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FAA3F054-1014-48C4-AC71-EDD70CF3A53F}"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8" i="9" l="1"/>
  <c r="J10" i="9"/>
  <c r="L10" i="9"/>
  <c r="J12" i="9"/>
  <c r="J13" i="9"/>
  <c r="L13" i="9"/>
  <c r="J14" i="9"/>
  <c r="L14" i="9"/>
  <c r="N14" i="9"/>
  <c r="J15" i="9"/>
  <c r="L15" i="9"/>
  <c r="N15" i="9"/>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P20" i="68"/>
  <c r="J28" i="68"/>
  <c r="H28" i="68"/>
  <c r="P20" i="69"/>
  <c r="J28" i="69"/>
  <c r="H28" i="69"/>
  <c r="N11" i="3"/>
  <c r="N11" i="1"/>
  <c r="N16" i="11"/>
  <c r="L16" i="11"/>
  <c r="J16" i="11"/>
  <c r="H16" i="11"/>
  <c r="N15" i="11"/>
  <c r="L15" i="11"/>
  <c r="J15" i="11"/>
  <c r="H15" i="11"/>
  <c r="L14" i="11"/>
  <c r="J14" i="11"/>
  <c r="H14" i="11"/>
  <c r="J13" i="11"/>
  <c r="H13" i="11"/>
  <c r="J12" i="11"/>
  <c r="H12" i="11"/>
  <c r="H11" i="11"/>
  <c r="L10" i="11"/>
  <c r="J10" i="11"/>
  <c r="H10" i="11"/>
  <c r="J8" i="11"/>
  <c r="H8" i="11"/>
  <c r="H11" i="9"/>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H15" i="9"/>
  <c r="F15" i="9"/>
  <c r="H14" i="9"/>
  <c r="F14" i="9"/>
  <c r="H13" i="9"/>
  <c r="F13" i="9"/>
  <c r="H12" i="9"/>
  <c r="F12" i="9"/>
  <c r="F11"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M15" i="9" l="1"/>
  <c r="K14" i="9"/>
  <c r="M10" i="9"/>
  <c r="O14" i="9"/>
  <c r="K13" i="9"/>
  <c r="K8" i="9"/>
  <c r="O15" i="9"/>
  <c r="K15" i="9"/>
  <c r="M14" i="9"/>
  <c r="M13" i="9"/>
  <c r="K12" i="9"/>
  <c r="K10" i="9"/>
  <c r="K8" i="11"/>
  <c r="I11" i="11"/>
  <c r="K13" i="11"/>
  <c r="I15" i="11"/>
  <c r="I16" i="11"/>
  <c r="I10" i="11"/>
  <c r="I12" i="11"/>
  <c r="I14" i="11"/>
  <c r="K15" i="11"/>
  <c r="K16" i="11"/>
  <c r="I11" i="9"/>
  <c r="K10" i="11"/>
  <c r="K12" i="11"/>
  <c r="K14" i="11"/>
  <c r="M15" i="11"/>
  <c r="M16" i="11"/>
  <c r="I8" i="11"/>
  <c r="M10" i="11"/>
  <c r="I13" i="11"/>
  <c r="M14" i="11"/>
  <c r="O15" i="11"/>
  <c r="O16" i="11"/>
  <c r="G8" i="9"/>
  <c r="G15" i="9"/>
  <c r="G11" i="9"/>
  <c r="G10" i="9"/>
  <c r="G12" i="9"/>
  <c r="G14" i="9"/>
  <c r="G13"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29" i="69"/>
  <c r="N29" i="69"/>
  <c r="L29" i="69"/>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9" i="68"/>
  <c r="P29" i="68"/>
  <c r="N29" i="68"/>
  <c r="L29" i="68"/>
  <c r="J29" i="68"/>
  <c r="H29" i="68"/>
  <c r="F29" i="68"/>
  <c r="D29" i="68"/>
  <c r="C29" i="68"/>
  <c r="B29" i="68"/>
  <c r="R28" i="68"/>
  <c r="F28" i="68"/>
  <c r="D28" i="68"/>
  <c r="C28" i="68"/>
  <c r="B28" i="68"/>
  <c r="R27" i="68"/>
  <c r="P27" i="68"/>
  <c r="N27" i="68"/>
  <c r="L27" i="68"/>
  <c r="J27" i="68"/>
  <c r="H27" i="68"/>
  <c r="F27" i="68"/>
  <c r="D27" i="68"/>
  <c r="C27" i="68"/>
  <c r="B27" i="68"/>
  <c r="R26" i="68"/>
  <c r="P26" i="68"/>
  <c r="N26" i="68"/>
  <c r="L26" i="68"/>
  <c r="J26" i="68"/>
  <c r="H26" i="68"/>
  <c r="F26" i="68"/>
  <c r="D26" i="68"/>
  <c r="C26" i="68"/>
  <c r="B26" i="68"/>
  <c r="R25" i="68"/>
  <c r="P25" i="68"/>
  <c r="N25" i="68"/>
  <c r="L25" i="68"/>
  <c r="J25" i="68"/>
  <c r="H25" i="68"/>
  <c r="F25" i="68"/>
  <c r="D25" i="68"/>
  <c r="C25" i="68"/>
  <c r="B25" i="68"/>
  <c r="R23" i="68"/>
  <c r="P23" i="68"/>
  <c r="N23" i="68"/>
  <c r="L23" i="68"/>
  <c r="J23" i="68"/>
  <c r="H23" i="68"/>
  <c r="F23" i="68"/>
  <c r="D23" i="68"/>
  <c r="C23" i="68"/>
  <c r="B23" i="68"/>
  <c r="R22" i="68"/>
  <c r="P22" i="68"/>
  <c r="N22" i="68"/>
  <c r="L22" i="68"/>
  <c r="J22" i="68"/>
  <c r="H22" i="68"/>
  <c r="F22" i="68"/>
  <c r="D22" i="68"/>
  <c r="C22" i="68"/>
  <c r="B22" i="68"/>
  <c r="R21" i="68"/>
  <c r="P21" i="68"/>
  <c r="N21" i="68"/>
  <c r="L21" i="68"/>
  <c r="J21" i="68"/>
  <c r="H21" i="68"/>
  <c r="F21" i="68"/>
  <c r="D21" i="68"/>
  <c r="C21" i="68"/>
  <c r="B21" i="68"/>
  <c r="R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4" i="68"/>
  <c r="P24" i="68"/>
  <c r="N24" i="68"/>
  <c r="L24" i="68"/>
  <c r="J24" i="68"/>
  <c r="H24" i="68"/>
  <c r="F24" i="68"/>
  <c r="D24" i="68"/>
  <c r="C24" i="68"/>
  <c r="B24"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29" i="69"/>
  <c r="J29" i="69"/>
  <c r="H29" i="69"/>
  <c r="F29" i="69"/>
  <c r="D29" i="69"/>
  <c r="C29" i="69"/>
  <c r="B29" i="69"/>
  <c r="R28" i="69"/>
  <c r="F28" i="69"/>
  <c r="D28" i="69"/>
  <c r="C28" i="69"/>
  <c r="B28" i="69"/>
  <c r="R27" i="69"/>
  <c r="P27" i="69"/>
  <c r="N27" i="69"/>
  <c r="L27" i="69"/>
  <c r="J27" i="69"/>
  <c r="H27" i="69"/>
  <c r="F27" i="69"/>
  <c r="D27" i="69"/>
  <c r="C27" i="69"/>
  <c r="B27" i="69"/>
  <c r="R26" i="69"/>
  <c r="P26" i="69"/>
  <c r="N26" i="69"/>
  <c r="L26" i="69"/>
  <c r="J26" i="69"/>
  <c r="H26" i="69"/>
  <c r="F26" i="69"/>
  <c r="D26" i="69"/>
  <c r="C26" i="69"/>
  <c r="B26" i="69"/>
  <c r="R25" i="69"/>
  <c r="P25" i="69"/>
  <c r="N25" i="69"/>
  <c r="L25" i="69"/>
  <c r="J25" i="69"/>
  <c r="H25" i="69"/>
  <c r="F25" i="69"/>
  <c r="D25" i="69"/>
  <c r="C25" i="69"/>
  <c r="B25" i="69"/>
  <c r="R23" i="69"/>
  <c r="P23" i="69"/>
  <c r="N23" i="69"/>
  <c r="L23" i="69"/>
  <c r="J23" i="69"/>
  <c r="H23" i="69"/>
  <c r="F23" i="69"/>
  <c r="D23" i="69"/>
  <c r="C23" i="69"/>
  <c r="B23" i="69"/>
  <c r="R22" i="69"/>
  <c r="P22" i="69"/>
  <c r="N22" i="69"/>
  <c r="L22" i="69"/>
  <c r="J22" i="69"/>
  <c r="H22" i="69"/>
  <c r="F22" i="69"/>
  <c r="D22" i="69"/>
  <c r="C22" i="69"/>
  <c r="B22" i="69"/>
  <c r="R21" i="69"/>
  <c r="P21" i="69"/>
  <c r="N21" i="69"/>
  <c r="L21" i="69"/>
  <c r="J21" i="69"/>
  <c r="H21" i="69"/>
  <c r="F21" i="69"/>
  <c r="D21" i="69"/>
  <c r="C21" i="69"/>
  <c r="B21" i="69"/>
  <c r="R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4" i="69"/>
  <c r="P24" i="69"/>
  <c r="N24" i="69"/>
  <c r="L24" i="69"/>
  <c r="J24" i="69"/>
  <c r="H24" i="69"/>
  <c r="F24" i="69"/>
  <c r="D24" i="69"/>
  <c r="C24" i="69"/>
  <c r="B24"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K28" i="69" l="1"/>
  <c r="Q20" i="68"/>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8" i="69"/>
  <c r="Q20"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8" i="68"/>
  <c r="K28"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16" i="11"/>
  <c r="Q14" i="11"/>
  <c r="Q10" i="11"/>
  <c r="Q11" i="11"/>
  <c r="Q9" i="11"/>
  <c r="Q15" i="11"/>
  <c r="Q12" i="11"/>
  <c r="Q13"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0" i="72"/>
  <c r="G29" i="73"/>
  <c r="K16" i="72"/>
  <c r="S21" i="72"/>
  <c r="G23" i="72"/>
  <c r="I9" i="73"/>
  <c r="G15" i="69"/>
  <c r="O21" i="69"/>
  <c r="M13" i="69"/>
  <c r="Q24" i="68"/>
  <c r="S19" i="68"/>
  <c r="O25" i="68"/>
  <c r="S19" i="73"/>
  <c r="G22" i="73"/>
  <c r="G21" i="73"/>
  <c r="G25" i="73"/>
  <c r="I8" i="72"/>
  <c r="E15" i="72"/>
  <c r="I12" i="72"/>
  <c r="S31" i="72"/>
  <c r="G16" i="72"/>
  <c r="O8" i="72"/>
  <c r="K20" i="72"/>
  <c r="K28" i="72"/>
  <c r="E19" i="72"/>
  <c r="S15" i="73"/>
  <c r="S30" i="73"/>
  <c r="O22" i="69"/>
  <c r="G9" i="72"/>
  <c r="G28" i="72"/>
  <c r="O25" i="69"/>
  <c r="M15" i="69"/>
  <c r="Q16" i="69"/>
  <c r="E16" i="68"/>
  <c r="S26" i="68"/>
  <c r="O8" i="68"/>
  <c r="E11" i="72"/>
  <c r="K30" i="72"/>
  <c r="G20" i="69"/>
  <c r="E10" i="68"/>
  <c r="E12" i="68"/>
  <c r="Q13" i="68"/>
  <c r="M14" i="68"/>
  <c r="E17" i="68"/>
  <c r="G28" i="68"/>
  <c r="I10" i="73"/>
  <c r="G28" i="73"/>
  <c r="S26" i="73"/>
  <c r="G27" i="73"/>
  <c r="E13" i="72"/>
  <c r="S12" i="72"/>
  <c r="G21" i="72"/>
  <c r="S22" i="72"/>
  <c r="K26" i="72"/>
  <c r="I31" i="72"/>
  <c r="K27" i="69"/>
  <c r="K9" i="69"/>
  <c r="G23" i="69"/>
  <c r="G14" i="69"/>
  <c r="G10" i="69"/>
  <c r="G27" i="69"/>
  <c r="K10" i="69"/>
  <c r="O16" i="69"/>
  <c r="O18" i="69"/>
  <c r="O20" i="69"/>
  <c r="I17" i="69"/>
  <c r="I29" i="69"/>
  <c r="I18" i="69"/>
  <c r="I12" i="69"/>
  <c r="I26" i="69"/>
  <c r="I15" i="69"/>
  <c r="M23" i="69"/>
  <c r="Q25" i="69"/>
  <c r="I11" i="68"/>
  <c r="I13" i="68"/>
  <c r="I24" i="68"/>
  <c r="M15" i="68"/>
  <c r="Q16" i="68"/>
  <c r="G19" i="68"/>
  <c r="G25" i="68"/>
  <c r="G22" i="68"/>
  <c r="G14" i="68"/>
  <c r="G12" i="68"/>
  <c r="G21" i="68"/>
  <c r="G24" i="68"/>
  <c r="G18" i="68"/>
  <c r="G20" i="68"/>
  <c r="G15" i="68"/>
  <c r="G16" i="68"/>
  <c r="G10" i="68"/>
  <c r="K26" i="68"/>
  <c r="K22" i="68"/>
  <c r="K29" i="68"/>
  <c r="K23" i="68"/>
  <c r="K21" i="68"/>
  <c r="K13" i="68"/>
  <c r="K11" i="68"/>
  <c r="K19" i="68"/>
  <c r="K24" i="68"/>
  <c r="K14" i="68"/>
  <c r="K20" i="68"/>
  <c r="K10" i="68"/>
  <c r="K9" i="68"/>
  <c r="O23" i="68"/>
  <c r="G26" i="68"/>
  <c r="K27" i="68"/>
  <c r="M29" i="68"/>
  <c r="I20" i="73"/>
  <c r="I26" i="73"/>
  <c r="I23" i="73"/>
  <c r="I14" i="73"/>
  <c r="I13" i="73"/>
  <c r="I25" i="73"/>
  <c r="I28" i="73"/>
  <c r="I19" i="73"/>
  <c r="I18" i="73"/>
  <c r="I11" i="73"/>
  <c r="E21" i="73"/>
  <c r="E17" i="73"/>
  <c r="E26" i="73"/>
  <c r="E27" i="73"/>
  <c r="E25" i="73"/>
  <c r="E10" i="73"/>
  <c r="E8" i="73"/>
  <c r="E31" i="73"/>
  <c r="E20" i="73"/>
  <c r="I15" i="73"/>
  <c r="E16" i="73"/>
  <c r="I17" i="73"/>
  <c r="E22" i="73"/>
  <c r="M29" i="73"/>
  <c r="S20" i="68"/>
  <c r="G11" i="68"/>
  <c r="S28" i="69"/>
  <c r="S18" i="69"/>
  <c r="S26" i="69"/>
  <c r="S20" i="69"/>
  <c r="S25" i="69"/>
  <c r="S23" i="69"/>
  <c r="S24" i="69"/>
  <c r="S13" i="69"/>
  <c r="S11" i="69"/>
  <c r="S29" i="69"/>
  <c r="S16" i="69"/>
  <c r="S21" i="69"/>
  <c r="S9" i="69"/>
  <c r="S22" i="69"/>
  <c r="G16" i="69"/>
  <c r="K17" i="69"/>
  <c r="E22" i="69"/>
  <c r="E17" i="69"/>
  <c r="E29" i="69"/>
  <c r="E24" i="69"/>
  <c r="E13" i="69"/>
  <c r="E8" i="69"/>
  <c r="E11" i="68"/>
  <c r="E27" i="68"/>
  <c r="E28" i="68"/>
  <c r="E26" i="68"/>
  <c r="E24" i="68"/>
  <c r="E25" i="68"/>
  <c r="E18" i="68"/>
  <c r="E20" i="68"/>
  <c r="I15" i="68"/>
  <c r="I27" i="68"/>
  <c r="I23" i="68"/>
  <c r="I17" i="68"/>
  <c r="I12" i="68"/>
  <c r="I21" i="68"/>
  <c r="I9" i="68"/>
  <c r="I29" i="68"/>
  <c r="I19" i="68"/>
  <c r="M10" i="68"/>
  <c r="Q11" i="68"/>
  <c r="E15" i="68"/>
  <c r="I18" i="68"/>
  <c r="S17" i="68"/>
  <c r="S24" i="68"/>
  <c r="S14" i="68"/>
  <c r="S9" i="68"/>
  <c r="S21" i="68"/>
  <c r="S11" i="68"/>
  <c r="S28" i="68"/>
  <c r="S18" i="68"/>
  <c r="S13" i="68"/>
  <c r="S23" i="68"/>
  <c r="O26" i="68"/>
  <c r="S27" i="68"/>
  <c r="Q29" i="73"/>
  <c r="E13" i="73"/>
  <c r="E14" i="73"/>
  <c r="K26" i="73"/>
  <c r="K28" i="73"/>
  <c r="S27" i="69"/>
  <c r="K17" i="68"/>
  <c r="E22" i="68"/>
  <c r="E12" i="73"/>
  <c r="E18" i="73"/>
  <c r="O26" i="69"/>
  <c r="O10" i="69"/>
  <c r="O15" i="69"/>
  <c r="O12" i="69"/>
  <c r="O14" i="69"/>
  <c r="O24" i="69"/>
  <c r="S17" i="69"/>
  <c r="S19" i="69"/>
  <c r="M22" i="69"/>
  <c r="M16" i="69"/>
  <c r="M10" i="69"/>
  <c r="M27" i="69"/>
  <c r="M25" i="69"/>
  <c r="M24" i="69"/>
  <c r="M11" i="69"/>
  <c r="M21" i="69"/>
  <c r="M17" i="69"/>
  <c r="M9" i="69"/>
  <c r="Q13" i="69"/>
  <c r="Q11" i="69"/>
  <c r="Q18" i="69"/>
  <c r="Q12" i="69"/>
  <c r="Q22" i="69"/>
  <c r="Q24" i="69"/>
  <c r="Q26" i="69"/>
  <c r="Q15" i="69"/>
  <c r="Q14" i="69"/>
  <c r="I25" i="69"/>
  <c r="M13" i="68"/>
  <c r="M21" i="68"/>
  <c r="M9" i="68"/>
  <c r="M20" i="68"/>
  <c r="M25" i="68"/>
  <c r="M22" i="68"/>
  <c r="M26" i="68"/>
  <c r="M16" i="68"/>
  <c r="Q22" i="68"/>
  <c r="Q15" i="68"/>
  <c r="Q12" i="68"/>
  <c r="Q19" i="68"/>
  <c r="Q29" i="68"/>
  <c r="Q9" i="68"/>
  <c r="Q17" i="68"/>
  <c r="Q27" i="68"/>
  <c r="Q21" i="68"/>
  <c r="M12" i="68"/>
  <c r="E14" i="68"/>
  <c r="E19" i="68"/>
  <c r="I20" i="68"/>
  <c r="O17" i="68"/>
  <c r="O13" i="68"/>
  <c r="O9" i="68"/>
  <c r="O18" i="68"/>
  <c r="O16" i="68"/>
  <c r="O15" i="68"/>
  <c r="O20" i="68"/>
  <c r="O10" i="68"/>
  <c r="O14" i="68"/>
  <c r="O29" i="68"/>
  <c r="O22" i="68"/>
  <c r="O12" i="68"/>
  <c r="M31" i="73"/>
  <c r="K17" i="73"/>
  <c r="K15" i="73"/>
  <c r="K11" i="73"/>
  <c r="K9" i="73"/>
  <c r="K18" i="73"/>
  <c r="K10" i="73"/>
  <c r="K30" i="73"/>
  <c r="K27" i="73"/>
  <c r="K21" i="73"/>
  <c r="K19" i="73"/>
  <c r="K23" i="73"/>
  <c r="E11" i="69"/>
  <c r="Q10" i="69"/>
  <c r="M19" i="69"/>
  <c r="M18" i="68"/>
  <c r="Q23" i="68"/>
  <c r="S29" i="68"/>
  <c r="K13" i="73"/>
  <c r="M23"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O42" i="57"/>
  <c r="O42" i="56"/>
  <c r="G11" i="40"/>
  <c r="G11" i="39"/>
  <c r="Q29" i="38"/>
  <c r="K22" i="27"/>
  <c r="G23" i="24"/>
  <c r="I29" i="7"/>
  <c r="Q63" i="7"/>
  <c r="K39" i="8"/>
  <c r="S39" i="57"/>
  <c r="U9" i="50"/>
  <c r="D33" i="69"/>
  <c r="Q9" i="69"/>
  <c r="K8" i="73"/>
  <c r="S8" i="73"/>
  <c r="G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3" i="69"/>
  <c r="M29"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29" i="69"/>
  <c r="E9" i="68"/>
  <c r="D35" i="72"/>
  <c r="M8" i="72"/>
  <c r="I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29" i="69"/>
  <c r="G9" i="68"/>
  <c r="K9" i="72"/>
  <c r="S10" i="69"/>
  <c r="O11" i="69"/>
  <c r="S12" i="69"/>
  <c r="O13" i="69"/>
  <c r="K14" i="69"/>
  <c r="S14" i="69"/>
  <c r="K15" i="69"/>
  <c r="S15" i="69"/>
  <c r="K16" i="69"/>
  <c r="O17" i="69"/>
  <c r="G19" i="69"/>
  <c r="O19" i="69"/>
  <c r="G21" i="69"/>
  <c r="K22" i="69"/>
  <c r="O23" i="69"/>
  <c r="O27" i="69"/>
  <c r="I10" i="68"/>
  <c r="Q10" i="68"/>
  <c r="M11" i="68"/>
  <c r="E13" i="68"/>
  <c r="I14" i="68"/>
  <c r="Q14" i="68"/>
  <c r="M24" i="68"/>
  <c r="I16" i="68"/>
  <c r="M17" i="68"/>
  <c r="Q18" i="68"/>
  <c r="M19" i="68"/>
  <c r="E21" i="68"/>
  <c r="I22" i="68"/>
  <c r="E23" i="68"/>
  <c r="I25" i="68"/>
  <c r="Q25" i="68"/>
  <c r="I26" i="68"/>
  <c r="Q26" i="68"/>
  <c r="M27" i="68"/>
  <c r="E29" i="68"/>
  <c r="E11" i="73"/>
  <c r="I12" i="73"/>
  <c r="E15" i="73"/>
  <c r="I16" i="73"/>
  <c r="E19" i="73"/>
  <c r="I22" i="73"/>
  <c r="E23" i="73"/>
  <c r="I27" i="73"/>
  <c r="E28" i="73"/>
  <c r="I29" i="73"/>
  <c r="E30" i="73"/>
  <c r="M30" i="73"/>
  <c r="E12" i="72"/>
  <c r="I13" i="72"/>
  <c r="E16" i="72"/>
  <c r="I17" i="72"/>
  <c r="E20" i="72"/>
  <c r="I21" i="72"/>
  <c r="I28" i="72"/>
  <c r="I11" i="69"/>
  <c r="E12" i="69"/>
  <c r="M12" i="69"/>
  <c r="I13" i="69"/>
  <c r="M14" i="69"/>
  <c r="I24" i="69"/>
  <c r="Q17" i="69"/>
  <c r="M18" i="69"/>
  <c r="Q19" i="69"/>
  <c r="M20" i="69"/>
  <c r="Q21" i="69"/>
  <c r="Q23" i="69"/>
  <c r="M26" i="69"/>
  <c r="Q27" i="69"/>
  <c r="O11" i="68"/>
  <c r="K12" i="68"/>
  <c r="S12" i="68"/>
  <c r="G13" i="68"/>
  <c r="O24" i="68"/>
  <c r="K15" i="68"/>
  <c r="S15" i="68"/>
  <c r="K16" i="68"/>
  <c r="S16" i="68"/>
  <c r="G17" i="68"/>
  <c r="K18" i="68"/>
  <c r="O19" i="68"/>
  <c r="O21" i="68"/>
  <c r="S22" i="68"/>
  <c r="G23" i="68"/>
  <c r="K25" i="68"/>
  <c r="S25" i="68"/>
  <c r="G27" i="68"/>
  <c r="O27" i="68"/>
  <c r="G29"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3" i="68"/>
  <c r="L32" i="68"/>
  <c r="L31" i="68"/>
  <c r="D33" i="68"/>
  <c r="D32" i="68"/>
  <c r="D31" i="68"/>
  <c r="P33" i="68"/>
  <c r="P32" i="68"/>
  <c r="P31" i="68"/>
  <c r="E8" i="68"/>
  <c r="M8" i="68"/>
  <c r="Q8" i="68"/>
  <c r="H33" i="68"/>
  <c r="H32" i="68"/>
  <c r="H31" i="68"/>
  <c r="F33" i="68"/>
  <c r="F32" i="68"/>
  <c r="F31" i="68"/>
  <c r="J33" i="68"/>
  <c r="J32" i="68"/>
  <c r="J31" i="68"/>
  <c r="N33" i="68"/>
  <c r="N32" i="68"/>
  <c r="N31" i="68"/>
  <c r="R33" i="68"/>
  <c r="R32" i="68"/>
  <c r="R31" i="68"/>
  <c r="G22" i="69"/>
  <c r="Q8" i="69"/>
  <c r="M8" i="69"/>
  <c r="I8" i="69"/>
  <c r="K19" i="69"/>
  <c r="K21" i="69"/>
  <c r="K25" i="69"/>
  <c r="G29" i="69"/>
  <c r="G8" i="69"/>
  <c r="O8" i="69"/>
  <c r="E9" i="69"/>
  <c r="K11" i="69"/>
  <c r="G12" i="69"/>
  <c r="G13" i="69"/>
  <c r="E14" i="69"/>
  <c r="G24" i="69"/>
  <c r="K24" i="69"/>
  <c r="E16" i="69"/>
  <c r="I16" i="69"/>
  <c r="E18" i="69"/>
  <c r="K18" i="69"/>
  <c r="I19" i="69"/>
  <c r="I20" i="69"/>
  <c r="I21" i="69"/>
  <c r="K23" i="69"/>
  <c r="E28" i="69"/>
  <c r="D32" i="69"/>
  <c r="K20" i="69"/>
  <c r="I23" i="69"/>
  <c r="E26" i="69"/>
  <c r="K8" i="69"/>
  <c r="S8" i="69"/>
  <c r="I9" i="69"/>
  <c r="E10" i="69"/>
  <c r="I10" i="69"/>
  <c r="G11" i="69"/>
  <c r="K12" i="69"/>
  <c r="K13" i="69"/>
  <c r="I14" i="69"/>
  <c r="E15" i="69"/>
  <c r="H33" i="69"/>
  <c r="H32" i="69"/>
  <c r="H31" i="69"/>
  <c r="P33" i="69"/>
  <c r="P32" i="69"/>
  <c r="P31" i="69"/>
  <c r="G18" i="69"/>
  <c r="E19" i="69"/>
  <c r="E20" i="69"/>
  <c r="E21" i="69"/>
  <c r="I22" i="69"/>
  <c r="G28" i="69"/>
  <c r="K29" i="69"/>
  <c r="L32" i="69"/>
  <c r="D31" i="69"/>
  <c r="E25" i="69"/>
  <c r="K26" i="69"/>
  <c r="I27" i="69"/>
  <c r="F33" i="69"/>
  <c r="F32" i="69"/>
  <c r="F31" i="69"/>
  <c r="J33" i="69"/>
  <c r="J32" i="69"/>
  <c r="J31" i="69"/>
  <c r="N33" i="69"/>
  <c r="N32" i="69"/>
  <c r="N31" i="69"/>
  <c r="R33" i="69"/>
  <c r="R32" i="69"/>
  <c r="R31" i="69"/>
  <c r="G17" i="69"/>
  <c r="E23" i="69"/>
  <c r="G25" i="69"/>
  <c r="G26" i="69"/>
  <c r="E27" i="69"/>
  <c r="L31"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3" i="1"/>
  <c r="H24" i="1"/>
  <c r="P24" i="1"/>
  <c r="L74" i="7"/>
  <c r="D75" i="8"/>
  <c r="L75" i="8"/>
  <c r="F77" i="8"/>
  <c r="N77" i="8"/>
  <c r="H75" i="7"/>
  <c r="P75" i="7"/>
  <c r="H77" i="8"/>
  <c r="P77" i="8"/>
  <c r="E8" i="5"/>
  <c r="F49" i="6"/>
  <c r="N49" i="6"/>
  <c r="V49"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<sst xmlns="http://schemas.openxmlformats.org/spreadsheetml/2006/main" count="11232" uniqueCount="2031">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</sst>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44459</v>
      </c>
      <c r="C8" s="65">
        <f>VLOOKUP($A8,'Return Data'!$B$7:$R$2843,4,0)</f>
        <v>1172.52</v>
      </c>
      <c r="D8" s="65">
        <f>VLOOKUP($A8,'Return Data'!$B$7:$R$2843,10,0)</f>
        <v>10.757199999999999</v>
      </c>
      <c r="E8" s="66">
        <f t="shared" ref="E8:E40" si="0">RANK(D8,D$8:D$40,0)</f>
        <v>5</v>
      </c>
      <c r="F8" s="65">
        <f>VLOOKUP($A8,'Return Data'!$B$7:$R$2843,11,0)</f>
        <v>19.120999999999999</v>
      </c>
      <c r="G8" s="66">
        <f t="shared" ref="G8:G40" si="1">RANK(F8,F$8:F$40,0)</f>
        <v>9</v>
      </c>
      <c r="H8" s="65">
        <f>VLOOKUP($A8,'Return Data'!$B$7:$R$2843,12,0)</f>
        <v>28.412299999999998</v>
      </c>
      <c r="I8" s="66">
        <f t="shared" ref="I8:I40" si="2">RANK(H8,H$8:H$40,0)</f>
        <v>7</v>
      </c>
      <c r="J8" s="65">
        <f>VLOOKUP($A8,'Return Data'!$B$7:$R$2843,13,0)</f>
        <v>49.141399999999997</v>
      </c>
      <c r="K8" s="66">
        <f t="shared" ref="K8:K40" si="3">RANK(J8,J$8:J$40,0)</f>
        <v>6</v>
      </c>
      <c r="L8" s="65">
        <f>VLOOKUP($A8,'Return Data'!$B$7:$R$2843,17,0)</f>
        <v>21.852</v>
      </c>
      <c r="M8" s="66">
        <f t="shared" ref="M8:M17" si="4">RANK(L8,L$8:L$40,0)</f>
        <v>20</v>
      </c>
      <c r="N8" s="65">
        <f>VLOOKUP($A8,'Return Data'!$B$7:$R$2843,14,0)</f>
        <v>13.7759</v>
      </c>
      <c r="O8" s="66">
        <f>RANK(N8,N$8:N$40,0)</f>
        <v>20</v>
      </c>
      <c r="P8" s="65">
        <f>VLOOKUP($A8,'Return Data'!$B$7:$R$2843,15,0)</f>
        <v>11.986599999999999</v>
      </c>
      <c r="Q8" s="66">
        <f>RANK(P8,P$8:P$40,0)</f>
        <v>17</v>
      </c>
      <c r="R8" s="65">
        <f>VLOOKUP($A8,'Return Data'!$B$7:$R$2843,16,0)</f>
        <v>14.9062</v>
      </c>
      <c r="S8" s="67">
        <f t="shared" ref="S8:S40" si="5">RANK(R8,R$8:R$40,0)</f>
        <v>18</v>
      </c>
    </row>
    <row r="9" spans="1:20" x14ac:dyDescent="0.3">
      <c r="A9" s="63" t="s">
        <v>480</v>
      </c>
      <c r="B9" s="64">
        <f>VLOOKUP($A9,'Return Data'!$B$7:$R$2843,3,0)</f>
        <v>44459</v>
      </c>
      <c r="C9" s="65">
        <f>VLOOKUP($A9,'Return Data'!$B$7:$R$2843,4,0)</f>
        <v>16.36</v>
      </c>
      <c r="D9" s="65">
        <f>VLOOKUP($A9,'Return Data'!$B$7:$R$2843,10,0)</f>
        <v>12.6722</v>
      </c>
      <c r="E9" s="66">
        <f t="shared" si="0"/>
        <v>2</v>
      </c>
      <c r="F9" s="65">
        <f>VLOOKUP($A9,'Return Data'!$B$7:$R$2843,11,0)</f>
        <v>20.3826</v>
      </c>
      <c r="G9" s="66">
        <f t="shared" si="1"/>
        <v>5</v>
      </c>
      <c r="H9" s="65">
        <f>VLOOKUP($A9,'Return Data'!$B$7:$R$2843,12,0)</f>
        <v>23.845600000000001</v>
      </c>
      <c r="I9" s="66">
        <f t="shared" si="2"/>
        <v>24</v>
      </c>
      <c r="J9" s="65">
        <f>VLOOKUP($A9,'Return Data'!$B$7:$R$2843,13,0)</f>
        <v>43.761000000000003</v>
      </c>
      <c r="K9" s="66">
        <f t="shared" si="3"/>
        <v>19</v>
      </c>
      <c r="L9" s="65">
        <f>VLOOKUP($A9,'Return Data'!$B$7:$R$2843,17,0)</f>
        <v>23.328299999999999</v>
      </c>
      <c r="M9" s="66">
        <f t="shared" si="4"/>
        <v>15</v>
      </c>
      <c r="N9" s="65"/>
      <c r="O9" s="66"/>
      <c r="P9" s="65"/>
      <c r="Q9" s="66"/>
      <c r="R9" s="65">
        <f>VLOOKUP($A9,'Return Data'!$B$7:$R$2843,16,0)</f>
        <v>17.103100000000001</v>
      </c>
      <c r="S9" s="67">
        <f t="shared" si="5"/>
        <v>7</v>
      </c>
    </row>
    <row r="10" spans="1:20" x14ac:dyDescent="0.3">
      <c r="A10" s="63" t="s">
        <v>483</v>
      </c>
      <c r="B10" s="64">
        <f>VLOOKUP($A10,'Return Data'!$B$7:$R$2843,3,0)</f>
        <v>44459</v>
      </c>
      <c r="C10" s="65">
        <f>VLOOKUP($A10,'Return Data'!$B$7:$R$2843,4,0)</f>
        <v>89.28</v>
      </c>
      <c r="D10" s="65">
        <f>VLOOKUP($A10,'Return Data'!$B$7:$R$2843,10,0)</f>
        <v>12.4009</v>
      </c>
      <c r="E10" s="66">
        <f t="shared" si="0"/>
        <v>3</v>
      </c>
      <c r="F10" s="65">
        <f>VLOOKUP($A10,'Return Data'!$B$7:$R$2843,11,0)</f>
        <v>18.095199999999998</v>
      </c>
      <c r="G10" s="66">
        <f t="shared" si="1"/>
        <v>14</v>
      </c>
      <c r="H10" s="65">
        <f>VLOOKUP($A10,'Return Data'!$B$7:$R$2843,12,0)</f>
        <v>27.415400000000002</v>
      </c>
      <c r="I10" s="66">
        <f t="shared" si="2"/>
        <v>11</v>
      </c>
      <c r="J10" s="65">
        <f>VLOOKUP($A10,'Return Data'!$B$7:$R$2843,13,0)</f>
        <v>46.528799999999997</v>
      </c>
      <c r="K10" s="66">
        <f t="shared" si="3"/>
        <v>13</v>
      </c>
      <c r="L10" s="65">
        <f>VLOOKUP($A10,'Return Data'!$B$7:$R$2843,17,0)</f>
        <v>24.645499999999998</v>
      </c>
      <c r="M10" s="66">
        <f t="shared" si="4"/>
        <v>9</v>
      </c>
      <c r="N10" s="65">
        <f>VLOOKUP($A10,'Return Data'!$B$7:$R$2843,14,0)</f>
        <v>14.462400000000001</v>
      </c>
      <c r="O10" s="66">
        <f t="shared" ref="O10:O17" si="6">RANK(N10,N$8:N$40,0)</f>
        <v>18</v>
      </c>
      <c r="P10" s="65">
        <f>VLOOKUP($A10,'Return Data'!$B$7:$R$2843,15,0)</f>
        <v>12.824299999999999</v>
      </c>
      <c r="Q10" s="66">
        <f>RANK(P10,P$8:P$40,0)</f>
        <v>13</v>
      </c>
      <c r="R10" s="65">
        <f>VLOOKUP($A10,'Return Data'!$B$7:$R$2843,16,0)</f>
        <v>13.2265</v>
      </c>
      <c r="S10" s="67">
        <f t="shared" si="5"/>
        <v>25</v>
      </c>
    </row>
    <row r="11" spans="1:20" x14ac:dyDescent="0.3">
      <c r="A11" s="63" t="s">
        <v>1776</v>
      </c>
      <c r="B11" s="64">
        <f>VLOOKUP($A11,'Return Data'!$B$7:$R$2843,3,0)</f>
        <v>44459</v>
      </c>
      <c r="C11" s="65">
        <f>VLOOKUP($A11,'Return Data'!$B$7:$R$2843,4,0)</f>
        <v>19.7029</v>
      </c>
      <c r="D11" s="65">
        <f>VLOOKUP($A11,'Return Data'!$B$7:$R$2843,10,0)</f>
        <v>7.7003000000000004</v>
      </c>
      <c r="E11" s="66">
        <f t="shared" si="0"/>
        <v>28</v>
      </c>
      <c r="F11" s="65">
        <f>VLOOKUP($A11,'Return Data'!$B$7:$R$2843,11,0)</f>
        <v>17.309899999999999</v>
      </c>
      <c r="G11" s="66">
        <f t="shared" si="1"/>
        <v>18</v>
      </c>
      <c r="H11" s="65">
        <f>VLOOKUP($A11,'Return Data'!$B$7:$R$2843,12,0)</f>
        <v>26.701000000000001</v>
      </c>
      <c r="I11" s="66">
        <f t="shared" si="2"/>
        <v>13</v>
      </c>
      <c r="J11" s="65">
        <f>VLOOKUP($A11,'Return Data'!$B$7:$R$2843,13,0)</f>
        <v>42.7881</v>
      </c>
      <c r="K11" s="66">
        <f t="shared" si="3"/>
        <v>21</v>
      </c>
      <c r="L11" s="65">
        <f>VLOOKUP($A11,'Return Data'!$B$7:$R$2843,17,0)</f>
        <v>25.157499999999999</v>
      </c>
      <c r="M11" s="66">
        <f t="shared" si="4"/>
        <v>7</v>
      </c>
      <c r="N11" s="65">
        <f>VLOOKUP($A11,'Return Data'!$B$7:$R$2843,14,0)</f>
        <v>20.193300000000001</v>
      </c>
      <c r="O11" s="66">
        <f t="shared" si="6"/>
        <v>2</v>
      </c>
      <c r="P11" s="65"/>
      <c r="Q11" s="66"/>
      <c r="R11" s="65">
        <f>VLOOKUP($A11,'Return Data'!$B$7:$R$2843,16,0)</f>
        <v>16.432600000000001</v>
      </c>
      <c r="S11" s="67">
        <f t="shared" si="5"/>
        <v>9</v>
      </c>
    </row>
    <row r="12" spans="1:20" x14ac:dyDescent="0.3">
      <c r="A12" s="63" t="s">
        <v>484</v>
      </c>
      <c r="B12" s="64">
        <f>VLOOKUP($A12,'Return Data'!$B$7:$R$2843,3,0)</f>
        <v>44459</v>
      </c>
      <c r="C12" s="65">
        <f>VLOOKUP($A12,'Return Data'!$B$7:$R$2843,4,0)</f>
        <v>23.69</v>
      </c>
      <c r="D12" s="65">
        <f>VLOOKUP($A12,'Return Data'!$B$7:$R$2843,10,0)</f>
        <v>13.8942</v>
      </c>
      <c r="E12" s="66">
        <f t="shared" si="0"/>
        <v>1</v>
      </c>
      <c r="F12" s="65">
        <f>VLOOKUP($A12,'Return Data'!$B$7:$R$2843,11,0)</f>
        <v>33.464799999999997</v>
      </c>
      <c r="G12" s="66">
        <f t="shared" si="1"/>
        <v>1</v>
      </c>
      <c r="H12" s="65">
        <f>VLOOKUP($A12,'Return Data'!$B$7:$R$2843,12,0)</f>
        <v>47.877699999999997</v>
      </c>
      <c r="I12" s="66">
        <f t="shared" si="2"/>
        <v>1</v>
      </c>
      <c r="J12" s="65">
        <f>VLOOKUP($A12,'Return Data'!$B$7:$R$2843,13,0)</f>
        <v>66.012600000000006</v>
      </c>
      <c r="K12" s="66">
        <f t="shared" si="3"/>
        <v>1</v>
      </c>
      <c r="L12" s="65">
        <f>VLOOKUP($A12,'Return Data'!$B$7:$R$2843,17,0)</f>
        <v>41.205599999999997</v>
      </c>
      <c r="M12" s="66">
        <f t="shared" si="4"/>
        <v>1</v>
      </c>
      <c r="N12" s="65">
        <f>VLOOKUP($A12,'Return Data'!$B$7:$R$2843,14,0)</f>
        <v>19.900500000000001</v>
      </c>
      <c r="O12" s="66">
        <f t="shared" si="6"/>
        <v>3</v>
      </c>
      <c r="P12" s="65"/>
      <c r="Q12" s="66"/>
      <c r="R12" s="65">
        <f>VLOOKUP($A12,'Return Data'!$B$7:$R$2843,16,0)</f>
        <v>18.144400000000001</v>
      </c>
      <c r="S12" s="67">
        <f t="shared" si="5"/>
        <v>4</v>
      </c>
    </row>
    <row r="13" spans="1:20" x14ac:dyDescent="0.3">
      <c r="A13" s="63" t="s">
        <v>486</v>
      </c>
      <c r="B13" s="64">
        <f>VLOOKUP($A13,'Return Data'!$B$7:$R$2843,3,0)</f>
        <v>44459</v>
      </c>
      <c r="C13" s="65">
        <f>VLOOKUP($A13,'Return Data'!$B$7:$R$2843,4,0)</f>
        <v>265.77999999999997</v>
      </c>
      <c r="D13" s="65">
        <f>VLOOKUP($A13,'Return Data'!$B$7:$R$2843,10,0)</f>
        <v>9.7992000000000008</v>
      </c>
      <c r="E13" s="66">
        <f t="shared" si="0"/>
        <v>12</v>
      </c>
      <c r="F13" s="65">
        <f>VLOOKUP($A13,'Return Data'!$B$7:$R$2843,11,0)</f>
        <v>17.622599999999998</v>
      </c>
      <c r="G13" s="66">
        <f t="shared" si="1"/>
        <v>17</v>
      </c>
      <c r="H13" s="65">
        <f>VLOOKUP($A13,'Return Data'!$B$7:$R$2843,12,0)</f>
        <v>24.967099999999999</v>
      </c>
      <c r="I13" s="66">
        <f t="shared" si="2"/>
        <v>22</v>
      </c>
      <c r="J13" s="65">
        <f>VLOOKUP($A13,'Return Data'!$B$7:$R$2843,13,0)</f>
        <v>41.537999999999997</v>
      </c>
      <c r="K13" s="66">
        <f t="shared" si="3"/>
        <v>24</v>
      </c>
      <c r="L13" s="65">
        <f>VLOOKUP($A13,'Return Data'!$B$7:$R$2843,17,0)</f>
        <v>26.254200000000001</v>
      </c>
      <c r="M13" s="66">
        <f t="shared" si="4"/>
        <v>4</v>
      </c>
      <c r="N13" s="65">
        <f>VLOOKUP($A13,'Return Data'!$B$7:$R$2843,14,0)</f>
        <v>18.956800000000001</v>
      </c>
      <c r="O13" s="66">
        <f t="shared" si="6"/>
        <v>4</v>
      </c>
      <c r="P13" s="65">
        <f>VLOOKUP($A13,'Return Data'!$B$7:$R$2843,15,0)</f>
        <v>15.895799999999999</v>
      </c>
      <c r="Q13" s="66">
        <f>RANK(P13,P$8:P$40,0)</f>
        <v>3</v>
      </c>
      <c r="R13" s="65">
        <f>VLOOKUP($A13,'Return Data'!$B$7:$R$2843,16,0)</f>
        <v>16.211400000000001</v>
      </c>
      <c r="S13" s="67">
        <f t="shared" si="5"/>
        <v>12</v>
      </c>
    </row>
    <row r="14" spans="1:20" x14ac:dyDescent="0.3">
      <c r="A14" s="63" t="s">
        <v>488</v>
      </c>
      <c r="B14" s="64">
        <f>VLOOKUP($A14,'Return Data'!$B$7:$R$2843,3,0)</f>
        <v>44459</v>
      </c>
      <c r="C14" s="65">
        <f>VLOOKUP($A14,'Return Data'!$B$7:$R$2843,4,0)</f>
        <v>256.48899999999998</v>
      </c>
      <c r="D14" s="65">
        <f>VLOOKUP($A14,'Return Data'!$B$7:$R$2843,10,0)</f>
        <v>9.2786000000000008</v>
      </c>
      <c r="E14" s="66">
        <f t="shared" si="0"/>
        <v>15</v>
      </c>
      <c r="F14" s="65">
        <f>VLOOKUP($A14,'Return Data'!$B$7:$R$2843,11,0)</f>
        <v>18.843900000000001</v>
      </c>
      <c r="G14" s="66">
        <f t="shared" si="1"/>
        <v>10</v>
      </c>
      <c r="H14" s="65">
        <f>VLOOKUP($A14,'Return Data'!$B$7:$R$2843,12,0)</f>
        <v>26.363</v>
      </c>
      <c r="I14" s="66">
        <f t="shared" si="2"/>
        <v>15</v>
      </c>
      <c r="J14" s="65">
        <f>VLOOKUP($A14,'Return Data'!$B$7:$R$2843,13,0)</f>
        <v>46.409500000000001</v>
      </c>
      <c r="K14" s="66">
        <f t="shared" si="3"/>
        <v>14</v>
      </c>
      <c r="L14" s="65">
        <f>VLOOKUP($A14,'Return Data'!$B$7:$R$2843,17,0)</f>
        <v>24.9223</v>
      </c>
      <c r="M14" s="66">
        <f t="shared" si="4"/>
        <v>8</v>
      </c>
      <c r="N14" s="65">
        <f>VLOOKUP($A14,'Return Data'!$B$7:$R$2843,14,0)</f>
        <v>18.782</v>
      </c>
      <c r="O14" s="66">
        <f t="shared" si="6"/>
        <v>5</v>
      </c>
      <c r="P14" s="65">
        <f>VLOOKUP($A14,'Return Data'!$B$7:$R$2843,15,0)</f>
        <v>14.8226</v>
      </c>
      <c r="Q14" s="66">
        <f>RANK(P14,P$8:P$40,0)</f>
        <v>6</v>
      </c>
      <c r="R14" s="65">
        <f>VLOOKUP($A14,'Return Data'!$B$7:$R$2843,16,0)</f>
        <v>15.623799999999999</v>
      </c>
      <c r="S14" s="67">
        <f t="shared" si="5"/>
        <v>13</v>
      </c>
    </row>
    <row r="15" spans="1:20" x14ac:dyDescent="0.3">
      <c r="A15" s="63" t="s">
        <v>490</v>
      </c>
      <c r="B15" s="64">
        <f>VLOOKUP($A15,'Return Data'!$B$7:$R$2843,3,0)</f>
        <v>44459</v>
      </c>
      <c r="C15" s="65">
        <f>VLOOKUP($A15,'Return Data'!$B$7:$R$2843,4,0)</f>
        <v>40.26</v>
      </c>
      <c r="D15" s="65">
        <f>VLOOKUP($A15,'Return Data'!$B$7:$R$2843,10,0)</f>
        <v>9.8498999999999999</v>
      </c>
      <c r="E15" s="66">
        <f t="shared" si="0"/>
        <v>11</v>
      </c>
      <c r="F15" s="65">
        <f>VLOOKUP($A15,'Return Data'!$B$7:$R$2843,11,0)</f>
        <v>18.168500000000002</v>
      </c>
      <c r="G15" s="66">
        <f t="shared" si="1"/>
        <v>13</v>
      </c>
      <c r="H15" s="65">
        <f>VLOOKUP($A15,'Return Data'!$B$7:$R$2843,12,0)</f>
        <v>26.444700000000001</v>
      </c>
      <c r="I15" s="66">
        <f t="shared" si="2"/>
        <v>14</v>
      </c>
      <c r="J15" s="65">
        <f>VLOOKUP($A15,'Return Data'!$B$7:$R$2843,13,0)</f>
        <v>46.081299999999999</v>
      </c>
      <c r="K15" s="66">
        <f t="shared" si="3"/>
        <v>15</v>
      </c>
      <c r="L15" s="65">
        <f>VLOOKUP($A15,'Return Data'!$B$7:$R$2843,17,0)</f>
        <v>23.338699999999999</v>
      </c>
      <c r="M15" s="66">
        <f t="shared" si="4"/>
        <v>14</v>
      </c>
      <c r="N15" s="65">
        <f>VLOOKUP($A15,'Return Data'!$B$7:$R$2843,14,0)</f>
        <v>16.0029</v>
      </c>
      <c r="O15" s="66">
        <f t="shared" si="6"/>
        <v>10</v>
      </c>
      <c r="P15" s="65">
        <f>VLOOKUP($A15,'Return Data'!$B$7:$R$2843,15,0)</f>
        <v>13.55</v>
      </c>
      <c r="Q15" s="66">
        <f>RANK(P15,P$8:P$40,0)</f>
        <v>11</v>
      </c>
      <c r="R15" s="65">
        <f>VLOOKUP($A15,'Return Data'!$B$7:$R$2843,16,0)</f>
        <v>13.994999999999999</v>
      </c>
      <c r="S15" s="67">
        <f t="shared" si="5"/>
        <v>20</v>
      </c>
    </row>
    <row r="16" spans="1:20" x14ac:dyDescent="0.3">
      <c r="A16" s="63" t="s">
        <v>493</v>
      </c>
      <c r="B16" s="64">
        <f>VLOOKUP($A16,'Return Data'!$B$7:$R$2843,3,0)</f>
        <v>44459</v>
      </c>
      <c r="C16" s="65">
        <f>VLOOKUP($A16,'Return Data'!$B$7:$R$2843,4,0)</f>
        <v>192.61510000000001</v>
      </c>
      <c r="D16" s="65">
        <f>VLOOKUP($A16,'Return Data'!$B$7:$R$2843,10,0)</f>
        <v>7.4856999999999996</v>
      </c>
      <c r="E16" s="66">
        <f t="shared" si="0"/>
        <v>31</v>
      </c>
      <c r="F16" s="65">
        <f>VLOOKUP($A16,'Return Data'!$B$7:$R$2843,11,0)</f>
        <v>15.6355</v>
      </c>
      <c r="G16" s="66">
        <f t="shared" si="1"/>
        <v>24</v>
      </c>
      <c r="H16" s="65">
        <f>VLOOKUP($A16,'Return Data'!$B$7:$R$2843,12,0)</f>
        <v>25.7499</v>
      </c>
      <c r="I16" s="66">
        <f t="shared" si="2"/>
        <v>19</v>
      </c>
      <c r="J16" s="65">
        <f>VLOOKUP($A16,'Return Data'!$B$7:$R$2843,13,0)</f>
        <v>47.478099999999998</v>
      </c>
      <c r="K16" s="66">
        <f t="shared" si="3"/>
        <v>9</v>
      </c>
      <c r="L16" s="65">
        <f>VLOOKUP($A16,'Return Data'!$B$7:$R$2843,17,0)</f>
        <v>22.402100000000001</v>
      </c>
      <c r="M16" s="66">
        <f t="shared" si="4"/>
        <v>16</v>
      </c>
      <c r="N16" s="65">
        <f>VLOOKUP($A16,'Return Data'!$B$7:$R$2843,14,0)</f>
        <v>15.462999999999999</v>
      </c>
      <c r="O16" s="66">
        <f t="shared" si="6"/>
        <v>15</v>
      </c>
      <c r="P16" s="65">
        <f>VLOOKUP($A16,'Return Data'!$B$7:$R$2843,15,0)</f>
        <v>12.889099999999999</v>
      </c>
      <c r="Q16" s="66">
        <f>RANK(P16,P$8:P$40,0)</f>
        <v>12</v>
      </c>
      <c r="R16" s="65">
        <f>VLOOKUP($A16,'Return Data'!$B$7:$R$2843,16,0)</f>
        <v>15.4146</v>
      </c>
      <c r="S16" s="67">
        <f t="shared" si="5"/>
        <v>16</v>
      </c>
    </row>
    <row r="17" spans="1:19" x14ac:dyDescent="0.3">
      <c r="A17" s="63" t="s">
        <v>495</v>
      </c>
      <c r="B17" s="64">
        <f>VLOOKUP($A17,'Return Data'!$B$7:$R$2843,3,0)</f>
        <v>44459</v>
      </c>
      <c r="C17" s="65">
        <f>VLOOKUP($A17,'Return Data'!$B$7:$R$2843,4,0)</f>
        <v>82.254999999999995</v>
      </c>
      <c r="D17" s="65">
        <f>VLOOKUP($A17,'Return Data'!$B$7:$R$2843,10,0)</f>
        <v>7.976</v>
      </c>
      <c r="E17" s="66">
        <f t="shared" si="0"/>
        <v>24</v>
      </c>
      <c r="F17" s="65">
        <f>VLOOKUP($A17,'Return Data'!$B$7:$R$2843,11,0)</f>
        <v>15.788500000000001</v>
      </c>
      <c r="G17" s="66">
        <f t="shared" si="1"/>
        <v>22</v>
      </c>
      <c r="H17" s="65">
        <f>VLOOKUP($A17,'Return Data'!$B$7:$R$2843,12,0)</f>
        <v>26.330400000000001</v>
      </c>
      <c r="I17" s="66">
        <f t="shared" si="2"/>
        <v>17</v>
      </c>
      <c r="J17" s="65">
        <f>VLOOKUP($A17,'Return Data'!$B$7:$R$2843,13,0)</f>
        <v>47.275799999999997</v>
      </c>
      <c r="K17" s="66">
        <f t="shared" si="3"/>
        <v>11</v>
      </c>
      <c r="L17" s="65">
        <f>VLOOKUP($A17,'Return Data'!$B$7:$R$2843,17,0)</f>
        <v>21.817299999999999</v>
      </c>
      <c r="M17" s="66">
        <f t="shared" si="4"/>
        <v>21</v>
      </c>
      <c r="N17" s="65">
        <f>VLOOKUP($A17,'Return Data'!$B$7:$R$2843,14,0)</f>
        <v>15.4773</v>
      </c>
      <c r="O17" s="66">
        <f t="shared" si="6"/>
        <v>14</v>
      </c>
      <c r="P17" s="65">
        <f>VLOOKUP($A17,'Return Data'!$B$7:$R$2843,15,0)</f>
        <v>13.7883</v>
      </c>
      <c r="Q17" s="66">
        <f>RANK(P17,P$8:P$40,0)</f>
        <v>10</v>
      </c>
      <c r="R17" s="65">
        <f>VLOOKUP($A17,'Return Data'!$B$7:$R$2843,16,0)</f>
        <v>16.287400000000002</v>
      </c>
      <c r="S17" s="67">
        <f t="shared" si="5"/>
        <v>11</v>
      </c>
    </row>
    <row r="18" spans="1:19" x14ac:dyDescent="0.3">
      <c r="A18" s="63" t="s">
        <v>496</v>
      </c>
      <c r="B18" s="64">
        <f>VLOOKUP($A18,'Return Data'!$B$7:$R$2843,3,0)</f>
        <v>44459</v>
      </c>
      <c r="C18" s="65">
        <f>VLOOKUP($A18,'Return Data'!$B$7:$R$2843,4,0)</f>
        <v>16.335999999999999</v>
      </c>
      <c r="D18" s="65">
        <f>VLOOKUP($A18,'Return Data'!$B$7:$R$2843,10,0)</f>
        <v>8.1912000000000003</v>
      </c>
      <c r="E18" s="66">
        <f t="shared" si="0"/>
        <v>23</v>
      </c>
      <c r="F18" s="65">
        <f>VLOOKUP($A18,'Return Data'!$B$7:$R$2843,11,0)</f>
        <v>15.0001</v>
      </c>
      <c r="G18" s="66">
        <f t="shared" si="1"/>
        <v>29</v>
      </c>
      <c r="H18" s="65">
        <f>VLOOKUP($A18,'Return Data'!$B$7:$R$2843,12,0)</f>
        <v>21.127600000000001</v>
      </c>
      <c r="I18" s="66">
        <f t="shared" si="2"/>
        <v>26</v>
      </c>
      <c r="J18" s="65">
        <f>VLOOKUP($A18,'Return Data'!$B$7:$R$2843,13,0)</f>
        <v>38.668700000000001</v>
      </c>
      <c r="K18" s="66">
        <f t="shared" si="3"/>
        <v>26</v>
      </c>
      <c r="L18" s="65"/>
      <c r="M18" s="66"/>
      <c r="N18" s="65"/>
      <c r="O18" s="66"/>
      <c r="P18" s="65"/>
      <c r="Q18" s="66"/>
      <c r="R18" s="65">
        <f>VLOOKUP($A18,'Return Data'!$B$7:$R$2843,16,0)</f>
        <v>18.336500000000001</v>
      </c>
      <c r="S18" s="67">
        <f t="shared" si="5"/>
        <v>2</v>
      </c>
    </row>
    <row r="19" spans="1:19" x14ac:dyDescent="0.3">
      <c r="A19" s="63" t="s">
        <v>499</v>
      </c>
      <c r="B19" s="64">
        <f>VLOOKUP($A19,'Return Data'!$B$7:$R$2843,3,0)</f>
        <v>44459</v>
      </c>
      <c r="C19" s="65">
        <f>VLOOKUP($A19,'Return Data'!$B$7:$R$2843,4,0)</f>
        <v>223.87</v>
      </c>
      <c r="D19" s="65">
        <f>VLOOKUP($A19,'Return Data'!$B$7:$R$2843,10,0)</f>
        <v>11.6225</v>
      </c>
      <c r="E19" s="66">
        <f t="shared" si="0"/>
        <v>4</v>
      </c>
      <c r="F19" s="65">
        <f>VLOOKUP($A19,'Return Data'!$B$7:$R$2843,11,0)</f>
        <v>20.814900000000002</v>
      </c>
      <c r="G19" s="66">
        <f t="shared" si="1"/>
        <v>4</v>
      </c>
      <c r="H19" s="65">
        <f>VLOOKUP($A19,'Return Data'!$B$7:$R$2843,12,0)</f>
        <v>35.391599999999997</v>
      </c>
      <c r="I19" s="66">
        <f t="shared" si="2"/>
        <v>3</v>
      </c>
      <c r="J19" s="65">
        <f>VLOOKUP($A19,'Return Data'!$B$7:$R$2843,13,0)</f>
        <v>59.247399999999999</v>
      </c>
      <c r="K19" s="66">
        <f t="shared" si="3"/>
        <v>3</v>
      </c>
      <c r="L19" s="65">
        <f>VLOOKUP($A19,'Return Data'!$B$7:$R$2843,17,0)</f>
        <v>25.8584</v>
      </c>
      <c r="M19" s="66">
        <f>RANK(L19,L$8:L$40,0)</f>
        <v>6</v>
      </c>
      <c r="N19" s="65">
        <f>VLOOKUP($A19,'Return Data'!$B$7:$R$2843,14,0)</f>
        <v>17.0943</v>
      </c>
      <c r="O19" s="66">
        <f>RANK(N19,N$8:N$40,0)</f>
        <v>9</v>
      </c>
      <c r="P19" s="65">
        <f>VLOOKUP($A19,'Return Data'!$B$7:$R$2843,15,0)</f>
        <v>15.2706</v>
      </c>
      <c r="Q19" s="66">
        <f>RANK(P19,P$8:P$40,0)</f>
        <v>4</v>
      </c>
      <c r="R19" s="65">
        <f>VLOOKUP($A19,'Return Data'!$B$7:$R$2843,16,0)</f>
        <v>17.175799999999999</v>
      </c>
      <c r="S19" s="67">
        <f t="shared" si="5"/>
        <v>6</v>
      </c>
    </row>
    <row r="20" spans="1:19" x14ac:dyDescent="0.3">
      <c r="A20" s="63" t="s">
        <v>501</v>
      </c>
      <c r="B20" s="64">
        <f>VLOOKUP($A20,'Return Data'!$B$7:$R$2843,3,0)</f>
        <v>44459</v>
      </c>
      <c r="C20" s="65">
        <f>VLOOKUP($A20,'Return Data'!$B$7:$R$2843,4,0)</f>
        <v>16.769400000000001</v>
      </c>
      <c r="D20" s="65">
        <f>VLOOKUP($A20,'Return Data'!$B$7:$R$2843,10,0)</f>
        <v>7.6783999999999999</v>
      </c>
      <c r="E20" s="66">
        <f t="shared" si="0"/>
        <v>29</v>
      </c>
      <c r="F20" s="65">
        <f>VLOOKUP($A20,'Return Data'!$B$7:$R$2843,11,0)</f>
        <v>15.0512</v>
      </c>
      <c r="G20" s="66">
        <f t="shared" si="1"/>
        <v>28</v>
      </c>
      <c r="H20" s="65">
        <f>VLOOKUP($A20,'Return Data'!$B$7:$R$2843,12,0)</f>
        <v>19.288900000000002</v>
      </c>
      <c r="I20" s="66">
        <f t="shared" si="2"/>
        <v>30</v>
      </c>
      <c r="J20" s="65">
        <f>VLOOKUP($A20,'Return Data'!$B$7:$R$2843,13,0)</f>
        <v>31.995699999999999</v>
      </c>
      <c r="K20" s="66">
        <f t="shared" si="3"/>
        <v>33</v>
      </c>
      <c r="L20" s="65">
        <f>VLOOKUP($A20,'Return Data'!$B$7:$R$2843,17,0)</f>
        <v>19.6234</v>
      </c>
      <c r="M20" s="66">
        <f>RANK(L20,L$8:L$40,0)</f>
        <v>24</v>
      </c>
      <c r="N20" s="65">
        <f>VLOOKUP($A20,'Return Data'!$B$7:$R$2843,14,0)</f>
        <v>10.3788</v>
      </c>
      <c r="O20" s="66">
        <f>RANK(N20,N$8:N$40,0)</f>
        <v>25</v>
      </c>
      <c r="P20" s="65"/>
      <c r="Q20" s="66"/>
      <c r="R20" s="65">
        <f>VLOOKUP($A20,'Return Data'!$B$7:$R$2843,16,0)</f>
        <v>11.104200000000001</v>
      </c>
      <c r="S20" s="67">
        <f t="shared" si="5"/>
        <v>33</v>
      </c>
    </row>
    <row r="21" spans="1:19" x14ac:dyDescent="0.3">
      <c r="A21" s="63" t="s">
        <v>502</v>
      </c>
      <c r="B21" s="64">
        <f>VLOOKUP($A21,'Return Data'!$B$7:$R$2843,3,0)</f>
        <v>44459</v>
      </c>
      <c r="C21" s="65">
        <f>VLOOKUP($A21,'Return Data'!$B$7:$R$2843,4,0)</f>
        <v>18.3</v>
      </c>
      <c r="D21" s="65">
        <f>VLOOKUP($A21,'Return Data'!$B$7:$R$2843,10,0)</f>
        <v>10.6409</v>
      </c>
      <c r="E21" s="66">
        <f t="shared" si="0"/>
        <v>6</v>
      </c>
      <c r="F21" s="65">
        <f>VLOOKUP($A21,'Return Data'!$B$7:$R$2843,11,0)</f>
        <v>22</v>
      </c>
      <c r="G21" s="66">
        <f t="shared" si="1"/>
        <v>3</v>
      </c>
      <c r="H21" s="65">
        <f>VLOOKUP($A21,'Return Data'!$B$7:$R$2843,12,0)</f>
        <v>30.620999999999999</v>
      </c>
      <c r="I21" s="66">
        <f t="shared" si="2"/>
        <v>5</v>
      </c>
      <c r="J21" s="65">
        <f>VLOOKUP($A21,'Return Data'!$B$7:$R$2843,13,0)</f>
        <v>46.988</v>
      </c>
      <c r="K21" s="66">
        <f t="shared" si="3"/>
        <v>12</v>
      </c>
      <c r="L21" s="65">
        <f>VLOOKUP($A21,'Return Data'!$B$7:$R$2843,17,0)</f>
        <v>24.495699999999999</v>
      </c>
      <c r="M21" s="66">
        <f>RANK(L21,L$8:L$40,0)</f>
        <v>10</v>
      </c>
      <c r="N21" s="65">
        <f>VLOOKUP($A21,'Return Data'!$B$7:$R$2843,14,0)</f>
        <v>15.4922</v>
      </c>
      <c r="O21" s="66">
        <f>RANK(N21,N$8:N$40,0)</f>
        <v>13</v>
      </c>
      <c r="P21" s="65"/>
      <c r="Q21" s="66"/>
      <c r="R21" s="65">
        <f>VLOOKUP($A21,'Return Data'!$B$7:$R$2843,16,0)</f>
        <v>13.640499999999999</v>
      </c>
      <c r="S21" s="67">
        <f t="shared" si="5"/>
        <v>21</v>
      </c>
    </row>
    <row r="22" spans="1:19" x14ac:dyDescent="0.3">
      <c r="A22" s="63" t="s">
        <v>504</v>
      </c>
      <c r="B22" s="64">
        <f>VLOOKUP($A22,'Return Data'!$B$7:$R$2843,3,0)</f>
        <v>44459</v>
      </c>
      <c r="C22" s="65">
        <f>VLOOKUP($A22,'Return Data'!$B$7:$R$2843,4,0)</f>
        <v>15.2372</v>
      </c>
      <c r="D22" s="65">
        <f>VLOOKUP($A22,'Return Data'!$B$7:$R$2843,10,0)</f>
        <v>7.7595000000000001</v>
      </c>
      <c r="E22" s="66">
        <f t="shared" si="0"/>
        <v>27</v>
      </c>
      <c r="F22" s="65">
        <f>VLOOKUP($A22,'Return Data'!$B$7:$R$2843,11,0)</f>
        <v>12.553800000000001</v>
      </c>
      <c r="G22" s="66">
        <f t="shared" si="1"/>
        <v>33</v>
      </c>
      <c r="H22" s="65">
        <f>VLOOKUP($A22,'Return Data'!$B$7:$R$2843,12,0)</f>
        <v>17.175899999999999</v>
      </c>
      <c r="I22" s="66">
        <f t="shared" si="2"/>
        <v>33</v>
      </c>
      <c r="J22" s="65">
        <f>VLOOKUP($A22,'Return Data'!$B$7:$R$2843,13,0)</f>
        <v>38.743299999999998</v>
      </c>
      <c r="K22" s="66">
        <f t="shared" si="3"/>
        <v>25</v>
      </c>
      <c r="L22" s="65"/>
      <c r="M22" s="66"/>
      <c r="N22" s="65"/>
      <c r="O22" s="66"/>
      <c r="P22" s="65"/>
      <c r="Q22" s="66"/>
      <c r="R22" s="65">
        <f>VLOOKUP($A22,'Return Data'!$B$7:$R$2843,16,0)</f>
        <v>16.404199999999999</v>
      </c>
      <c r="S22" s="67">
        <f t="shared" si="5"/>
        <v>10</v>
      </c>
    </row>
    <row r="23" spans="1:19" x14ac:dyDescent="0.3">
      <c r="A23" s="63" t="s">
        <v>506</v>
      </c>
      <c r="B23" s="64">
        <f>VLOOKUP($A23,'Return Data'!$B$7:$R$2843,3,0)</f>
        <v>44459</v>
      </c>
      <c r="C23" s="65">
        <f>VLOOKUP($A23,'Return Data'!$B$7:$R$2843,4,0)</f>
        <v>15.0936</v>
      </c>
      <c r="D23" s="65">
        <f>VLOOKUP($A23,'Return Data'!$B$7:$R$2843,10,0)</f>
        <v>8.7411999999999992</v>
      </c>
      <c r="E23" s="66">
        <f t="shared" si="0"/>
        <v>20</v>
      </c>
      <c r="F23" s="65">
        <f>VLOOKUP($A23,'Return Data'!$B$7:$R$2843,11,0)</f>
        <v>14.977</v>
      </c>
      <c r="G23" s="66">
        <f t="shared" si="1"/>
        <v>30</v>
      </c>
      <c r="H23" s="65">
        <f>VLOOKUP($A23,'Return Data'!$B$7:$R$2843,12,0)</f>
        <v>21.093699999999998</v>
      </c>
      <c r="I23" s="66">
        <f t="shared" si="2"/>
        <v>27</v>
      </c>
      <c r="J23" s="65">
        <f>VLOOKUP($A23,'Return Data'!$B$7:$R$2843,13,0)</f>
        <v>34.263199999999998</v>
      </c>
      <c r="K23" s="66">
        <f t="shared" si="3"/>
        <v>32</v>
      </c>
      <c r="L23" s="65">
        <f>VLOOKUP($A23,'Return Data'!$B$7:$R$2843,17,0)</f>
        <v>18.7182</v>
      </c>
      <c r="M23" s="66">
        <f>RANK(L23,L$8:L$40,0)</f>
        <v>26</v>
      </c>
      <c r="N23" s="65"/>
      <c r="O23" s="66"/>
      <c r="P23" s="65"/>
      <c r="Q23" s="66"/>
      <c r="R23" s="65">
        <f>VLOOKUP($A23,'Return Data'!$B$7:$R$2843,16,0)</f>
        <v>13.6053</v>
      </c>
      <c r="S23" s="67">
        <f t="shared" si="5"/>
        <v>22</v>
      </c>
    </row>
    <row r="24" spans="1:19" x14ac:dyDescent="0.3">
      <c r="A24" s="63" t="s">
        <v>509</v>
      </c>
      <c r="B24" s="64">
        <f>VLOOKUP($A24,'Return Data'!$B$7:$R$2843,3,0)</f>
        <v>44459</v>
      </c>
      <c r="C24" s="65">
        <f>VLOOKUP($A24,'Return Data'!$B$7:$R$2843,4,0)</f>
        <v>74.8018</v>
      </c>
      <c r="D24" s="65">
        <f>VLOOKUP($A24,'Return Data'!$B$7:$R$2843,10,0)</f>
        <v>9.7779000000000007</v>
      </c>
      <c r="E24" s="66">
        <f t="shared" si="0"/>
        <v>13</v>
      </c>
      <c r="F24" s="65">
        <f>VLOOKUP($A24,'Return Data'!$B$7:$R$2843,11,0)</f>
        <v>18.683700000000002</v>
      </c>
      <c r="G24" s="66">
        <f t="shared" si="1"/>
        <v>11</v>
      </c>
      <c r="H24" s="65">
        <f>VLOOKUP($A24,'Return Data'!$B$7:$R$2843,12,0)</f>
        <v>27.914899999999999</v>
      </c>
      <c r="I24" s="66">
        <f t="shared" si="2"/>
        <v>8</v>
      </c>
      <c r="J24" s="65">
        <f>VLOOKUP($A24,'Return Data'!$B$7:$R$2843,13,0)</f>
        <v>50.766599999999997</v>
      </c>
      <c r="K24" s="66">
        <f t="shared" si="3"/>
        <v>5</v>
      </c>
      <c r="L24" s="65">
        <f>VLOOKUP($A24,'Return Data'!$B$7:$R$2843,17,0)</f>
        <v>32.937899999999999</v>
      </c>
      <c r="M24" s="66">
        <f>RANK(L24,L$8:L$40,0)</f>
        <v>3</v>
      </c>
      <c r="N24" s="65">
        <f>VLOOKUP($A24,'Return Data'!$B$7:$R$2843,14,0)</f>
        <v>15.528499999999999</v>
      </c>
      <c r="O24" s="66">
        <f>RANK(N24,N$8:N$40,0)</f>
        <v>12</v>
      </c>
      <c r="P24" s="65">
        <f>VLOOKUP($A24,'Return Data'!$B$7:$R$2843,15,0)</f>
        <v>12.4603</v>
      </c>
      <c r="Q24" s="66">
        <f>RANK(P24,P$8:P$40,0)</f>
        <v>14</v>
      </c>
      <c r="R24" s="65">
        <f>VLOOKUP($A24,'Return Data'!$B$7:$R$2843,16,0)</f>
        <v>13.3857</v>
      </c>
      <c r="S24" s="67">
        <f t="shared" si="5"/>
        <v>24</v>
      </c>
    </row>
    <row r="25" spans="1:19" x14ac:dyDescent="0.3">
      <c r="A25" s="63" t="s">
        <v>1834</v>
      </c>
      <c r="B25" s="64">
        <f>VLOOKUP($A25,'Return Data'!$B$7:$R$2843,3,0)</f>
        <v>44459</v>
      </c>
      <c r="C25" s="65">
        <f>VLOOKUP($A25,'Return Data'!$B$7:$R$2843,4,0)</f>
        <v>42.895000000000003</v>
      </c>
      <c r="D25" s="65">
        <f>VLOOKUP($A25,'Return Data'!$B$7:$R$2843,10,0)</f>
        <v>6.6271000000000004</v>
      </c>
      <c r="E25" s="66">
        <f t="shared" si="0"/>
        <v>32</v>
      </c>
      <c r="F25" s="65">
        <f>VLOOKUP($A25,'Return Data'!$B$7:$R$2843,11,0)</f>
        <v>15.554500000000001</v>
      </c>
      <c r="G25" s="66">
        <f t="shared" si="1"/>
        <v>25</v>
      </c>
      <c r="H25" s="65">
        <f>VLOOKUP($A25,'Return Data'!$B$7:$R$2843,12,0)</f>
        <v>27.2773</v>
      </c>
      <c r="I25" s="66">
        <f t="shared" si="2"/>
        <v>12</v>
      </c>
      <c r="J25" s="65">
        <f>VLOOKUP($A25,'Return Data'!$B$7:$R$2843,13,0)</f>
        <v>47.2941</v>
      </c>
      <c r="K25" s="66">
        <f t="shared" si="3"/>
        <v>10</v>
      </c>
      <c r="L25" s="65">
        <f>VLOOKUP($A25,'Return Data'!$B$7:$R$2843,17,0)</f>
        <v>25.885200000000001</v>
      </c>
      <c r="M25" s="66">
        <f>RANK(L25,L$8:L$40,0)</f>
        <v>5</v>
      </c>
      <c r="N25" s="65">
        <f>VLOOKUP($A25,'Return Data'!$B$7:$R$2843,14,0)</f>
        <v>18.573799999999999</v>
      </c>
      <c r="O25" s="66">
        <f>RANK(N25,N$8:N$40,0)</f>
        <v>6</v>
      </c>
      <c r="P25" s="65">
        <f>VLOOKUP($A25,'Return Data'!$B$7:$R$2843,15,0)</f>
        <v>14.4392</v>
      </c>
      <c r="Q25" s="66">
        <f>RANK(P25,P$8:P$40,0)</f>
        <v>9</v>
      </c>
      <c r="R25" s="65">
        <f>VLOOKUP($A25,'Return Data'!$B$7:$R$2843,16,0)</f>
        <v>13.503299999999999</v>
      </c>
      <c r="S25" s="67">
        <f t="shared" si="5"/>
        <v>23</v>
      </c>
    </row>
    <row r="26" spans="1:19" x14ac:dyDescent="0.3">
      <c r="A26" s="63" t="s">
        <v>510</v>
      </c>
      <c r="B26" s="64">
        <f>VLOOKUP($A26,'Return Data'!$B$7:$R$2843,3,0)</f>
        <v>44459</v>
      </c>
      <c r="C26" s="65">
        <f>VLOOKUP($A26,'Return Data'!$B$7:$R$2843,4,0)</f>
        <v>40.094999999999999</v>
      </c>
      <c r="D26" s="65">
        <f>VLOOKUP($A26,'Return Data'!$B$7:$R$2843,10,0)</f>
        <v>7.9127999999999998</v>
      </c>
      <c r="E26" s="66">
        <f t="shared" si="0"/>
        <v>25</v>
      </c>
      <c r="F26" s="65">
        <f>VLOOKUP($A26,'Return Data'!$B$7:$R$2843,11,0)</f>
        <v>15.318199999999999</v>
      </c>
      <c r="G26" s="66">
        <f t="shared" si="1"/>
        <v>26</v>
      </c>
      <c r="H26" s="65">
        <f>VLOOKUP($A26,'Return Data'!$B$7:$R$2843,12,0)</f>
        <v>20.942900000000002</v>
      </c>
      <c r="I26" s="66">
        <f t="shared" si="2"/>
        <v>28</v>
      </c>
      <c r="J26" s="65">
        <f>VLOOKUP($A26,'Return Data'!$B$7:$R$2843,13,0)</f>
        <v>37.5</v>
      </c>
      <c r="K26" s="66">
        <f t="shared" si="3"/>
        <v>27</v>
      </c>
      <c r="L26" s="65">
        <f>VLOOKUP($A26,'Return Data'!$B$7:$R$2843,17,0)</f>
        <v>20.749400000000001</v>
      </c>
      <c r="M26" s="66">
        <f>RANK(L26,L$8:L$40,0)</f>
        <v>23</v>
      </c>
      <c r="N26" s="65">
        <f>VLOOKUP($A26,'Return Data'!$B$7:$R$2843,14,0)</f>
        <v>13.047800000000001</v>
      </c>
      <c r="O26" s="66">
        <f>RANK(N26,N$8:N$40,0)</f>
        <v>24</v>
      </c>
      <c r="P26" s="65">
        <f>VLOOKUP($A26,'Return Data'!$B$7:$R$2843,15,0)</f>
        <v>12.3828</v>
      </c>
      <c r="Q26" s="66">
        <f>RANK(P26,P$8:P$40,0)</f>
        <v>15</v>
      </c>
      <c r="R26" s="65">
        <f>VLOOKUP($A26,'Return Data'!$B$7:$R$2843,16,0)</f>
        <v>15.35</v>
      </c>
      <c r="S26" s="67">
        <f t="shared" si="5"/>
        <v>17</v>
      </c>
    </row>
    <row r="27" spans="1:19" x14ac:dyDescent="0.3">
      <c r="A27" s="63" t="s">
        <v>513</v>
      </c>
      <c r="B27" s="64">
        <f>VLOOKUP($A27,'Return Data'!$B$7:$R$2843,3,0)</f>
        <v>44459</v>
      </c>
      <c r="C27" s="65">
        <f>VLOOKUP($A27,'Return Data'!$B$7:$R$2843,4,0)</f>
        <v>150.286</v>
      </c>
      <c r="D27" s="65">
        <f>VLOOKUP($A27,'Return Data'!$B$7:$R$2843,10,0)</f>
        <v>7.6738</v>
      </c>
      <c r="E27" s="66">
        <f t="shared" si="0"/>
        <v>30</v>
      </c>
      <c r="F27" s="65">
        <f>VLOOKUP($A27,'Return Data'!$B$7:$R$2843,11,0)</f>
        <v>14.750299999999999</v>
      </c>
      <c r="G27" s="66">
        <f t="shared" si="1"/>
        <v>31</v>
      </c>
      <c r="H27" s="65">
        <f>VLOOKUP($A27,'Return Data'!$B$7:$R$2843,12,0)</f>
        <v>17.465299999999999</v>
      </c>
      <c r="I27" s="66">
        <f t="shared" si="2"/>
        <v>32</v>
      </c>
      <c r="J27" s="65">
        <f>VLOOKUP($A27,'Return Data'!$B$7:$R$2843,13,0)</f>
        <v>34.621000000000002</v>
      </c>
      <c r="K27" s="66">
        <f t="shared" si="3"/>
        <v>31</v>
      </c>
      <c r="L27" s="65">
        <f>VLOOKUP($A27,'Return Data'!$B$7:$R$2843,17,0)</f>
        <v>16.480499999999999</v>
      </c>
      <c r="M27" s="66">
        <f>RANK(L27,L$8:L$40,0)</f>
        <v>28</v>
      </c>
      <c r="N27" s="65">
        <f>VLOOKUP($A27,'Return Data'!$B$7:$R$2843,14,0)</f>
        <v>13.398</v>
      </c>
      <c r="O27" s="66">
        <f>RANK(N27,N$8:N$40,0)</f>
        <v>23</v>
      </c>
      <c r="P27" s="65">
        <f>VLOOKUP($A27,'Return Data'!$B$7:$R$2843,15,0)</f>
        <v>10.920500000000001</v>
      </c>
      <c r="Q27" s="66">
        <f>RANK(P27,P$8:P$40,0)</f>
        <v>21</v>
      </c>
      <c r="R27" s="65">
        <f>VLOOKUP($A27,'Return Data'!$B$7:$R$2843,16,0)</f>
        <v>11.124499999999999</v>
      </c>
      <c r="S27" s="67">
        <f t="shared" si="5"/>
        <v>32</v>
      </c>
    </row>
    <row r="28" spans="1:19" x14ac:dyDescent="0.3">
      <c r="A28" s="63" t="s">
        <v>514</v>
      </c>
      <c r="B28" s="64">
        <f>VLOOKUP($A28,'Return Data'!$B$7:$R$2843,3,0)</f>
        <v>44459</v>
      </c>
      <c r="C28" s="65">
        <f>VLOOKUP($A28,'Return Data'!$B$7:$R$2843,4,0)</f>
        <v>17.270600000000002</v>
      </c>
      <c r="D28" s="65">
        <f>VLOOKUP($A28,'Return Data'!$B$7:$R$2843,10,0)</f>
        <v>10.2806</v>
      </c>
      <c r="E28" s="66">
        <f t="shared" si="0"/>
        <v>8</v>
      </c>
      <c r="F28" s="65">
        <f>VLOOKUP($A28,'Return Data'!$B$7:$R$2843,11,0)</f>
        <v>20.2211</v>
      </c>
      <c r="G28" s="66">
        <f t="shared" si="1"/>
        <v>6</v>
      </c>
      <c r="H28" s="65">
        <f>VLOOKUP($A28,'Return Data'!$B$7:$R$2843,12,0)</f>
        <v>33.265900000000002</v>
      </c>
      <c r="I28" s="66">
        <f t="shared" si="2"/>
        <v>4</v>
      </c>
      <c r="J28" s="65">
        <f>VLOOKUP($A28,'Return Data'!$B$7:$R$2843,13,0)</f>
        <v>51.523099999999999</v>
      </c>
      <c r="K28" s="66">
        <f t="shared" si="3"/>
        <v>4</v>
      </c>
      <c r="L28" s="65"/>
      <c r="M28" s="66"/>
      <c r="N28" s="65"/>
      <c r="O28" s="66"/>
      <c r="P28" s="65"/>
      <c r="Q28" s="66"/>
      <c r="R28" s="65">
        <f>VLOOKUP($A28,'Return Data'!$B$7:$R$2843,16,0)</f>
        <v>28.555199999999999</v>
      </c>
      <c r="S28" s="67">
        <f t="shared" si="5"/>
        <v>1</v>
      </c>
    </row>
    <row r="29" spans="1:19" x14ac:dyDescent="0.3">
      <c r="A29" s="63" t="s">
        <v>517</v>
      </c>
      <c r="B29" s="64">
        <f>VLOOKUP($A29,'Return Data'!$B$7:$R$2843,3,0)</f>
        <v>44459</v>
      </c>
      <c r="C29" s="65">
        <f>VLOOKUP($A29,'Return Data'!$B$7:$R$2843,4,0)</f>
        <v>24.209</v>
      </c>
      <c r="D29" s="65">
        <f>VLOOKUP($A29,'Return Data'!$B$7:$R$2843,10,0)</f>
        <v>8.8045000000000009</v>
      </c>
      <c r="E29" s="66">
        <f t="shared" si="0"/>
        <v>19</v>
      </c>
      <c r="F29" s="65">
        <f>VLOOKUP($A29,'Return Data'!$B$7:$R$2843,11,0)</f>
        <v>17.2973</v>
      </c>
      <c r="G29" s="66">
        <f t="shared" si="1"/>
        <v>19</v>
      </c>
      <c r="H29" s="65">
        <f>VLOOKUP($A29,'Return Data'!$B$7:$R$2843,12,0)</f>
        <v>25.253499999999999</v>
      </c>
      <c r="I29" s="66">
        <f t="shared" si="2"/>
        <v>20</v>
      </c>
      <c r="J29" s="65">
        <f>VLOOKUP($A29,'Return Data'!$B$7:$R$2843,13,0)</f>
        <v>42.582000000000001</v>
      </c>
      <c r="K29" s="66">
        <f t="shared" si="3"/>
        <v>22</v>
      </c>
      <c r="L29" s="65">
        <f>VLOOKUP($A29,'Return Data'!$B$7:$R$2843,17,0)</f>
        <v>23.8797</v>
      </c>
      <c r="M29" s="66">
        <f>RANK(L29,L$8:L$40,0)</f>
        <v>11</v>
      </c>
      <c r="N29" s="65">
        <f>VLOOKUP($A29,'Return Data'!$B$7:$R$2843,14,0)</f>
        <v>17.628900000000002</v>
      </c>
      <c r="O29" s="66">
        <f>RANK(N29,N$8:N$40,0)</f>
        <v>7</v>
      </c>
      <c r="P29" s="65">
        <f>VLOOKUP($A29,'Return Data'!$B$7:$R$2843,15,0)</f>
        <v>16.291</v>
      </c>
      <c r="Q29" s="66">
        <f>RANK(P29,P$8:P$40,0)</f>
        <v>2</v>
      </c>
      <c r="R29" s="65">
        <f>VLOOKUP($A29,'Return Data'!$B$7:$R$2843,16,0)</f>
        <v>15.459099999999999</v>
      </c>
      <c r="S29" s="67">
        <f t="shared" si="5"/>
        <v>15</v>
      </c>
    </row>
    <row r="30" spans="1:19" x14ac:dyDescent="0.3">
      <c r="A30" s="63" t="s">
        <v>519</v>
      </c>
      <c r="B30" s="64">
        <f>VLOOKUP($A30,'Return Data'!$B$7:$R$2843,3,0)</f>
        <v>44459</v>
      </c>
      <c r="C30" s="65">
        <f>VLOOKUP($A30,'Return Data'!$B$7:$R$2843,4,0)</f>
        <v>16.258099999999999</v>
      </c>
      <c r="D30" s="65">
        <f>VLOOKUP($A30,'Return Data'!$B$7:$R$2843,10,0)</f>
        <v>8.4654000000000007</v>
      </c>
      <c r="E30" s="66">
        <f t="shared" si="0"/>
        <v>21</v>
      </c>
      <c r="F30" s="65">
        <f>VLOOKUP($A30,'Return Data'!$B$7:$R$2843,11,0)</f>
        <v>14.5098</v>
      </c>
      <c r="G30" s="66">
        <f t="shared" si="1"/>
        <v>32</v>
      </c>
      <c r="H30" s="65">
        <f>VLOOKUP($A30,'Return Data'!$B$7:$R$2843,12,0)</f>
        <v>18.348299999999998</v>
      </c>
      <c r="I30" s="66">
        <f t="shared" si="2"/>
        <v>31</v>
      </c>
      <c r="J30" s="65">
        <f>VLOOKUP($A30,'Return Data'!$B$7:$R$2843,13,0)</f>
        <v>36.196899999999999</v>
      </c>
      <c r="K30" s="66">
        <f t="shared" si="3"/>
        <v>29</v>
      </c>
      <c r="L30" s="65"/>
      <c r="M30" s="66"/>
      <c r="N30" s="65"/>
      <c r="O30" s="66"/>
      <c r="P30" s="65"/>
      <c r="Q30" s="66"/>
      <c r="R30" s="65">
        <f>VLOOKUP($A30,'Return Data'!$B$7:$R$2843,16,0)</f>
        <v>17.465299999999999</v>
      </c>
      <c r="S30" s="67">
        <f t="shared" si="5"/>
        <v>5</v>
      </c>
    </row>
    <row r="31" spans="1:19" x14ac:dyDescent="0.3">
      <c r="A31" s="63" t="s">
        <v>2007</v>
      </c>
      <c r="B31" s="64">
        <f>VLOOKUP($A31,'Return Data'!$B$7:$R$2843,3,0)</f>
        <v>44459</v>
      </c>
      <c r="C31" s="65">
        <f>VLOOKUP($A31,'Return Data'!$B$7:$R$2843,4,0)</f>
        <v>14.920199999999999</v>
      </c>
      <c r="D31" s="65">
        <f>VLOOKUP($A31,'Return Data'!$B$7:$R$2843,10,0)</f>
        <v>9.4611000000000001</v>
      </c>
      <c r="E31" s="66">
        <f t="shared" si="0"/>
        <v>14</v>
      </c>
      <c r="F31" s="65">
        <f>VLOOKUP($A31,'Return Data'!$B$7:$R$2843,11,0)</f>
        <v>16.672499999999999</v>
      </c>
      <c r="G31" s="66">
        <f t="shared" si="1"/>
        <v>21</v>
      </c>
      <c r="H31" s="65">
        <f>VLOOKUP($A31,'Return Data'!$B$7:$R$2843,12,0)</f>
        <v>22.1295</v>
      </c>
      <c r="I31" s="66">
        <f t="shared" si="2"/>
        <v>25</v>
      </c>
      <c r="J31" s="65">
        <f>VLOOKUP($A31,'Return Data'!$B$7:$R$2843,13,0)</f>
        <v>34.837699999999998</v>
      </c>
      <c r="K31" s="66">
        <f t="shared" si="3"/>
        <v>30</v>
      </c>
      <c r="L31" s="65">
        <f>VLOOKUP($A31,'Return Data'!$B$7:$R$2843,17,0)</f>
        <v>17.8353</v>
      </c>
      <c r="M31" s="66">
        <f t="shared" ref="M31:M40" si="7">RANK(L31,L$8:L$40,0)</f>
        <v>27</v>
      </c>
      <c r="N31" s="65"/>
      <c r="O31" s="66"/>
      <c r="P31" s="65"/>
      <c r="Q31" s="66"/>
      <c r="R31" s="65">
        <f>VLOOKUP($A31,'Return Data'!$B$7:$R$2843,16,0)</f>
        <v>12.510400000000001</v>
      </c>
      <c r="S31" s="67">
        <f t="shared" si="5"/>
        <v>29</v>
      </c>
    </row>
    <row r="32" spans="1:19" x14ac:dyDescent="0.3">
      <c r="A32" s="63" t="s">
        <v>522</v>
      </c>
      <c r="B32" s="64">
        <f>VLOOKUP($A32,'Return Data'!$B$7:$R$2843,3,0)</f>
        <v>44459</v>
      </c>
      <c r="C32" s="65">
        <f>VLOOKUP($A32,'Return Data'!$B$7:$R$2843,4,0)</f>
        <v>70.8142</v>
      </c>
      <c r="D32" s="65">
        <f>VLOOKUP($A32,'Return Data'!$B$7:$R$2843,10,0)</f>
        <v>6.1844999999999999</v>
      </c>
      <c r="E32" s="66">
        <f t="shared" si="0"/>
        <v>33</v>
      </c>
      <c r="F32" s="65">
        <f>VLOOKUP($A32,'Return Data'!$B$7:$R$2843,11,0)</f>
        <v>15.1793</v>
      </c>
      <c r="G32" s="66">
        <f t="shared" si="1"/>
        <v>27</v>
      </c>
      <c r="H32" s="65">
        <f>VLOOKUP($A32,'Return Data'!$B$7:$R$2843,12,0)</f>
        <v>27.764199999999999</v>
      </c>
      <c r="I32" s="66">
        <f t="shared" si="2"/>
        <v>10</v>
      </c>
      <c r="J32" s="65">
        <f>VLOOKUP($A32,'Return Data'!$B$7:$R$2843,13,0)</f>
        <v>47.490600000000001</v>
      </c>
      <c r="K32" s="66">
        <f t="shared" si="3"/>
        <v>8</v>
      </c>
      <c r="L32" s="65">
        <f>VLOOKUP($A32,'Return Data'!$B$7:$R$2843,17,0)</f>
        <v>12.986499999999999</v>
      </c>
      <c r="M32" s="66">
        <f t="shared" si="7"/>
        <v>29</v>
      </c>
      <c r="N32" s="65">
        <f>VLOOKUP($A32,'Return Data'!$B$7:$R$2843,14,0)</f>
        <v>6.0952000000000002</v>
      </c>
      <c r="O32" s="66">
        <f t="shared" ref="O32:O40" si="8">RANK(N32,N$8:N$40,0)</f>
        <v>26</v>
      </c>
      <c r="P32" s="65">
        <f>VLOOKUP($A32,'Return Data'!$B$7:$R$2843,15,0)</f>
        <v>8.7562999999999995</v>
      </c>
      <c r="Q32" s="66">
        <f t="shared" ref="Q32:Q40" si="9">RANK(P32,P$8:P$40,0)</f>
        <v>22</v>
      </c>
      <c r="R32" s="65">
        <f>VLOOKUP($A32,'Return Data'!$B$7:$R$2843,16,0)</f>
        <v>12.277799999999999</v>
      </c>
      <c r="S32" s="67">
        <f t="shared" si="5"/>
        <v>31</v>
      </c>
    </row>
    <row r="33" spans="1:19" x14ac:dyDescent="0.3">
      <c r="A33" s="63" t="s">
        <v>528</v>
      </c>
      <c r="B33" s="64">
        <f>VLOOKUP($A33,'Return Data'!$B$7:$R$2843,3,0)</f>
        <v>44459</v>
      </c>
      <c r="C33" s="65">
        <f>VLOOKUP($A33,'Return Data'!$B$7:$R$2843,4,0)</f>
        <v>108.86</v>
      </c>
      <c r="D33" s="65">
        <f>VLOOKUP($A33,'Return Data'!$B$7:$R$2843,10,0)</f>
        <v>7.8461999999999996</v>
      </c>
      <c r="E33" s="66">
        <f t="shared" si="0"/>
        <v>26</v>
      </c>
      <c r="F33" s="65">
        <f>VLOOKUP($A33,'Return Data'!$B$7:$R$2843,11,0)</f>
        <v>18.338899999999999</v>
      </c>
      <c r="G33" s="66">
        <f t="shared" si="1"/>
        <v>12</v>
      </c>
      <c r="H33" s="65">
        <f>VLOOKUP($A33,'Return Data'!$B$7:$R$2843,12,0)</f>
        <v>25.0977</v>
      </c>
      <c r="I33" s="66">
        <f t="shared" si="2"/>
        <v>21</v>
      </c>
      <c r="J33" s="65">
        <f>VLOOKUP($A33,'Return Data'!$B$7:$R$2843,13,0)</f>
        <v>42.580199999999998</v>
      </c>
      <c r="K33" s="66">
        <f t="shared" si="3"/>
        <v>23</v>
      </c>
      <c r="L33" s="65">
        <f>VLOOKUP($A33,'Return Data'!$B$7:$R$2843,17,0)</f>
        <v>22.3508</v>
      </c>
      <c r="M33" s="66">
        <f t="shared" si="7"/>
        <v>18</v>
      </c>
      <c r="N33" s="65">
        <f>VLOOKUP($A33,'Return Data'!$B$7:$R$2843,14,0)</f>
        <v>14.862500000000001</v>
      </c>
      <c r="O33" s="66">
        <f t="shared" si="8"/>
        <v>17</v>
      </c>
      <c r="P33" s="65">
        <f>VLOOKUP($A33,'Return Data'!$B$7:$R$2843,15,0)</f>
        <v>11.9316</v>
      </c>
      <c r="Q33" s="66">
        <f t="shared" si="9"/>
        <v>18</v>
      </c>
      <c r="R33" s="65">
        <f>VLOOKUP($A33,'Return Data'!$B$7:$R$2843,16,0)</f>
        <v>13.2143</v>
      </c>
      <c r="S33" s="67">
        <f t="shared" si="5"/>
        <v>26</v>
      </c>
    </row>
    <row r="34" spans="1:19" x14ac:dyDescent="0.3">
      <c r="A34" s="63" t="s">
        <v>530</v>
      </c>
      <c r="B34" s="64">
        <f>VLOOKUP($A34,'Return Data'!$B$7:$R$2843,3,0)</f>
        <v>44459</v>
      </c>
      <c r="C34" s="65">
        <f>VLOOKUP($A34,'Return Data'!$B$7:$R$2843,4,0)</f>
        <v>120.83</v>
      </c>
      <c r="D34" s="65">
        <f>VLOOKUP($A34,'Return Data'!$B$7:$R$2843,10,0)</f>
        <v>10.397399999999999</v>
      </c>
      <c r="E34" s="66">
        <f t="shared" si="0"/>
        <v>7</v>
      </c>
      <c r="F34" s="65">
        <f>VLOOKUP($A34,'Return Data'!$B$7:$R$2843,11,0)</f>
        <v>18.055700000000002</v>
      </c>
      <c r="G34" s="66">
        <f t="shared" si="1"/>
        <v>15</v>
      </c>
      <c r="H34" s="65">
        <f>VLOOKUP($A34,'Return Data'!$B$7:$R$2843,12,0)</f>
        <v>26.3384</v>
      </c>
      <c r="I34" s="66">
        <f t="shared" si="2"/>
        <v>16</v>
      </c>
      <c r="J34" s="65">
        <f>VLOOKUP($A34,'Return Data'!$B$7:$R$2843,13,0)</f>
        <v>45.141100000000002</v>
      </c>
      <c r="K34" s="66">
        <f t="shared" si="3"/>
        <v>17</v>
      </c>
      <c r="L34" s="65">
        <f>VLOOKUP($A34,'Return Data'!$B$7:$R$2843,17,0)</f>
        <v>23.636800000000001</v>
      </c>
      <c r="M34" s="66">
        <f t="shared" si="7"/>
        <v>12</v>
      </c>
      <c r="N34" s="65">
        <f>VLOOKUP($A34,'Return Data'!$B$7:$R$2843,14,0)</f>
        <v>14.0831</v>
      </c>
      <c r="O34" s="66">
        <f t="shared" si="8"/>
        <v>19</v>
      </c>
      <c r="P34" s="65">
        <f>VLOOKUP($A34,'Return Data'!$B$7:$R$2843,15,0)</f>
        <v>14.9011</v>
      </c>
      <c r="Q34" s="66">
        <f t="shared" si="9"/>
        <v>5</v>
      </c>
      <c r="R34" s="65">
        <f>VLOOKUP($A34,'Return Data'!$B$7:$R$2843,16,0)</f>
        <v>15.479200000000001</v>
      </c>
      <c r="S34" s="67">
        <f t="shared" si="5"/>
        <v>14</v>
      </c>
    </row>
    <row r="35" spans="1:19" x14ac:dyDescent="0.3">
      <c r="A35" s="63" t="s">
        <v>532</v>
      </c>
      <c r="B35" s="64">
        <f>VLOOKUP($A35,'Return Data'!$B$7:$R$2843,3,0)</f>
        <v>44459</v>
      </c>
      <c r="C35" s="65">
        <f>VLOOKUP($A35,'Return Data'!$B$7:$R$2843,4,0)</f>
        <v>272.20690000000002</v>
      </c>
      <c r="D35" s="65">
        <f>VLOOKUP($A35,'Return Data'!$B$7:$R$2843,10,0)</f>
        <v>8.2759</v>
      </c>
      <c r="E35" s="66">
        <f t="shared" si="0"/>
        <v>22</v>
      </c>
      <c r="F35" s="65">
        <f>VLOOKUP($A35,'Return Data'!$B$7:$R$2843,11,0)</f>
        <v>27.319199999999999</v>
      </c>
      <c r="G35" s="66">
        <f t="shared" si="1"/>
        <v>2</v>
      </c>
      <c r="H35" s="65">
        <f>VLOOKUP($A35,'Return Data'!$B$7:$R$2843,12,0)</f>
        <v>42.506399999999999</v>
      </c>
      <c r="I35" s="66">
        <f t="shared" si="2"/>
        <v>2</v>
      </c>
      <c r="J35" s="65">
        <f>VLOOKUP($A35,'Return Data'!$B$7:$R$2843,13,0)</f>
        <v>62.660400000000003</v>
      </c>
      <c r="K35" s="66">
        <f t="shared" si="3"/>
        <v>2</v>
      </c>
      <c r="L35" s="65">
        <f>VLOOKUP($A35,'Return Data'!$B$7:$R$2843,17,0)</f>
        <v>40.560400000000001</v>
      </c>
      <c r="M35" s="66">
        <f t="shared" si="7"/>
        <v>2</v>
      </c>
      <c r="N35" s="65">
        <f>VLOOKUP($A35,'Return Data'!$B$7:$R$2843,14,0)</f>
        <v>26.979600000000001</v>
      </c>
      <c r="O35" s="66">
        <f t="shared" si="8"/>
        <v>1</v>
      </c>
      <c r="P35" s="65">
        <f>VLOOKUP($A35,'Return Data'!$B$7:$R$2843,15,0)</f>
        <v>19.020600000000002</v>
      </c>
      <c r="Q35" s="66">
        <f t="shared" si="9"/>
        <v>1</v>
      </c>
      <c r="R35" s="65">
        <f>VLOOKUP($A35,'Return Data'!$B$7:$R$2843,16,0)</f>
        <v>18.195399999999999</v>
      </c>
      <c r="S35" s="67">
        <f t="shared" si="5"/>
        <v>3</v>
      </c>
    </row>
    <row r="36" spans="1:19" x14ac:dyDescent="0.3">
      <c r="A36" s="63" t="s">
        <v>1838</v>
      </c>
      <c r="B36" s="64">
        <f>VLOOKUP($A36,'Return Data'!$B$7:$R$2843,3,0)</f>
        <v>44459</v>
      </c>
      <c r="C36" s="65">
        <f>VLOOKUP($A36,'Return Data'!$B$7:$R$2843,4,0)</f>
        <v>217.36510000000001</v>
      </c>
      <c r="D36" s="65">
        <f>VLOOKUP($A36,'Return Data'!$B$7:$R$2843,10,0)</f>
        <v>10.1782</v>
      </c>
      <c r="E36" s="66">
        <f t="shared" si="0"/>
        <v>9</v>
      </c>
      <c r="F36" s="65">
        <f>VLOOKUP($A36,'Return Data'!$B$7:$R$2843,11,0)</f>
        <v>17.776499999999999</v>
      </c>
      <c r="G36" s="66">
        <f t="shared" si="1"/>
        <v>16</v>
      </c>
      <c r="H36" s="65">
        <f>VLOOKUP($A36,'Return Data'!$B$7:$R$2843,12,0)</f>
        <v>24.495899999999999</v>
      </c>
      <c r="I36" s="66">
        <f t="shared" si="2"/>
        <v>23</v>
      </c>
      <c r="J36" s="65">
        <f>VLOOKUP($A36,'Return Data'!$B$7:$R$2843,13,0)</f>
        <v>43.188499999999998</v>
      </c>
      <c r="K36" s="66">
        <f t="shared" si="3"/>
        <v>20</v>
      </c>
      <c r="L36" s="65">
        <f>VLOOKUP($A36,'Return Data'!$B$7:$R$2843,17,0)</f>
        <v>22.194700000000001</v>
      </c>
      <c r="M36" s="66">
        <f t="shared" si="7"/>
        <v>19</v>
      </c>
      <c r="N36" s="65">
        <f>VLOOKUP($A36,'Return Data'!$B$7:$R$2843,14,0)</f>
        <v>17.234300000000001</v>
      </c>
      <c r="O36" s="66">
        <f t="shared" si="8"/>
        <v>8</v>
      </c>
      <c r="P36" s="65">
        <f>VLOOKUP($A36,'Return Data'!$B$7:$R$2843,15,0)</f>
        <v>14.813800000000001</v>
      </c>
      <c r="Q36" s="66">
        <f t="shared" si="9"/>
        <v>7</v>
      </c>
      <c r="R36" s="65">
        <f>VLOOKUP($A36,'Return Data'!$B$7:$R$2843,16,0)</f>
        <v>16.649999999999999</v>
      </c>
      <c r="S36" s="67">
        <f t="shared" si="5"/>
        <v>8</v>
      </c>
    </row>
    <row r="37" spans="1:19" x14ac:dyDescent="0.3">
      <c r="A37" s="63" t="s">
        <v>533</v>
      </c>
      <c r="B37" s="64">
        <f>VLOOKUP($A37,'Return Data'!$B$7:$R$2843,3,0)</f>
        <v>44459</v>
      </c>
      <c r="C37" s="65">
        <f>VLOOKUP($A37,'Return Data'!$B$7:$R$2843,4,0)</f>
        <v>24.979399999999998</v>
      </c>
      <c r="D37" s="65">
        <f>VLOOKUP($A37,'Return Data'!$B$7:$R$2843,10,0)</f>
        <v>9.2354000000000003</v>
      </c>
      <c r="E37" s="66">
        <f t="shared" si="0"/>
        <v>16</v>
      </c>
      <c r="F37" s="65">
        <f>VLOOKUP($A37,'Return Data'!$B$7:$R$2843,11,0)</f>
        <v>15.722</v>
      </c>
      <c r="G37" s="66">
        <f t="shared" si="1"/>
        <v>23</v>
      </c>
      <c r="H37" s="65">
        <f>VLOOKUP($A37,'Return Data'!$B$7:$R$2843,12,0)</f>
        <v>19.577000000000002</v>
      </c>
      <c r="I37" s="66">
        <f t="shared" si="2"/>
        <v>29</v>
      </c>
      <c r="J37" s="65">
        <f>VLOOKUP($A37,'Return Data'!$B$7:$R$2843,13,0)</f>
        <v>36.299799999999998</v>
      </c>
      <c r="K37" s="66">
        <f t="shared" si="3"/>
        <v>28</v>
      </c>
      <c r="L37" s="65">
        <f>VLOOKUP($A37,'Return Data'!$B$7:$R$2843,17,0)</f>
        <v>19.453700000000001</v>
      </c>
      <c r="M37" s="66">
        <f t="shared" si="7"/>
        <v>25</v>
      </c>
      <c r="N37" s="65">
        <f>VLOOKUP($A37,'Return Data'!$B$7:$R$2843,14,0)</f>
        <v>13.7529</v>
      </c>
      <c r="O37" s="66">
        <f t="shared" si="8"/>
        <v>21</v>
      </c>
      <c r="P37" s="65">
        <f>VLOOKUP($A37,'Return Data'!$B$7:$R$2843,15,0)</f>
        <v>11.7849</v>
      </c>
      <c r="Q37" s="66">
        <f t="shared" si="9"/>
        <v>19</v>
      </c>
      <c r="R37" s="65">
        <f>VLOOKUP($A37,'Return Data'!$B$7:$R$2843,16,0)</f>
        <v>12.470800000000001</v>
      </c>
      <c r="S37" s="67">
        <f t="shared" si="5"/>
        <v>30</v>
      </c>
    </row>
    <row r="38" spans="1:19" x14ac:dyDescent="0.3">
      <c r="A38" s="63" t="s">
        <v>536</v>
      </c>
      <c r="B38" s="64">
        <f>VLOOKUP($A38,'Return Data'!$B$7:$R$2843,3,0)</f>
        <v>44459</v>
      </c>
      <c r="C38" s="65">
        <f>VLOOKUP($A38,'Return Data'!$B$7:$R$2843,4,0)</f>
        <v>143.4289</v>
      </c>
      <c r="D38" s="65">
        <f>VLOOKUP($A38,'Return Data'!$B$7:$R$2843,10,0)</f>
        <v>10.145</v>
      </c>
      <c r="E38" s="66">
        <f t="shared" si="0"/>
        <v>10</v>
      </c>
      <c r="F38" s="65">
        <f>VLOOKUP($A38,'Return Data'!$B$7:$R$2843,11,0)</f>
        <v>19.4482</v>
      </c>
      <c r="G38" s="66">
        <f t="shared" si="1"/>
        <v>7</v>
      </c>
      <c r="H38" s="65">
        <f>VLOOKUP($A38,'Return Data'!$B$7:$R$2843,12,0)</f>
        <v>27.818300000000001</v>
      </c>
      <c r="I38" s="66">
        <f t="shared" si="2"/>
        <v>9</v>
      </c>
      <c r="J38" s="65">
        <f>VLOOKUP($A38,'Return Data'!$B$7:$R$2843,13,0)</f>
        <v>43.781700000000001</v>
      </c>
      <c r="K38" s="66">
        <f t="shared" si="3"/>
        <v>18</v>
      </c>
      <c r="L38" s="65">
        <f>VLOOKUP($A38,'Return Data'!$B$7:$R$2843,17,0)</f>
        <v>22.3582</v>
      </c>
      <c r="M38" s="66">
        <f t="shared" si="7"/>
        <v>17</v>
      </c>
      <c r="N38" s="65">
        <f>VLOOKUP($A38,'Return Data'!$B$7:$R$2843,14,0)</f>
        <v>15.889900000000001</v>
      </c>
      <c r="O38" s="66">
        <f t="shared" si="8"/>
        <v>11</v>
      </c>
      <c r="P38" s="65">
        <f>VLOOKUP($A38,'Return Data'!$B$7:$R$2843,15,0)</f>
        <v>14.480700000000001</v>
      </c>
      <c r="Q38" s="66">
        <f t="shared" si="9"/>
        <v>8</v>
      </c>
      <c r="R38" s="65">
        <f>VLOOKUP($A38,'Return Data'!$B$7:$R$2843,16,0)</f>
        <v>12.771599999999999</v>
      </c>
      <c r="S38" s="67">
        <f t="shared" si="5"/>
        <v>28</v>
      </c>
    </row>
    <row r="39" spans="1:19" x14ac:dyDescent="0.3">
      <c r="A39" s="63" t="s">
        <v>537</v>
      </c>
      <c r="B39" s="64">
        <f>VLOOKUP($A39,'Return Data'!$B$7:$R$2843,3,0)</f>
        <v>44459</v>
      </c>
      <c r="C39" s="65">
        <f>VLOOKUP($A39,'Return Data'!$B$7:$R$2843,4,0)</f>
        <v>326.80630000000002</v>
      </c>
      <c r="D39" s="65">
        <f>VLOOKUP($A39,'Return Data'!$B$7:$R$2843,10,0)</f>
        <v>9.0716000000000001</v>
      </c>
      <c r="E39" s="66">
        <f t="shared" si="0"/>
        <v>18</v>
      </c>
      <c r="F39" s="65">
        <f>VLOOKUP($A39,'Return Data'!$B$7:$R$2843,11,0)</f>
        <v>16.947700000000001</v>
      </c>
      <c r="G39" s="66">
        <f t="shared" si="1"/>
        <v>20</v>
      </c>
      <c r="H39" s="65">
        <f>VLOOKUP($A39,'Return Data'!$B$7:$R$2843,12,0)</f>
        <v>26.2498</v>
      </c>
      <c r="I39" s="66">
        <f t="shared" si="2"/>
        <v>18</v>
      </c>
      <c r="J39" s="65">
        <f>VLOOKUP($A39,'Return Data'!$B$7:$R$2843,13,0)</f>
        <v>45.742600000000003</v>
      </c>
      <c r="K39" s="66">
        <f t="shared" si="3"/>
        <v>16</v>
      </c>
      <c r="L39" s="65">
        <f>VLOOKUP($A39,'Return Data'!$B$7:$R$2843,17,0)</f>
        <v>20.947199999999999</v>
      </c>
      <c r="M39" s="66">
        <f t="shared" si="7"/>
        <v>22</v>
      </c>
      <c r="N39" s="65">
        <f>VLOOKUP($A39,'Return Data'!$B$7:$R$2843,14,0)</f>
        <v>14.9321</v>
      </c>
      <c r="O39" s="66">
        <f t="shared" si="8"/>
        <v>16</v>
      </c>
      <c r="P39" s="65">
        <f>VLOOKUP($A39,'Return Data'!$B$7:$R$2843,15,0)</f>
        <v>11.497400000000001</v>
      </c>
      <c r="Q39" s="66">
        <f t="shared" si="9"/>
        <v>20</v>
      </c>
      <c r="R39" s="65">
        <f>VLOOKUP($A39,'Return Data'!$B$7:$R$2843,16,0)</f>
        <v>14.644500000000001</v>
      </c>
      <c r="S39" s="67">
        <f t="shared" si="5"/>
        <v>19</v>
      </c>
    </row>
    <row r="40" spans="1:19" x14ac:dyDescent="0.3">
      <c r="A40" s="63" t="s">
        <v>539</v>
      </c>
      <c r="B40" s="64">
        <f>VLOOKUP($A40,'Return Data'!$B$7:$R$2843,3,0)</f>
        <v>44459</v>
      </c>
      <c r="C40" s="65">
        <f>VLOOKUP($A40,'Return Data'!$B$7:$R$2843,4,0)</f>
        <v>256.6696</v>
      </c>
      <c r="D40" s="65">
        <f>VLOOKUP($A40,'Return Data'!$B$7:$R$2843,10,0)</f>
        <v>9.2278000000000002</v>
      </c>
      <c r="E40" s="66">
        <f t="shared" si="0"/>
        <v>17</v>
      </c>
      <c r="F40" s="65">
        <f>VLOOKUP($A40,'Return Data'!$B$7:$R$2843,11,0)</f>
        <v>19.189399999999999</v>
      </c>
      <c r="G40" s="66">
        <f t="shared" si="1"/>
        <v>8</v>
      </c>
      <c r="H40" s="65">
        <f>VLOOKUP($A40,'Return Data'!$B$7:$R$2843,12,0)</f>
        <v>30.116800000000001</v>
      </c>
      <c r="I40" s="66">
        <f t="shared" si="2"/>
        <v>6</v>
      </c>
      <c r="J40" s="65">
        <f>VLOOKUP($A40,'Return Data'!$B$7:$R$2843,13,0)</f>
        <v>48.811100000000003</v>
      </c>
      <c r="K40" s="66">
        <f t="shared" si="3"/>
        <v>7</v>
      </c>
      <c r="L40" s="65">
        <f>VLOOKUP($A40,'Return Data'!$B$7:$R$2843,17,0)</f>
        <v>23.5609</v>
      </c>
      <c r="M40" s="66">
        <f t="shared" si="7"/>
        <v>13</v>
      </c>
      <c r="N40" s="65">
        <f>VLOOKUP($A40,'Return Data'!$B$7:$R$2843,14,0)</f>
        <v>13.410299999999999</v>
      </c>
      <c r="O40" s="66">
        <f t="shared" si="8"/>
        <v>22</v>
      </c>
      <c r="P40" s="65">
        <f>VLOOKUP($A40,'Return Data'!$B$7:$R$2843,15,0)</f>
        <v>12.176399999999999</v>
      </c>
      <c r="Q40" s="66">
        <f t="shared" si="9"/>
        <v>16</v>
      </c>
      <c r="R40" s="65">
        <f>VLOOKUP($A40,'Return Data'!$B$7:$R$2843,16,0)</f>
        <v>13.032299999999999</v>
      </c>
      <c r="S40" s="67">
        <f t="shared" si="5"/>
        <v>27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9.2731242424242417</v>
      </c>
      <c r="E42" s="74"/>
      <c r="F42" s="75">
        <f>AVERAGE(F8:F40)</f>
        <v>18.054963636363638</v>
      </c>
      <c r="G42" s="74"/>
      <c r="H42" s="75">
        <f>AVERAGE(H8:H40)</f>
        <v>26.405087878787882</v>
      </c>
      <c r="I42" s="74"/>
      <c r="J42" s="75">
        <f>AVERAGE(J8:J40)</f>
        <v>44.78600909090909</v>
      </c>
      <c r="K42" s="74"/>
      <c r="L42" s="75">
        <f>AVERAGE(L8:L40)</f>
        <v>23.773668965517238</v>
      </c>
      <c r="M42" s="74"/>
      <c r="N42" s="75">
        <f>AVERAGE(N8:N40)</f>
        <v>15.822934615384618</v>
      </c>
      <c r="O42" s="74"/>
      <c r="P42" s="75">
        <f>AVERAGE(P8:P40)</f>
        <v>13.494722727272732</v>
      </c>
      <c r="Q42" s="74"/>
      <c r="R42" s="75">
        <f>AVERAGE(R8:R40)</f>
        <v>15.263663636363638</v>
      </c>
      <c r="S42" s="76"/>
    </row>
    <row r="43" spans="1:19" x14ac:dyDescent="0.3">
      <c r="A43" s="73" t="s">
        <v>28</v>
      </c>
      <c r="B43" s="74"/>
      <c r="C43" s="74"/>
      <c r="D43" s="75">
        <f>MIN(D8:D40)</f>
        <v>6.1844999999999999</v>
      </c>
      <c r="E43" s="74"/>
      <c r="F43" s="75">
        <f>MIN(F8:F40)</f>
        <v>12.553800000000001</v>
      </c>
      <c r="G43" s="74"/>
      <c r="H43" s="75">
        <f>MIN(H8:H40)</f>
        <v>17.175899999999999</v>
      </c>
      <c r="I43" s="74"/>
      <c r="J43" s="75">
        <f>MIN(J8:J40)</f>
        <v>31.995699999999999</v>
      </c>
      <c r="K43" s="74"/>
      <c r="L43" s="75">
        <f>MIN(L8:L40)</f>
        <v>12.986499999999999</v>
      </c>
      <c r="M43" s="74"/>
      <c r="N43" s="75">
        <f>MIN(N8:N40)</f>
        <v>6.0952000000000002</v>
      </c>
      <c r="O43" s="74"/>
      <c r="P43" s="75">
        <f>MIN(P8:P40)</f>
        <v>8.7562999999999995</v>
      </c>
      <c r="Q43" s="74"/>
      <c r="R43" s="75">
        <f>MIN(R8:R40)</f>
        <v>11.104200000000001</v>
      </c>
      <c r="S43" s="76"/>
    </row>
    <row r="44" spans="1:19" ht="15" thickBot="1" x14ac:dyDescent="0.35">
      <c r="A44" s="77" t="s">
        <v>29</v>
      </c>
      <c r="B44" s="78"/>
      <c r="C44" s="78"/>
      <c r="D44" s="79">
        <f>MAX(D8:D40)</f>
        <v>13.8942</v>
      </c>
      <c r="E44" s="78"/>
      <c r="F44" s="79">
        <f>MAX(F8:F40)</f>
        <v>33.464799999999997</v>
      </c>
      <c r="G44" s="78"/>
      <c r="H44" s="79">
        <f>MAX(H8:H40)</f>
        <v>47.877699999999997</v>
      </c>
      <c r="I44" s="78"/>
      <c r="J44" s="79">
        <f>MAX(J8:J40)</f>
        <v>66.012600000000006</v>
      </c>
      <c r="K44" s="78"/>
      <c r="L44" s="79">
        <f>MAX(L8:L40)</f>
        <v>41.205599999999997</v>
      </c>
      <c r="M44" s="78"/>
      <c r="N44" s="79">
        <f>MAX(N8:N40)</f>
        <v>26.979600000000001</v>
      </c>
      <c r="O44" s="78"/>
      <c r="P44" s="79">
        <f>MAX(P8:P40)</f>
        <v>19.020600000000002</v>
      </c>
      <c r="Q44" s="78"/>
      <c r="R44" s="79">
        <f>MAX(R8:R40)</f>
        <v>28.555199999999999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44459</v>
      </c>
      <c r="C8" s="65">
        <f>VLOOKUP($A8,'Return Data'!$B$7:$R$2843,4,0)</f>
        <v>1078.69</v>
      </c>
      <c r="D8" s="65">
        <f>VLOOKUP($A8,'Return Data'!$B$7:$R$2843,10,0)</f>
        <v>10.5181</v>
      </c>
      <c r="E8" s="66">
        <f t="shared" ref="E8:E40" si="0">RANK(D8,D$8:D$40,0)</f>
        <v>5</v>
      </c>
      <c r="F8" s="65">
        <f>VLOOKUP($A8,'Return Data'!$B$7:$R$2843,11,0)</f>
        <v>18.661200000000001</v>
      </c>
      <c r="G8" s="66">
        <f t="shared" ref="G8:G40" si="1">RANK(F8,F$8:F$40,0)</f>
        <v>9</v>
      </c>
      <c r="H8" s="65">
        <f>VLOOKUP($A8,'Return Data'!$B$7:$R$2843,12,0)</f>
        <v>27.6813</v>
      </c>
      <c r="I8" s="66">
        <f t="shared" ref="I8:I40" si="2">RANK(H8,H$8:H$40,0)</f>
        <v>7</v>
      </c>
      <c r="J8" s="65">
        <f>VLOOKUP($A8,'Return Data'!$B$7:$R$2843,13,0)</f>
        <v>47.988799999999998</v>
      </c>
      <c r="K8" s="66">
        <f t="shared" ref="K8:K40" si="3">RANK(J8,J$8:J$40,0)</f>
        <v>6</v>
      </c>
      <c r="L8" s="65">
        <f>VLOOKUP($A8,'Return Data'!$B$7:$R$2843,17,0)</f>
        <v>20.898800000000001</v>
      </c>
      <c r="M8" s="66">
        <f t="shared" ref="M8:M17" si="4">RANK(L8,L$8:L$40,0)</f>
        <v>20</v>
      </c>
      <c r="N8" s="65">
        <f>VLOOKUP($A8,'Return Data'!$B$7:$R$2843,14,0)</f>
        <v>12.888299999999999</v>
      </c>
      <c r="O8" s="66">
        <f>RANK(N8,N$8:N$40,0)</f>
        <v>19</v>
      </c>
      <c r="P8" s="65">
        <f>VLOOKUP($A8,'Return Data'!$B$7:$R$2843,15,0)</f>
        <v>10.897600000000001</v>
      </c>
      <c r="Q8" s="66">
        <f>RANK(P8,P$8:P$40,0)</f>
        <v>17</v>
      </c>
      <c r="R8" s="65">
        <f>VLOOKUP($A8,'Return Data'!$B$7:$R$2843,16,0)</f>
        <v>19.219200000000001</v>
      </c>
      <c r="S8" s="67">
        <f t="shared" ref="S8:S40" si="5">RANK(R8,R$8:R$40,0)</f>
        <v>2</v>
      </c>
    </row>
    <row r="9" spans="1:20" x14ac:dyDescent="0.3">
      <c r="A9" s="63" t="s">
        <v>481</v>
      </c>
      <c r="B9" s="64">
        <f>VLOOKUP($A9,'Return Data'!$B$7:$R$2843,3,0)</f>
        <v>44459</v>
      </c>
      <c r="C9" s="65">
        <f>VLOOKUP($A9,'Return Data'!$B$7:$R$2843,4,0)</f>
        <v>15.62</v>
      </c>
      <c r="D9" s="65">
        <f>VLOOKUP($A9,'Return Data'!$B$7:$R$2843,10,0)</f>
        <v>12.2933</v>
      </c>
      <c r="E9" s="66">
        <f t="shared" si="0"/>
        <v>2</v>
      </c>
      <c r="F9" s="65">
        <f>VLOOKUP($A9,'Return Data'!$B$7:$R$2843,11,0)</f>
        <v>19.510300000000001</v>
      </c>
      <c r="G9" s="66">
        <f t="shared" si="1"/>
        <v>5</v>
      </c>
      <c r="H9" s="65">
        <f>VLOOKUP($A9,'Return Data'!$B$7:$R$2843,12,0)</f>
        <v>22.509799999999998</v>
      </c>
      <c r="I9" s="66">
        <f t="shared" si="2"/>
        <v>24</v>
      </c>
      <c r="J9" s="65">
        <f>VLOOKUP($A9,'Return Data'!$B$7:$R$2843,13,0)</f>
        <v>41.7423</v>
      </c>
      <c r="K9" s="66">
        <f t="shared" si="3"/>
        <v>20</v>
      </c>
      <c r="L9" s="65">
        <f>VLOOKUP($A9,'Return Data'!$B$7:$R$2843,17,0)</f>
        <v>21.646000000000001</v>
      </c>
      <c r="M9" s="66">
        <f t="shared" si="4"/>
        <v>14</v>
      </c>
      <c r="N9" s="65"/>
      <c r="O9" s="66"/>
      <c r="P9" s="65"/>
      <c r="Q9" s="66"/>
      <c r="R9" s="65">
        <f>VLOOKUP($A9,'Return Data'!$B$7:$R$2843,16,0)</f>
        <v>15.3774</v>
      </c>
      <c r="S9" s="67">
        <f t="shared" si="5"/>
        <v>9</v>
      </c>
    </row>
    <row r="10" spans="1:20" x14ac:dyDescent="0.3">
      <c r="A10" s="63" t="s">
        <v>482</v>
      </c>
      <c r="B10" s="64">
        <f>VLOOKUP($A10,'Return Data'!$B$7:$R$2843,3,0)</f>
        <v>44459</v>
      </c>
      <c r="C10" s="65">
        <f>VLOOKUP($A10,'Return Data'!$B$7:$R$2843,4,0)</f>
        <v>81.569999999999993</v>
      </c>
      <c r="D10" s="65">
        <f>VLOOKUP($A10,'Return Data'!$B$7:$R$2843,10,0)</f>
        <v>12.200799999999999</v>
      </c>
      <c r="E10" s="66">
        <f t="shared" si="0"/>
        <v>3</v>
      </c>
      <c r="F10" s="65">
        <f>VLOOKUP($A10,'Return Data'!$B$7:$R$2843,11,0)</f>
        <v>17.7056</v>
      </c>
      <c r="G10" s="66">
        <f t="shared" si="1"/>
        <v>12</v>
      </c>
      <c r="H10" s="65">
        <f>VLOOKUP($A10,'Return Data'!$B$7:$R$2843,12,0)</f>
        <v>26.779599999999999</v>
      </c>
      <c r="I10" s="66">
        <f t="shared" si="2"/>
        <v>10</v>
      </c>
      <c r="J10" s="65">
        <f>VLOOKUP($A10,'Return Data'!$B$7:$R$2843,13,0)</f>
        <v>45.556699999999999</v>
      </c>
      <c r="K10" s="66">
        <f t="shared" si="3"/>
        <v>11</v>
      </c>
      <c r="L10" s="65">
        <f>VLOOKUP($A10,'Return Data'!$B$7:$R$2843,17,0)</f>
        <v>23.824000000000002</v>
      </c>
      <c r="M10" s="66">
        <f t="shared" si="4"/>
        <v>7</v>
      </c>
      <c r="N10" s="65">
        <f>VLOOKUP($A10,'Return Data'!$B$7:$R$2843,14,0)</f>
        <v>13.581099999999999</v>
      </c>
      <c r="O10" s="66">
        <f t="shared" ref="O10:O17" si="6">RANK(N10,N$8:N$40,0)</f>
        <v>17</v>
      </c>
      <c r="P10" s="65">
        <f>VLOOKUP($A10,'Return Data'!$B$7:$R$2843,15,0)</f>
        <v>11.6267</v>
      </c>
      <c r="Q10" s="66">
        <f>RANK(P10,P$8:P$40,0)</f>
        <v>11</v>
      </c>
      <c r="R10" s="65">
        <f>VLOOKUP($A10,'Return Data'!$B$7:$R$2843,16,0)</f>
        <v>12.3416</v>
      </c>
      <c r="S10" s="67">
        <f t="shared" si="5"/>
        <v>21</v>
      </c>
    </row>
    <row r="11" spans="1:20" x14ac:dyDescent="0.3">
      <c r="A11" s="63" t="s">
        <v>1777</v>
      </c>
      <c r="B11" s="64">
        <f>VLOOKUP($A11,'Return Data'!$B$7:$R$2843,3,0)</f>
        <v>44459</v>
      </c>
      <c r="C11" s="65">
        <f>VLOOKUP($A11,'Return Data'!$B$7:$R$2843,4,0)</f>
        <v>18.355</v>
      </c>
      <c r="D11" s="65">
        <f>VLOOKUP($A11,'Return Data'!$B$7:$R$2843,10,0)</f>
        <v>7.2131999999999996</v>
      </c>
      <c r="E11" s="66">
        <f t="shared" si="0"/>
        <v>29</v>
      </c>
      <c r="F11" s="65">
        <f>VLOOKUP($A11,'Return Data'!$B$7:$R$2843,11,0)</f>
        <v>16.267299999999999</v>
      </c>
      <c r="G11" s="66">
        <f t="shared" si="1"/>
        <v>20</v>
      </c>
      <c r="H11" s="65">
        <f>VLOOKUP($A11,'Return Data'!$B$7:$R$2843,12,0)</f>
        <v>25.0307</v>
      </c>
      <c r="I11" s="66">
        <f t="shared" si="2"/>
        <v>17</v>
      </c>
      <c r="J11" s="65">
        <f>VLOOKUP($A11,'Return Data'!$B$7:$R$2843,13,0)</f>
        <v>40.373800000000003</v>
      </c>
      <c r="K11" s="66">
        <f t="shared" si="3"/>
        <v>22</v>
      </c>
      <c r="L11" s="65">
        <f>VLOOKUP($A11,'Return Data'!$B$7:$R$2843,17,0)</f>
        <v>23.096599999999999</v>
      </c>
      <c r="M11" s="66">
        <f t="shared" si="4"/>
        <v>9</v>
      </c>
      <c r="N11" s="65">
        <f>VLOOKUP($A11,'Return Data'!$B$7:$R$2843,14,0)</f>
        <v>18.3094</v>
      </c>
      <c r="O11" s="66">
        <f t="shared" si="6"/>
        <v>3</v>
      </c>
      <c r="P11" s="65"/>
      <c r="Q11" s="66"/>
      <c r="R11" s="65">
        <f>VLOOKUP($A11,'Return Data'!$B$7:$R$2843,16,0)</f>
        <v>14.596299999999999</v>
      </c>
      <c r="S11" s="67">
        <f t="shared" si="5"/>
        <v>12</v>
      </c>
    </row>
    <row r="12" spans="1:20" x14ac:dyDescent="0.3">
      <c r="A12" s="63" t="s">
        <v>485</v>
      </c>
      <c r="B12" s="64">
        <f>VLOOKUP($A12,'Return Data'!$B$7:$R$2843,3,0)</f>
        <v>44459</v>
      </c>
      <c r="C12" s="65">
        <f>VLOOKUP($A12,'Return Data'!$B$7:$R$2843,4,0)</f>
        <v>22.66</v>
      </c>
      <c r="D12" s="65">
        <f>VLOOKUP($A12,'Return Data'!$B$7:$R$2843,10,0)</f>
        <v>13.697900000000001</v>
      </c>
      <c r="E12" s="66">
        <f t="shared" si="0"/>
        <v>1</v>
      </c>
      <c r="F12" s="65">
        <f>VLOOKUP($A12,'Return Data'!$B$7:$R$2843,11,0)</f>
        <v>32.981200000000001</v>
      </c>
      <c r="G12" s="66">
        <f t="shared" si="1"/>
        <v>1</v>
      </c>
      <c r="H12" s="65">
        <f>VLOOKUP($A12,'Return Data'!$B$7:$R$2843,12,0)</f>
        <v>47.047400000000003</v>
      </c>
      <c r="I12" s="66">
        <f t="shared" si="2"/>
        <v>1</v>
      </c>
      <c r="J12" s="65">
        <f>VLOOKUP($A12,'Return Data'!$B$7:$R$2843,13,0)</f>
        <v>64.680199999999999</v>
      </c>
      <c r="K12" s="66">
        <f t="shared" si="3"/>
        <v>1</v>
      </c>
      <c r="L12" s="65">
        <f>VLOOKUP($A12,'Return Data'!$B$7:$R$2843,17,0)</f>
        <v>40.064</v>
      </c>
      <c r="M12" s="66">
        <f t="shared" si="4"/>
        <v>1</v>
      </c>
      <c r="N12" s="65">
        <f>VLOOKUP($A12,'Return Data'!$B$7:$R$2843,14,0)</f>
        <v>18.864699999999999</v>
      </c>
      <c r="O12" s="66">
        <f t="shared" si="6"/>
        <v>2</v>
      </c>
      <c r="P12" s="65"/>
      <c r="Q12" s="66"/>
      <c r="R12" s="65">
        <f>VLOOKUP($A12,'Return Data'!$B$7:$R$2843,16,0)</f>
        <v>17.133500000000002</v>
      </c>
      <c r="S12" s="67">
        <f t="shared" si="5"/>
        <v>4</v>
      </c>
    </row>
    <row r="13" spans="1:20" x14ac:dyDescent="0.3">
      <c r="A13" s="63" t="s">
        <v>487</v>
      </c>
      <c r="B13" s="64">
        <f>VLOOKUP($A13,'Return Data'!$B$7:$R$2843,3,0)</f>
        <v>44459</v>
      </c>
      <c r="C13" s="65">
        <f>VLOOKUP($A13,'Return Data'!$B$7:$R$2843,4,0)</f>
        <v>245.67</v>
      </c>
      <c r="D13" s="65">
        <f>VLOOKUP($A13,'Return Data'!$B$7:$R$2843,10,0)</f>
        <v>9.4444999999999997</v>
      </c>
      <c r="E13" s="66">
        <f t="shared" si="0"/>
        <v>12</v>
      </c>
      <c r="F13" s="65">
        <f>VLOOKUP($A13,'Return Data'!$B$7:$R$2843,11,0)</f>
        <v>16.891100000000002</v>
      </c>
      <c r="G13" s="66">
        <f t="shared" si="1"/>
        <v>17</v>
      </c>
      <c r="H13" s="65">
        <f>VLOOKUP($A13,'Return Data'!$B$7:$R$2843,12,0)</f>
        <v>23.8506</v>
      </c>
      <c r="I13" s="66">
        <f t="shared" si="2"/>
        <v>21</v>
      </c>
      <c r="J13" s="65">
        <f>VLOOKUP($A13,'Return Data'!$B$7:$R$2843,13,0)</f>
        <v>39.871299999999998</v>
      </c>
      <c r="K13" s="66">
        <f t="shared" si="3"/>
        <v>24</v>
      </c>
      <c r="L13" s="65">
        <f>VLOOKUP($A13,'Return Data'!$B$7:$R$2843,17,0)</f>
        <v>24.7911</v>
      </c>
      <c r="M13" s="66">
        <f t="shared" si="4"/>
        <v>5</v>
      </c>
      <c r="N13" s="65">
        <f>VLOOKUP($A13,'Return Data'!$B$7:$R$2843,14,0)</f>
        <v>17.573899999999998</v>
      </c>
      <c r="O13" s="66">
        <f t="shared" si="6"/>
        <v>5</v>
      </c>
      <c r="P13" s="65">
        <f>VLOOKUP($A13,'Return Data'!$B$7:$R$2843,15,0)</f>
        <v>14.488099999999999</v>
      </c>
      <c r="Q13" s="66">
        <f>RANK(P13,P$8:P$40,0)</f>
        <v>2</v>
      </c>
      <c r="R13" s="65">
        <f>VLOOKUP($A13,'Return Data'!$B$7:$R$2843,16,0)</f>
        <v>11.8215</v>
      </c>
      <c r="S13" s="67">
        <f t="shared" si="5"/>
        <v>27</v>
      </c>
    </row>
    <row r="14" spans="1:20" x14ac:dyDescent="0.3">
      <c r="A14" s="63" t="s">
        <v>489</v>
      </c>
      <c r="B14" s="64">
        <f>VLOOKUP($A14,'Return Data'!$B$7:$R$2843,3,0)</f>
        <v>44459</v>
      </c>
      <c r="C14" s="65">
        <f>VLOOKUP($A14,'Return Data'!$B$7:$R$2843,4,0)</f>
        <v>237.364</v>
      </c>
      <c r="D14" s="65">
        <f>VLOOKUP($A14,'Return Data'!$B$7:$R$2843,10,0)</f>
        <v>8.9970999999999997</v>
      </c>
      <c r="E14" s="66">
        <f t="shared" si="0"/>
        <v>15</v>
      </c>
      <c r="F14" s="65">
        <f>VLOOKUP($A14,'Return Data'!$B$7:$R$2843,11,0)</f>
        <v>18.233899999999998</v>
      </c>
      <c r="G14" s="66">
        <f t="shared" si="1"/>
        <v>10</v>
      </c>
      <c r="H14" s="65">
        <f>VLOOKUP($A14,'Return Data'!$B$7:$R$2843,12,0)</f>
        <v>25.400300000000001</v>
      </c>
      <c r="I14" s="66">
        <f t="shared" si="2"/>
        <v>14</v>
      </c>
      <c r="J14" s="65">
        <f>VLOOKUP($A14,'Return Data'!$B$7:$R$2843,13,0)</f>
        <v>44.923299999999998</v>
      </c>
      <c r="K14" s="66">
        <f t="shared" si="3"/>
        <v>14</v>
      </c>
      <c r="L14" s="65">
        <f>VLOOKUP($A14,'Return Data'!$B$7:$R$2843,17,0)</f>
        <v>23.6938</v>
      </c>
      <c r="M14" s="66">
        <f t="shared" si="4"/>
        <v>8</v>
      </c>
      <c r="N14" s="65">
        <f>VLOOKUP($A14,'Return Data'!$B$7:$R$2843,14,0)</f>
        <v>17.6007</v>
      </c>
      <c r="O14" s="66">
        <f t="shared" si="6"/>
        <v>4</v>
      </c>
      <c r="P14" s="65">
        <f>VLOOKUP($A14,'Return Data'!$B$7:$R$2843,15,0)</f>
        <v>13.616</v>
      </c>
      <c r="Q14" s="66">
        <f>RANK(P14,P$8:P$40,0)</f>
        <v>6</v>
      </c>
      <c r="R14" s="65">
        <f>VLOOKUP($A14,'Return Data'!$B$7:$R$2843,16,0)</f>
        <v>15.2347</v>
      </c>
      <c r="S14" s="67">
        <f t="shared" si="5"/>
        <v>10</v>
      </c>
    </row>
    <row r="15" spans="1:20" x14ac:dyDescent="0.3">
      <c r="A15" s="63" t="s">
        <v>491</v>
      </c>
      <c r="B15" s="64">
        <f>VLOOKUP($A15,'Return Data'!$B$7:$R$2843,3,0)</f>
        <v>44459</v>
      </c>
      <c r="C15" s="65">
        <f>VLOOKUP($A15,'Return Data'!$B$7:$R$2843,4,0)</f>
        <v>37.44</v>
      </c>
      <c r="D15" s="65">
        <f>VLOOKUP($A15,'Return Data'!$B$7:$R$2843,10,0)</f>
        <v>9.3777000000000008</v>
      </c>
      <c r="E15" s="66">
        <f t="shared" si="0"/>
        <v>13</v>
      </c>
      <c r="F15" s="65">
        <f>VLOOKUP($A15,'Return Data'!$B$7:$R$2843,11,0)</f>
        <v>17.1098</v>
      </c>
      <c r="G15" s="66">
        <f t="shared" si="1"/>
        <v>16</v>
      </c>
      <c r="H15" s="65">
        <f>VLOOKUP($A15,'Return Data'!$B$7:$R$2843,12,0)</f>
        <v>24.758400000000002</v>
      </c>
      <c r="I15" s="66">
        <f t="shared" si="2"/>
        <v>19</v>
      </c>
      <c r="J15" s="65">
        <f>VLOOKUP($A15,'Return Data'!$B$7:$R$2843,13,0)</f>
        <v>43.448300000000003</v>
      </c>
      <c r="K15" s="66">
        <f t="shared" si="3"/>
        <v>16</v>
      </c>
      <c r="L15" s="65">
        <f>VLOOKUP($A15,'Return Data'!$B$7:$R$2843,17,0)</f>
        <v>21.305299999999999</v>
      </c>
      <c r="M15" s="66">
        <f t="shared" si="4"/>
        <v>16</v>
      </c>
      <c r="N15" s="65">
        <f>VLOOKUP($A15,'Return Data'!$B$7:$R$2843,14,0)</f>
        <v>14.215299999999999</v>
      </c>
      <c r="O15" s="66">
        <f t="shared" si="6"/>
        <v>14</v>
      </c>
      <c r="P15" s="65">
        <f>VLOOKUP($A15,'Return Data'!$B$7:$R$2843,15,0)</f>
        <v>12.1991</v>
      </c>
      <c r="Q15" s="66">
        <f>RANK(P15,P$8:P$40,0)</f>
        <v>10</v>
      </c>
      <c r="R15" s="65">
        <f>VLOOKUP($A15,'Return Data'!$B$7:$R$2843,16,0)</f>
        <v>11.5099</v>
      </c>
      <c r="S15" s="67">
        <f t="shared" si="5"/>
        <v>29</v>
      </c>
    </row>
    <row r="16" spans="1:20" x14ac:dyDescent="0.3">
      <c r="A16" s="63" t="s">
        <v>492</v>
      </c>
      <c r="B16" s="64">
        <f>VLOOKUP($A16,'Return Data'!$B$7:$R$2843,3,0)</f>
        <v>44459</v>
      </c>
      <c r="C16" s="65">
        <f>VLOOKUP($A16,'Return Data'!$B$7:$R$2843,4,0)</f>
        <v>175.4263</v>
      </c>
      <c r="D16" s="65">
        <f>VLOOKUP($A16,'Return Data'!$B$7:$R$2843,10,0)</f>
        <v>7.2039999999999997</v>
      </c>
      <c r="E16" s="66">
        <f t="shared" si="0"/>
        <v>31</v>
      </c>
      <c r="F16" s="65">
        <f>VLOOKUP($A16,'Return Data'!$B$7:$R$2843,11,0)</f>
        <v>15.048999999999999</v>
      </c>
      <c r="G16" s="66">
        <f t="shared" si="1"/>
        <v>23</v>
      </c>
      <c r="H16" s="65">
        <f>VLOOKUP($A16,'Return Data'!$B$7:$R$2843,12,0)</f>
        <v>24.799099999999999</v>
      </c>
      <c r="I16" s="66">
        <f t="shared" si="2"/>
        <v>18</v>
      </c>
      <c r="J16" s="65">
        <f>VLOOKUP($A16,'Return Data'!$B$7:$R$2843,13,0)</f>
        <v>46</v>
      </c>
      <c r="K16" s="66">
        <f t="shared" si="3"/>
        <v>10</v>
      </c>
      <c r="L16" s="65">
        <f>VLOOKUP($A16,'Return Data'!$B$7:$R$2843,17,0)</f>
        <v>21.174199999999999</v>
      </c>
      <c r="M16" s="66">
        <f t="shared" si="4"/>
        <v>17</v>
      </c>
      <c r="N16" s="65">
        <f>VLOOKUP($A16,'Return Data'!$B$7:$R$2843,14,0)</f>
        <v>14.268000000000001</v>
      </c>
      <c r="O16" s="66">
        <f t="shared" si="6"/>
        <v>13</v>
      </c>
      <c r="P16" s="65">
        <f>VLOOKUP($A16,'Return Data'!$B$7:$R$2843,15,0)</f>
        <v>11.54</v>
      </c>
      <c r="Q16" s="66">
        <f>RANK(P16,P$8:P$40,0)</f>
        <v>13</v>
      </c>
      <c r="R16" s="65">
        <f>VLOOKUP($A16,'Return Data'!$B$7:$R$2843,16,0)</f>
        <v>14.0467</v>
      </c>
      <c r="S16" s="67">
        <f t="shared" si="5"/>
        <v>14</v>
      </c>
    </row>
    <row r="17" spans="1:19" x14ac:dyDescent="0.3">
      <c r="A17" s="63" t="s">
        <v>494</v>
      </c>
      <c r="B17" s="64">
        <f>VLOOKUP($A17,'Return Data'!$B$7:$R$2843,3,0)</f>
        <v>44459</v>
      </c>
      <c r="C17" s="65">
        <f>VLOOKUP($A17,'Return Data'!$B$7:$R$2843,4,0)</f>
        <v>77.771000000000001</v>
      </c>
      <c r="D17" s="65">
        <f>VLOOKUP($A17,'Return Data'!$B$7:$R$2843,10,0)</f>
        <v>7.8011999999999997</v>
      </c>
      <c r="E17" s="66">
        <f t="shared" si="0"/>
        <v>23</v>
      </c>
      <c r="F17" s="65">
        <f>VLOOKUP($A17,'Return Data'!$B$7:$R$2843,11,0)</f>
        <v>15.416399999999999</v>
      </c>
      <c r="G17" s="66">
        <f t="shared" si="1"/>
        <v>22</v>
      </c>
      <c r="H17" s="65">
        <f>VLOOKUP($A17,'Return Data'!$B$7:$R$2843,12,0)</f>
        <v>25.731100000000001</v>
      </c>
      <c r="I17" s="66">
        <f t="shared" si="2"/>
        <v>13</v>
      </c>
      <c r="J17" s="65">
        <f>VLOOKUP($A17,'Return Data'!$B$7:$R$2843,13,0)</f>
        <v>46.359400000000001</v>
      </c>
      <c r="K17" s="66">
        <f t="shared" si="3"/>
        <v>8</v>
      </c>
      <c r="L17" s="65">
        <f>VLOOKUP($A17,'Return Data'!$B$7:$R$2843,17,0)</f>
        <v>21.0534</v>
      </c>
      <c r="M17" s="66">
        <f t="shared" si="4"/>
        <v>18</v>
      </c>
      <c r="N17" s="65">
        <f>VLOOKUP($A17,'Return Data'!$B$7:$R$2843,14,0)</f>
        <v>14.702400000000001</v>
      </c>
      <c r="O17" s="66">
        <f t="shared" si="6"/>
        <v>10</v>
      </c>
      <c r="P17" s="65">
        <f>VLOOKUP($A17,'Return Data'!$B$7:$R$2843,15,0)</f>
        <v>11.1633</v>
      </c>
      <c r="Q17" s="66">
        <f>RANK(P17,P$8:P$40,0)</f>
        <v>16</v>
      </c>
      <c r="R17" s="65">
        <f>VLOOKUP($A17,'Return Data'!$B$7:$R$2843,16,0)</f>
        <v>13.264099999999999</v>
      </c>
      <c r="S17" s="67">
        <f t="shared" si="5"/>
        <v>17</v>
      </c>
    </row>
    <row r="18" spans="1:19" x14ac:dyDescent="0.3">
      <c r="A18" s="63" t="s">
        <v>497</v>
      </c>
      <c r="B18" s="64">
        <f>VLOOKUP($A18,'Return Data'!$B$7:$R$2843,3,0)</f>
        <v>44459</v>
      </c>
      <c r="C18" s="65">
        <f>VLOOKUP($A18,'Return Data'!$B$7:$R$2843,4,0)</f>
        <v>15.6721</v>
      </c>
      <c r="D18" s="65">
        <f>VLOOKUP($A18,'Return Data'!$B$7:$R$2843,10,0)</f>
        <v>7.7801999999999998</v>
      </c>
      <c r="E18" s="66">
        <f t="shared" si="0"/>
        <v>24</v>
      </c>
      <c r="F18" s="65">
        <f>VLOOKUP($A18,'Return Data'!$B$7:$R$2843,11,0)</f>
        <v>14.1433</v>
      </c>
      <c r="G18" s="66">
        <f t="shared" si="1"/>
        <v>29</v>
      </c>
      <c r="H18" s="65">
        <f>VLOOKUP($A18,'Return Data'!$B$7:$R$2843,12,0)</f>
        <v>19.7788</v>
      </c>
      <c r="I18" s="66">
        <f t="shared" si="2"/>
        <v>27</v>
      </c>
      <c r="J18" s="65">
        <f>VLOOKUP($A18,'Return Data'!$B$7:$R$2843,13,0)</f>
        <v>36.618899999999996</v>
      </c>
      <c r="K18" s="66">
        <f t="shared" si="3"/>
        <v>25</v>
      </c>
      <c r="L18" s="65"/>
      <c r="M18" s="66"/>
      <c r="N18" s="65"/>
      <c r="O18" s="66"/>
      <c r="P18" s="65"/>
      <c r="Q18" s="66"/>
      <c r="R18" s="65">
        <f>VLOOKUP($A18,'Return Data'!$B$7:$R$2843,16,0)</f>
        <v>16.664200000000001</v>
      </c>
      <c r="S18" s="67">
        <f t="shared" si="5"/>
        <v>5</v>
      </c>
    </row>
    <row r="19" spans="1:19" x14ac:dyDescent="0.3">
      <c r="A19" s="63" t="s">
        <v>498</v>
      </c>
      <c r="B19" s="64">
        <f>VLOOKUP($A19,'Return Data'!$B$7:$R$2843,3,0)</f>
        <v>44459</v>
      </c>
      <c r="C19" s="65">
        <f>VLOOKUP($A19,'Return Data'!$B$7:$R$2843,4,0)</f>
        <v>206.27</v>
      </c>
      <c r="D19" s="65">
        <f>VLOOKUP($A19,'Return Data'!$B$7:$R$2843,10,0)</f>
        <v>11.491300000000001</v>
      </c>
      <c r="E19" s="66">
        <f t="shared" si="0"/>
        <v>4</v>
      </c>
      <c r="F19" s="65">
        <f>VLOOKUP($A19,'Return Data'!$B$7:$R$2843,11,0)</f>
        <v>20.534099999999999</v>
      </c>
      <c r="G19" s="66">
        <f t="shared" si="1"/>
        <v>4</v>
      </c>
      <c r="H19" s="65">
        <f>VLOOKUP($A19,'Return Data'!$B$7:$R$2843,12,0)</f>
        <v>34.914000000000001</v>
      </c>
      <c r="I19" s="66">
        <f t="shared" si="2"/>
        <v>3</v>
      </c>
      <c r="J19" s="65">
        <f>VLOOKUP($A19,'Return Data'!$B$7:$R$2843,13,0)</f>
        <v>58.4985</v>
      </c>
      <c r="K19" s="66">
        <f t="shared" si="3"/>
        <v>3</v>
      </c>
      <c r="L19" s="65">
        <f>VLOOKUP($A19,'Return Data'!$B$7:$R$2843,17,0)</f>
        <v>25.233499999999999</v>
      </c>
      <c r="M19" s="66">
        <f>RANK(L19,L$8:L$40,0)</f>
        <v>4</v>
      </c>
      <c r="N19" s="65">
        <f>VLOOKUP($A19,'Return Data'!$B$7:$R$2843,14,0)</f>
        <v>16.403600000000001</v>
      </c>
      <c r="O19" s="66">
        <f>RANK(N19,N$8:N$40,0)</f>
        <v>8</v>
      </c>
      <c r="P19" s="65">
        <f>VLOOKUP($A19,'Return Data'!$B$7:$R$2843,15,0)</f>
        <v>14.235900000000001</v>
      </c>
      <c r="Q19" s="66">
        <f>RANK(P19,P$8:P$40,0)</f>
        <v>4</v>
      </c>
      <c r="R19" s="65">
        <f>VLOOKUP($A19,'Return Data'!$B$7:$R$2843,16,0)</f>
        <v>14.823600000000001</v>
      </c>
      <c r="S19" s="67">
        <f t="shared" si="5"/>
        <v>11</v>
      </c>
    </row>
    <row r="20" spans="1:19" x14ac:dyDescent="0.3">
      <c r="A20" s="63" t="s">
        <v>500</v>
      </c>
      <c r="B20" s="64">
        <f>VLOOKUP($A20,'Return Data'!$B$7:$R$2843,3,0)</f>
        <v>44459</v>
      </c>
      <c r="C20" s="65">
        <f>VLOOKUP($A20,'Return Data'!$B$7:$R$2843,4,0)</f>
        <v>15.6363</v>
      </c>
      <c r="D20" s="65">
        <f>VLOOKUP($A20,'Return Data'!$B$7:$R$2843,10,0)</f>
        <v>7.4268000000000001</v>
      </c>
      <c r="E20" s="66">
        <f t="shared" si="0"/>
        <v>26</v>
      </c>
      <c r="F20" s="65">
        <f>VLOOKUP($A20,'Return Data'!$B$7:$R$2843,11,0)</f>
        <v>14.581</v>
      </c>
      <c r="G20" s="66">
        <f t="shared" si="1"/>
        <v>28</v>
      </c>
      <c r="H20" s="65">
        <f>VLOOKUP($A20,'Return Data'!$B$7:$R$2843,12,0)</f>
        <v>18.548400000000001</v>
      </c>
      <c r="I20" s="66">
        <f t="shared" si="2"/>
        <v>29</v>
      </c>
      <c r="J20" s="65">
        <f>VLOOKUP($A20,'Return Data'!$B$7:$R$2843,13,0)</f>
        <v>30.898099999999999</v>
      </c>
      <c r="K20" s="66">
        <f t="shared" si="3"/>
        <v>33</v>
      </c>
      <c r="L20" s="65">
        <f>VLOOKUP($A20,'Return Data'!$B$7:$R$2843,17,0)</f>
        <v>18.626200000000001</v>
      </c>
      <c r="M20" s="66">
        <f>RANK(L20,L$8:L$40,0)</f>
        <v>24</v>
      </c>
      <c r="N20" s="65">
        <f>VLOOKUP($A20,'Return Data'!$B$7:$R$2843,14,0)</f>
        <v>9.1957000000000004</v>
      </c>
      <c r="O20" s="66">
        <f>RANK(N20,N$8:N$40,0)</f>
        <v>25</v>
      </c>
      <c r="P20" s="65"/>
      <c r="Q20" s="66"/>
      <c r="R20" s="65">
        <f>VLOOKUP($A20,'Return Data'!$B$7:$R$2843,16,0)</f>
        <v>9.5321999999999996</v>
      </c>
      <c r="S20" s="67">
        <f t="shared" si="5"/>
        <v>32</v>
      </c>
    </row>
    <row r="21" spans="1:19" x14ac:dyDescent="0.3">
      <c r="A21" s="63" t="s">
        <v>503</v>
      </c>
      <c r="B21" s="64">
        <f>VLOOKUP($A21,'Return Data'!$B$7:$R$2843,3,0)</f>
        <v>44459</v>
      </c>
      <c r="C21" s="65">
        <f>VLOOKUP($A21,'Return Data'!$B$7:$R$2843,4,0)</f>
        <v>17.02</v>
      </c>
      <c r="D21" s="65">
        <f>VLOOKUP($A21,'Return Data'!$B$7:$R$2843,10,0)</f>
        <v>10.304600000000001</v>
      </c>
      <c r="E21" s="66">
        <f t="shared" si="0"/>
        <v>6</v>
      </c>
      <c r="F21" s="65">
        <f>VLOOKUP($A21,'Return Data'!$B$7:$R$2843,11,0)</f>
        <v>21.225100000000001</v>
      </c>
      <c r="G21" s="66">
        <f t="shared" si="1"/>
        <v>3</v>
      </c>
      <c r="H21" s="65">
        <f>VLOOKUP($A21,'Return Data'!$B$7:$R$2843,12,0)</f>
        <v>29.331299999999999</v>
      </c>
      <c r="I21" s="66">
        <f t="shared" si="2"/>
        <v>6</v>
      </c>
      <c r="J21" s="65">
        <f>VLOOKUP($A21,'Return Data'!$B$7:$R$2843,13,0)</f>
        <v>45.097999999999999</v>
      </c>
      <c r="K21" s="66">
        <f t="shared" si="3"/>
        <v>13</v>
      </c>
      <c r="L21" s="65">
        <f>VLOOKUP($A21,'Return Data'!$B$7:$R$2843,17,0)</f>
        <v>22.9102</v>
      </c>
      <c r="M21" s="66">
        <f>RANK(L21,L$8:L$40,0)</f>
        <v>10</v>
      </c>
      <c r="N21" s="65">
        <f>VLOOKUP($A21,'Return Data'!$B$7:$R$2843,14,0)</f>
        <v>13.966200000000001</v>
      </c>
      <c r="O21" s="66">
        <f>RANK(N21,N$8:N$40,0)</f>
        <v>15</v>
      </c>
      <c r="P21" s="65"/>
      <c r="Q21" s="66"/>
      <c r="R21" s="65">
        <f>VLOOKUP($A21,'Return Data'!$B$7:$R$2843,16,0)</f>
        <v>11.9102</v>
      </c>
      <c r="S21" s="67">
        <f t="shared" si="5"/>
        <v>25</v>
      </c>
    </row>
    <row r="22" spans="1:19" x14ac:dyDescent="0.3">
      <c r="A22" s="63" t="s">
        <v>505</v>
      </c>
      <c r="B22" s="64">
        <f>VLOOKUP($A22,'Return Data'!$B$7:$R$2843,3,0)</f>
        <v>44459</v>
      </c>
      <c r="C22" s="65">
        <f>VLOOKUP($A22,'Return Data'!$B$7:$R$2843,4,0)</f>
        <v>14.406000000000001</v>
      </c>
      <c r="D22" s="65">
        <f>VLOOKUP($A22,'Return Data'!$B$7:$R$2843,10,0)</f>
        <v>7.2122000000000002</v>
      </c>
      <c r="E22" s="66">
        <f t="shared" si="0"/>
        <v>30</v>
      </c>
      <c r="F22" s="65">
        <f>VLOOKUP($A22,'Return Data'!$B$7:$R$2843,11,0)</f>
        <v>11.439399999999999</v>
      </c>
      <c r="G22" s="66">
        <f t="shared" si="1"/>
        <v>33</v>
      </c>
      <c r="H22" s="65">
        <f>VLOOKUP($A22,'Return Data'!$B$7:$R$2843,12,0)</f>
        <v>15.4336</v>
      </c>
      <c r="I22" s="66">
        <f t="shared" si="2"/>
        <v>33</v>
      </c>
      <c r="J22" s="65">
        <f>VLOOKUP($A22,'Return Data'!$B$7:$R$2843,13,0)</f>
        <v>36.006999999999998</v>
      </c>
      <c r="K22" s="66">
        <f t="shared" si="3"/>
        <v>27</v>
      </c>
      <c r="L22" s="65"/>
      <c r="M22" s="66"/>
      <c r="N22" s="65"/>
      <c r="O22" s="66"/>
      <c r="P22" s="65"/>
      <c r="Q22" s="66"/>
      <c r="R22" s="65">
        <f>VLOOKUP($A22,'Return Data'!$B$7:$R$2843,16,0)</f>
        <v>14.072800000000001</v>
      </c>
      <c r="S22" s="67">
        <f t="shared" si="5"/>
        <v>13</v>
      </c>
    </row>
    <row r="23" spans="1:19" x14ac:dyDescent="0.3">
      <c r="A23" s="63" t="s">
        <v>507</v>
      </c>
      <c r="B23" s="64">
        <f>VLOOKUP($A23,'Return Data'!$B$7:$R$2843,3,0)</f>
        <v>44459</v>
      </c>
      <c r="C23" s="65">
        <f>VLOOKUP($A23,'Return Data'!$B$7:$R$2843,4,0)</f>
        <v>14.367900000000001</v>
      </c>
      <c r="D23" s="65">
        <f>VLOOKUP($A23,'Return Data'!$B$7:$R$2843,10,0)</f>
        <v>8.2948000000000004</v>
      </c>
      <c r="E23" s="66">
        <f t="shared" si="0"/>
        <v>20</v>
      </c>
      <c r="F23" s="65">
        <f>VLOOKUP($A23,'Return Data'!$B$7:$R$2843,11,0)</f>
        <v>14.026400000000001</v>
      </c>
      <c r="G23" s="66">
        <f t="shared" si="1"/>
        <v>31</v>
      </c>
      <c r="H23" s="65">
        <f>VLOOKUP($A23,'Return Data'!$B$7:$R$2843,12,0)</f>
        <v>19.585999999999999</v>
      </c>
      <c r="I23" s="66">
        <f t="shared" si="2"/>
        <v>28</v>
      </c>
      <c r="J23" s="65">
        <f>VLOOKUP($A23,'Return Data'!$B$7:$R$2843,13,0)</f>
        <v>32.048200000000001</v>
      </c>
      <c r="K23" s="66">
        <f t="shared" si="3"/>
        <v>32</v>
      </c>
      <c r="L23" s="65">
        <f>VLOOKUP($A23,'Return Data'!$B$7:$R$2843,17,0)</f>
        <v>16.904499999999999</v>
      </c>
      <c r="M23" s="66">
        <f>RANK(L23,L$8:L$40,0)</f>
        <v>26</v>
      </c>
      <c r="N23" s="65"/>
      <c r="O23" s="66"/>
      <c r="P23" s="65"/>
      <c r="Q23" s="66"/>
      <c r="R23" s="65">
        <f>VLOOKUP($A23,'Return Data'!$B$7:$R$2843,16,0)</f>
        <v>11.884</v>
      </c>
      <c r="S23" s="67">
        <f t="shared" si="5"/>
        <v>26</v>
      </c>
    </row>
    <row r="24" spans="1:19" x14ac:dyDescent="0.3">
      <c r="A24" s="63" t="s">
        <v>508</v>
      </c>
      <c r="B24" s="64">
        <f>VLOOKUP($A24,'Return Data'!$B$7:$R$2843,3,0)</f>
        <v>44459</v>
      </c>
      <c r="C24" s="65">
        <f>VLOOKUP($A24,'Return Data'!$B$7:$R$2843,4,0)</f>
        <v>205.082046030263</v>
      </c>
      <c r="D24" s="65">
        <f>VLOOKUP($A24,'Return Data'!$B$7:$R$2843,10,0)</f>
        <v>9.5578000000000003</v>
      </c>
      <c r="E24" s="66">
        <f t="shared" si="0"/>
        <v>11</v>
      </c>
      <c r="F24" s="65">
        <f>VLOOKUP($A24,'Return Data'!$B$7:$R$2843,11,0)</f>
        <v>18.215599999999998</v>
      </c>
      <c r="G24" s="66">
        <f t="shared" si="1"/>
        <v>11</v>
      </c>
      <c r="H24" s="65">
        <f>VLOOKUP($A24,'Return Data'!$B$7:$R$2843,12,0)</f>
        <v>27.163599999999999</v>
      </c>
      <c r="I24" s="66">
        <f t="shared" si="2"/>
        <v>8</v>
      </c>
      <c r="J24" s="65">
        <f>VLOOKUP($A24,'Return Data'!$B$7:$R$2843,13,0)</f>
        <v>49.59</v>
      </c>
      <c r="K24" s="66">
        <f t="shared" si="3"/>
        <v>4</v>
      </c>
      <c r="L24" s="65">
        <f>VLOOKUP($A24,'Return Data'!$B$7:$R$2843,17,0)</f>
        <v>31.8904</v>
      </c>
      <c r="M24" s="66">
        <f>RANK(L24,L$8:L$40,0)</f>
        <v>3</v>
      </c>
      <c r="N24" s="65">
        <f>VLOOKUP($A24,'Return Data'!$B$7:$R$2843,14,0)</f>
        <v>14.3855</v>
      </c>
      <c r="O24" s="66">
        <f>RANK(N24,N$8:N$40,0)</f>
        <v>12</v>
      </c>
      <c r="P24" s="65">
        <f>VLOOKUP($A24,'Return Data'!$B$7:$R$2843,15,0)</f>
        <v>11.623699999999999</v>
      </c>
      <c r="Q24" s="66">
        <f>RANK(P24,P$8:P$40,0)</f>
        <v>12</v>
      </c>
      <c r="R24" s="65">
        <f>VLOOKUP($A24,'Return Data'!$B$7:$R$2843,16,0)</f>
        <v>12.0791</v>
      </c>
      <c r="S24" s="67">
        <f t="shared" si="5"/>
        <v>23</v>
      </c>
    </row>
    <row r="25" spans="1:19" x14ac:dyDescent="0.3">
      <c r="A25" s="63" t="s">
        <v>1833</v>
      </c>
      <c r="B25" s="64">
        <f>VLOOKUP($A25,'Return Data'!$B$7:$R$2843,3,0)</f>
        <v>44459</v>
      </c>
      <c r="C25" s="65">
        <f>VLOOKUP($A25,'Return Data'!$B$7:$R$2843,4,0)</f>
        <v>38.485999999999997</v>
      </c>
      <c r="D25" s="65">
        <f>VLOOKUP($A25,'Return Data'!$B$7:$R$2843,10,0)</f>
        <v>6.2415000000000003</v>
      </c>
      <c r="E25" s="66">
        <f t="shared" si="0"/>
        <v>32</v>
      </c>
      <c r="F25" s="65">
        <f>VLOOKUP($A25,'Return Data'!$B$7:$R$2843,11,0)</f>
        <v>14.75</v>
      </c>
      <c r="G25" s="66">
        <f t="shared" si="1"/>
        <v>25</v>
      </c>
      <c r="H25" s="65">
        <f>VLOOKUP($A25,'Return Data'!$B$7:$R$2843,12,0)</f>
        <v>25.985299999999999</v>
      </c>
      <c r="I25" s="66">
        <f t="shared" si="2"/>
        <v>12</v>
      </c>
      <c r="J25" s="65">
        <f>VLOOKUP($A25,'Return Data'!$B$7:$R$2843,13,0)</f>
        <v>45.3399</v>
      </c>
      <c r="K25" s="66">
        <f t="shared" si="3"/>
        <v>12</v>
      </c>
      <c r="L25" s="65">
        <f>VLOOKUP($A25,'Return Data'!$B$7:$R$2843,17,0)</f>
        <v>24.251200000000001</v>
      </c>
      <c r="M25" s="66">
        <f>RANK(L25,L$8:L$40,0)</f>
        <v>6</v>
      </c>
      <c r="N25" s="65">
        <f>VLOOKUP($A25,'Return Data'!$B$7:$R$2843,14,0)</f>
        <v>17.072800000000001</v>
      </c>
      <c r="O25" s="66">
        <f>RANK(N25,N$8:N$40,0)</f>
        <v>6</v>
      </c>
      <c r="P25" s="65">
        <f>VLOOKUP($A25,'Return Data'!$B$7:$R$2843,15,0)</f>
        <v>12.9122</v>
      </c>
      <c r="Q25" s="66">
        <f>RANK(P25,P$8:P$40,0)</f>
        <v>9</v>
      </c>
      <c r="R25" s="65">
        <f>VLOOKUP($A25,'Return Data'!$B$7:$R$2843,16,0)</f>
        <v>11.96</v>
      </c>
      <c r="S25" s="67">
        <f t="shared" si="5"/>
        <v>24</v>
      </c>
    </row>
    <row r="26" spans="1:19" x14ac:dyDescent="0.3">
      <c r="A26" s="63" t="s">
        <v>511</v>
      </c>
      <c r="B26" s="64">
        <f>VLOOKUP($A26,'Return Data'!$B$7:$R$2843,3,0)</f>
        <v>44459</v>
      </c>
      <c r="C26" s="65">
        <f>VLOOKUP($A26,'Return Data'!$B$7:$R$2843,4,0)</f>
        <v>36.707000000000001</v>
      </c>
      <c r="D26" s="65">
        <f>VLOOKUP($A26,'Return Data'!$B$7:$R$2843,10,0)</f>
        <v>7.6356999999999999</v>
      </c>
      <c r="E26" s="66">
        <f t="shared" si="0"/>
        <v>25</v>
      </c>
      <c r="F26" s="65">
        <f>VLOOKUP($A26,'Return Data'!$B$7:$R$2843,11,0)</f>
        <v>14.7273</v>
      </c>
      <c r="G26" s="66">
        <f t="shared" si="1"/>
        <v>26</v>
      </c>
      <c r="H26" s="65">
        <f>VLOOKUP($A26,'Return Data'!$B$7:$R$2843,12,0)</f>
        <v>20.0242</v>
      </c>
      <c r="I26" s="66">
        <f t="shared" si="2"/>
        <v>26</v>
      </c>
      <c r="J26" s="65">
        <f>VLOOKUP($A26,'Return Data'!$B$7:$R$2843,13,0)</f>
        <v>36.093000000000004</v>
      </c>
      <c r="K26" s="66">
        <f t="shared" si="3"/>
        <v>26</v>
      </c>
      <c r="L26" s="65">
        <f>VLOOKUP($A26,'Return Data'!$B$7:$R$2843,17,0)</f>
        <v>19.479500000000002</v>
      </c>
      <c r="M26" s="66">
        <f>RANK(L26,L$8:L$40,0)</f>
        <v>23</v>
      </c>
      <c r="N26" s="65">
        <f>VLOOKUP($A26,'Return Data'!$B$7:$R$2843,14,0)</f>
        <v>11.888999999999999</v>
      </c>
      <c r="O26" s="66">
        <f>RANK(N26,N$8:N$40,0)</f>
        <v>24</v>
      </c>
      <c r="P26" s="65">
        <f>VLOOKUP($A26,'Return Data'!$B$7:$R$2843,15,0)</f>
        <v>11.210699999999999</v>
      </c>
      <c r="Q26" s="66">
        <f>RANK(P26,P$8:P$40,0)</f>
        <v>15</v>
      </c>
      <c r="R26" s="65">
        <f>VLOOKUP($A26,'Return Data'!$B$7:$R$2843,16,0)</f>
        <v>13.0198</v>
      </c>
      <c r="S26" s="67">
        <f t="shared" si="5"/>
        <v>18</v>
      </c>
    </row>
    <row r="27" spans="1:19" x14ac:dyDescent="0.3">
      <c r="A27" s="63" t="s">
        <v>512</v>
      </c>
      <c r="B27" s="64">
        <f>VLOOKUP($A27,'Return Data'!$B$7:$R$2843,3,0)</f>
        <v>44459</v>
      </c>
      <c r="C27" s="65">
        <f>VLOOKUP($A27,'Return Data'!$B$7:$R$2843,4,0)</f>
        <v>138.0376</v>
      </c>
      <c r="D27" s="65">
        <f>VLOOKUP($A27,'Return Data'!$B$7:$R$2843,10,0)</f>
        <v>7.3342000000000001</v>
      </c>
      <c r="E27" s="66">
        <f t="shared" si="0"/>
        <v>28</v>
      </c>
      <c r="F27" s="65">
        <f>VLOOKUP($A27,'Return Data'!$B$7:$R$2843,11,0)</f>
        <v>14.039899999999999</v>
      </c>
      <c r="G27" s="66">
        <f t="shared" si="1"/>
        <v>30</v>
      </c>
      <c r="H27" s="65">
        <f>VLOOKUP($A27,'Return Data'!$B$7:$R$2843,12,0)</f>
        <v>16.391500000000001</v>
      </c>
      <c r="I27" s="66">
        <f t="shared" si="2"/>
        <v>32</v>
      </c>
      <c r="J27" s="65">
        <f>VLOOKUP($A27,'Return Data'!$B$7:$R$2843,13,0)</f>
        <v>33.003399999999999</v>
      </c>
      <c r="K27" s="66">
        <f t="shared" si="3"/>
        <v>30</v>
      </c>
      <c r="L27" s="65">
        <f>VLOOKUP($A27,'Return Data'!$B$7:$R$2843,17,0)</f>
        <v>15.143700000000001</v>
      </c>
      <c r="M27" s="66">
        <f>RANK(L27,L$8:L$40,0)</f>
        <v>28</v>
      </c>
      <c r="N27" s="65">
        <f>VLOOKUP($A27,'Return Data'!$B$7:$R$2843,14,0)</f>
        <v>12.182399999999999</v>
      </c>
      <c r="O27" s="66">
        <f>RANK(N27,N$8:N$40,0)</f>
        <v>22</v>
      </c>
      <c r="P27" s="65">
        <f>VLOOKUP($A27,'Return Data'!$B$7:$R$2843,15,0)</f>
        <v>9.5931999999999995</v>
      </c>
      <c r="Q27" s="66">
        <f>RANK(P27,P$8:P$40,0)</f>
        <v>21</v>
      </c>
      <c r="R27" s="65">
        <f>VLOOKUP($A27,'Return Data'!$B$7:$R$2843,16,0)</f>
        <v>8.9144000000000005</v>
      </c>
      <c r="S27" s="67">
        <f t="shared" si="5"/>
        <v>33</v>
      </c>
    </row>
    <row r="28" spans="1:19" x14ac:dyDescent="0.3">
      <c r="A28" s="63" t="s">
        <v>515</v>
      </c>
      <c r="B28" s="64">
        <f>VLOOKUP($A28,'Return Data'!$B$7:$R$2843,3,0)</f>
        <v>44459</v>
      </c>
      <c r="C28" s="65">
        <f>VLOOKUP($A28,'Return Data'!$B$7:$R$2843,4,0)</f>
        <v>16.585899999999999</v>
      </c>
      <c r="D28" s="65">
        <f>VLOOKUP($A28,'Return Data'!$B$7:$R$2843,10,0)</f>
        <v>9.7226999999999997</v>
      </c>
      <c r="E28" s="66">
        <f t="shared" si="0"/>
        <v>10</v>
      </c>
      <c r="F28" s="65">
        <f>VLOOKUP($A28,'Return Data'!$B$7:$R$2843,11,0)</f>
        <v>19.043800000000001</v>
      </c>
      <c r="G28" s="66">
        <f t="shared" si="1"/>
        <v>6</v>
      </c>
      <c r="H28" s="65">
        <f>VLOOKUP($A28,'Return Data'!$B$7:$R$2843,12,0)</f>
        <v>31.361999999999998</v>
      </c>
      <c r="I28" s="66">
        <f t="shared" si="2"/>
        <v>4</v>
      </c>
      <c r="J28" s="65">
        <f>VLOOKUP($A28,'Return Data'!$B$7:$R$2843,13,0)</f>
        <v>48.689799999999998</v>
      </c>
      <c r="K28" s="66">
        <f t="shared" si="3"/>
        <v>5</v>
      </c>
      <c r="L28" s="65"/>
      <c r="M28" s="66"/>
      <c r="N28" s="65"/>
      <c r="O28" s="66"/>
      <c r="P28" s="65"/>
      <c r="Q28" s="66"/>
      <c r="R28" s="65">
        <f>VLOOKUP($A28,'Return Data'!$B$7:$R$2843,16,0)</f>
        <v>26.186699999999998</v>
      </c>
      <c r="S28" s="67">
        <f t="shared" si="5"/>
        <v>1</v>
      </c>
    </row>
    <row r="29" spans="1:19" x14ac:dyDescent="0.3">
      <c r="A29" s="63" t="s">
        <v>518</v>
      </c>
      <c r="B29" s="64">
        <f>VLOOKUP($A29,'Return Data'!$B$7:$R$2843,3,0)</f>
        <v>44459</v>
      </c>
      <c r="C29" s="65">
        <f>VLOOKUP($A29,'Return Data'!$B$7:$R$2843,4,0)</f>
        <v>21.858000000000001</v>
      </c>
      <c r="D29" s="65">
        <f>VLOOKUP($A29,'Return Data'!$B$7:$R$2843,10,0)</f>
        <v>8.4064999999999994</v>
      </c>
      <c r="E29" s="66">
        <f t="shared" si="0"/>
        <v>19</v>
      </c>
      <c r="F29" s="65">
        <f>VLOOKUP($A29,'Return Data'!$B$7:$R$2843,11,0)</f>
        <v>16.457999999999998</v>
      </c>
      <c r="G29" s="66">
        <f t="shared" si="1"/>
        <v>18</v>
      </c>
      <c r="H29" s="65">
        <f>VLOOKUP($A29,'Return Data'!$B$7:$R$2843,12,0)</f>
        <v>23.890499999999999</v>
      </c>
      <c r="I29" s="66">
        <f t="shared" si="2"/>
        <v>20</v>
      </c>
      <c r="J29" s="65">
        <f>VLOOKUP($A29,'Return Data'!$B$7:$R$2843,13,0)</f>
        <v>40.502699999999997</v>
      </c>
      <c r="K29" s="66">
        <f t="shared" si="3"/>
        <v>21</v>
      </c>
      <c r="L29" s="65">
        <f>VLOOKUP($A29,'Return Data'!$B$7:$R$2843,17,0)</f>
        <v>22.052199999999999</v>
      </c>
      <c r="M29" s="66">
        <f>RANK(L29,L$8:L$40,0)</f>
        <v>13</v>
      </c>
      <c r="N29" s="65">
        <f>VLOOKUP($A29,'Return Data'!$B$7:$R$2843,14,0)</f>
        <v>15.8216</v>
      </c>
      <c r="O29" s="66">
        <f>RANK(N29,N$8:N$40,0)</f>
        <v>9</v>
      </c>
      <c r="P29" s="65">
        <f>VLOOKUP($A29,'Return Data'!$B$7:$R$2843,15,0)</f>
        <v>14.3942</v>
      </c>
      <c r="Q29" s="66">
        <f>RANK(P29,P$8:P$40,0)</f>
        <v>3</v>
      </c>
      <c r="R29" s="65">
        <f>VLOOKUP($A29,'Return Data'!$B$7:$R$2843,16,0)</f>
        <v>13.5573</v>
      </c>
      <c r="S29" s="67">
        <f t="shared" si="5"/>
        <v>16</v>
      </c>
    </row>
    <row r="30" spans="1:19" x14ac:dyDescent="0.3">
      <c r="A30" s="63" t="s">
        <v>520</v>
      </c>
      <c r="B30" s="64">
        <f>VLOOKUP($A30,'Return Data'!$B$7:$R$2843,3,0)</f>
        <v>44459</v>
      </c>
      <c r="C30" s="65">
        <f>VLOOKUP($A30,'Return Data'!$B$7:$R$2843,4,0)</f>
        <v>15.4886</v>
      </c>
      <c r="D30" s="65">
        <f>VLOOKUP($A30,'Return Data'!$B$7:$R$2843,10,0)</f>
        <v>8.0248000000000008</v>
      </c>
      <c r="E30" s="66">
        <f t="shared" si="0"/>
        <v>22</v>
      </c>
      <c r="F30" s="65">
        <f>VLOOKUP($A30,'Return Data'!$B$7:$R$2843,11,0)</f>
        <v>13.5953</v>
      </c>
      <c r="G30" s="66">
        <f t="shared" si="1"/>
        <v>32</v>
      </c>
      <c r="H30" s="65">
        <f>VLOOKUP($A30,'Return Data'!$B$7:$R$2843,12,0)</f>
        <v>16.934799999999999</v>
      </c>
      <c r="I30" s="66">
        <f t="shared" si="2"/>
        <v>31</v>
      </c>
      <c r="J30" s="65">
        <f>VLOOKUP($A30,'Return Data'!$B$7:$R$2843,13,0)</f>
        <v>34.020400000000002</v>
      </c>
      <c r="K30" s="66">
        <f t="shared" si="3"/>
        <v>29</v>
      </c>
      <c r="L30" s="65"/>
      <c r="M30" s="66"/>
      <c r="N30" s="65"/>
      <c r="O30" s="66"/>
      <c r="P30" s="65"/>
      <c r="Q30" s="66"/>
      <c r="R30" s="65">
        <f>VLOOKUP($A30,'Return Data'!$B$7:$R$2843,16,0)</f>
        <v>15.5939</v>
      </c>
      <c r="S30" s="67">
        <f t="shared" si="5"/>
        <v>7</v>
      </c>
    </row>
    <row r="31" spans="1:19" x14ac:dyDescent="0.3">
      <c r="A31" s="63" t="s">
        <v>2008</v>
      </c>
      <c r="B31" s="64">
        <f>VLOOKUP($A31,'Return Data'!$B$7:$R$2843,3,0)</f>
        <v>44459</v>
      </c>
      <c r="C31" s="65">
        <f>VLOOKUP($A31,'Return Data'!$B$7:$R$2843,4,0)</f>
        <v>14.0634</v>
      </c>
      <c r="D31" s="65">
        <f>VLOOKUP($A31,'Return Data'!$B$7:$R$2843,10,0)</f>
        <v>8.9578000000000007</v>
      </c>
      <c r="E31" s="66">
        <f t="shared" si="0"/>
        <v>16</v>
      </c>
      <c r="F31" s="65">
        <f>VLOOKUP($A31,'Return Data'!$B$7:$R$2843,11,0)</f>
        <v>15.586399999999999</v>
      </c>
      <c r="G31" s="66">
        <f t="shared" si="1"/>
        <v>21</v>
      </c>
      <c r="H31" s="65">
        <f>VLOOKUP($A31,'Return Data'!$B$7:$R$2843,12,0)</f>
        <v>20.435700000000001</v>
      </c>
      <c r="I31" s="66">
        <f t="shared" si="2"/>
        <v>25</v>
      </c>
      <c r="J31" s="65">
        <f>VLOOKUP($A31,'Return Data'!$B$7:$R$2843,13,0)</f>
        <v>32.356400000000001</v>
      </c>
      <c r="K31" s="66">
        <f t="shared" si="3"/>
        <v>31</v>
      </c>
      <c r="L31" s="65">
        <f>VLOOKUP($A31,'Return Data'!$B$7:$R$2843,17,0)</f>
        <v>15.7742</v>
      </c>
      <c r="M31" s="66">
        <f t="shared" ref="M31:M40" si="7">RANK(L31,L$8:L$40,0)</f>
        <v>27</v>
      </c>
      <c r="N31" s="65"/>
      <c r="O31" s="66"/>
      <c r="P31" s="65"/>
      <c r="Q31" s="66"/>
      <c r="R31" s="65">
        <f>VLOOKUP($A31,'Return Data'!$B$7:$R$2843,16,0)</f>
        <v>10.5672</v>
      </c>
      <c r="S31" s="67">
        <f t="shared" si="5"/>
        <v>31</v>
      </c>
    </row>
    <row r="32" spans="1:19" x14ac:dyDescent="0.3">
      <c r="A32" s="63" t="s">
        <v>521</v>
      </c>
      <c r="B32" s="64">
        <f>VLOOKUP($A32,'Return Data'!$B$7:$R$2843,3,0)</f>
        <v>44459</v>
      </c>
      <c r="C32" s="65">
        <f>VLOOKUP($A32,'Return Data'!$B$7:$R$2843,4,0)</f>
        <v>64.763499999999993</v>
      </c>
      <c r="D32" s="65">
        <f>VLOOKUP($A32,'Return Data'!$B$7:$R$2843,10,0)</f>
        <v>5.9855</v>
      </c>
      <c r="E32" s="66">
        <f t="shared" si="0"/>
        <v>33</v>
      </c>
      <c r="F32" s="65">
        <f>VLOOKUP($A32,'Return Data'!$B$7:$R$2843,11,0)</f>
        <v>14.727</v>
      </c>
      <c r="G32" s="66">
        <f t="shared" si="1"/>
        <v>27</v>
      </c>
      <c r="H32" s="65">
        <f>VLOOKUP($A32,'Return Data'!$B$7:$R$2843,12,0)</f>
        <v>27.0017</v>
      </c>
      <c r="I32" s="66">
        <f t="shared" si="2"/>
        <v>9</v>
      </c>
      <c r="J32" s="65">
        <f>VLOOKUP($A32,'Return Data'!$B$7:$R$2843,13,0)</f>
        <v>46.332700000000003</v>
      </c>
      <c r="K32" s="66">
        <f t="shared" si="3"/>
        <v>9</v>
      </c>
      <c r="L32" s="65">
        <f>VLOOKUP($A32,'Return Data'!$B$7:$R$2843,17,0)</f>
        <v>12.109500000000001</v>
      </c>
      <c r="M32" s="66">
        <f t="shared" si="7"/>
        <v>29</v>
      </c>
      <c r="N32" s="65">
        <f>VLOOKUP($A32,'Return Data'!$B$7:$R$2843,14,0)</f>
        <v>5.2461000000000002</v>
      </c>
      <c r="O32" s="66">
        <f t="shared" ref="O32:O40" si="8">RANK(N32,N$8:N$40,0)</f>
        <v>26</v>
      </c>
      <c r="P32" s="65">
        <f>VLOOKUP($A32,'Return Data'!$B$7:$R$2843,15,0)</f>
        <v>7.5860000000000003</v>
      </c>
      <c r="Q32" s="66">
        <f t="shared" ref="Q32:Q40" si="9">RANK(P32,P$8:P$40,0)</f>
        <v>22</v>
      </c>
      <c r="R32" s="65">
        <f>VLOOKUP($A32,'Return Data'!$B$7:$R$2843,16,0)</f>
        <v>12.151300000000001</v>
      </c>
      <c r="S32" s="67">
        <f t="shared" si="5"/>
        <v>22</v>
      </c>
    </row>
    <row r="33" spans="1:19" x14ac:dyDescent="0.3">
      <c r="A33" s="63" t="s">
        <v>527</v>
      </c>
      <c r="B33" s="64">
        <f>VLOOKUP($A33,'Return Data'!$B$7:$R$2843,3,0)</f>
        <v>44459</v>
      </c>
      <c r="C33" s="65">
        <f>VLOOKUP($A33,'Return Data'!$B$7:$R$2843,4,0)</f>
        <v>96.95</v>
      </c>
      <c r="D33" s="65">
        <f>VLOOKUP($A33,'Return Data'!$B$7:$R$2843,10,0)</f>
        <v>7.3525</v>
      </c>
      <c r="E33" s="66">
        <f t="shared" si="0"/>
        <v>27</v>
      </c>
      <c r="F33" s="65">
        <f>VLOOKUP($A33,'Return Data'!$B$7:$R$2843,11,0)</f>
        <v>17.3019</v>
      </c>
      <c r="G33" s="66">
        <f t="shared" si="1"/>
        <v>15</v>
      </c>
      <c r="H33" s="65">
        <f>VLOOKUP($A33,'Return Data'!$B$7:$R$2843,12,0)</f>
        <v>23.5032</v>
      </c>
      <c r="I33" s="66">
        <f t="shared" si="2"/>
        <v>23</v>
      </c>
      <c r="J33" s="65">
        <f>VLOOKUP($A33,'Return Data'!$B$7:$R$2843,13,0)</f>
        <v>40.202500000000001</v>
      </c>
      <c r="K33" s="66">
        <f t="shared" si="3"/>
        <v>23</v>
      </c>
      <c r="L33" s="65">
        <f>VLOOKUP($A33,'Return Data'!$B$7:$R$2843,17,0)</f>
        <v>20.360199999999999</v>
      </c>
      <c r="M33" s="66">
        <f t="shared" si="7"/>
        <v>21</v>
      </c>
      <c r="N33" s="65">
        <f>VLOOKUP($A33,'Return Data'!$B$7:$R$2843,14,0)</f>
        <v>13.0708</v>
      </c>
      <c r="O33" s="66">
        <f t="shared" si="8"/>
        <v>18</v>
      </c>
      <c r="P33" s="65">
        <f>VLOOKUP($A33,'Return Data'!$B$7:$R$2843,15,0)</f>
        <v>10.251099999999999</v>
      </c>
      <c r="Q33" s="66">
        <f t="shared" si="9"/>
        <v>19</v>
      </c>
      <c r="R33" s="65">
        <f>VLOOKUP($A33,'Return Data'!$B$7:$R$2843,16,0)</f>
        <v>13.747199999999999</v>
      </c>
      <c r="S33" s="67">
        <f t="shared" si="5"/>
        <v>15</v>
      </c>
    </row>
    <row r="34" spans="1:19" x14ac:dyDescent="0.3">
      <c r="A34" s="63" t="s">
        <v>529</v>
      </c>
      <c r="B34" s="64">
        <f>VLOOKUP($A34,'Return Data'!$B$7:$R$2843,3,0)</f>
        <v>44459</v>
      </c>
      <c r="C34" s="65">
        <f>VLOOKUP($A34,'Return Data'!$B$7:$R$2843,4,0)</f>
        <v>110.27</v>
      </c>
      <c r="D34" s="65">
        <f>VLOOKUP($A34,'Return Data'!$B$7:$R$2843,10,0)</f>
        <v>10.0389</v>
      </c>
      <c r="E34" s="66">
        <f t="shared" si="0"/>
        <v>7</v>
      </c>
      <c r="F34" s="65">
        <f>VLOOKUP($A34,'Return Data'!$B$7:$R$2843,11,0)</f>
        <v>17.308499999999999</v>
      </c>
      <c r="G34" s="66">
        <f t="shared" si="1"/>
        <v>14</v>
      </c>
      <c r="H34" s="65">
        <f>VLOOKUP($A34,'Return Data'!$B$7:$R$2843,12,0)</f>
        <v>25.1646</v>
      </c>
      <c r="I34" s="66">
        <f t="shared" si="2"/>
        <v>16</v>
      </c>
      <c r="J34" s="65">
        <f>VLOOKUP($A34,'Return Data'!$B$7:$R$2843,13,0)</f>
        <v>43.338099999999997</v>
      </c>
      <c r="K34" s="66">
        <f t="shared" si="3"/>
        <v>17</v>
      </c>
      <c r="L34" s="65">
        <f>VLOOKUP($A34,'Return Data'!$B$7:$R$2843,17,0)</f>
        <v>22.111999999999998</v>
      </c>
      <c r="M34" s="66">
        <f t="shared" si="7"/>
        <v>12</v>
      </c>
      <c r="N34" s="65">
        <f>VLOOKUP($A34,'Return Data'!$B$7:$R$2843,14,0)</f>
        <v>12.697100000000001</v>
      </c>
      <c r="O34" s="66">
        <f t="shared" si="8"/>
        <v>20</v>
      </c>
      <c r="P34" s="65">
        <f>VLOOKUP($A34,'Return Data'!$B$7:$R$2843,15,0)</f>
        <v>13.497299999999999</v>
      </c>
      <c r="Q34" s="66">
        <f t="shared" si="9"/>
        <v>7</v>
      </c>
      <c r="R34" s="65">
        <f>VLOOKUP($A34,'Return Data'!$B$7:$R$2843,16,0)</f>
        <v>11.6973</v>
      </c>
      <c r="S34" s="67">
        <f t="shared" si="5"/>
        <v>28</v>
      </c>
    </row>
    <row r="35" spans="1:19" x14ac:dyDescent="0.3">
      <c r="A35" s="63" t="s">
        <v>531</v>
      </c>
      <c r="B35" s="64">
        <f>VLOOKUP($A35,'Return Data'!$B$7:$R$2843,3,0)</f>
        <v>44459</v>
      </c>
      <c r="C35" s="65">
        <f>VLOOKUP($A35,'Return Data'!$B$7:$R$2843,4,0)</f>
        <v>263.21519999999998</v>
      </c>
      <c r="D35" s="65">
        <f>VLOOKUP($A35,'Return Data'!$B$7:$R$2843,10,0)</f>
        <v>8.2607999999999997</v>
      </c>
      <c r="E35" s="66">
        <f t="shared" si="0"/>
        <v>21</v>
      </c>
      <c r="F35" s="65">
        <f>VLOOKUP($A35,'Return Data'!$B$7:$R$2843,11,0)</f>
        <v>27.3248</v>
      </c>
      <c r="G35" s="66">
        <f t="shared" si="1"/>
        <v>2</v>
      </c>
      <c r="H35" s="65">
        <f>VLOOKUP($A35,'Return Data'!$B$7:$R$2843,12,0)</f>
        <v>42.447000000000003</v>
      </c>
      <c r="I35" s="66">
        <f t="shared" si="2"/>
        <v>2</v>
      </c>
      <c r="J35" s="65">
        <f>VLOOKUP($A35,'Return Data'!$B$7:$R$2843,13,0)</f>
        <v>62.539700000000003</v>
      </c>
      <c r="K35" s="66">
        <f t="shared" si="3"/>
        <v>2</v>
      </c>
      <c r="L35" s="65">
        <f>VLOOKUP($A35,'Return Data'!$B$7:$R$2843,17,0)</f>
        <v>39.4726</v>
      </c>
      <c r="M35" s="66">
        <f t="shared" si="7"/>
        <v>2</v>
      </c>
      <c r="N35" s="65">
        <f>VLOOKUP($A35,'Return Data'!$B$7:$R$2843,14,0)</f>
        <v>25.950900000000001</v>
      </c>
      <c r="O35" s="66">
        <f t="shared" si="8"/>
        <v>1</v>
      </c>
      <c r="P35" s="65">
        <f>VLOOKUP($A35,'Return Data'!$B$7:$R$2843,15,0)</f>
        <v>18.319500000000001</v>
      </c>
      <c r="Q35" s="66">
        <f t="shared" si="9"/>
        <v>1</v>
      </c>
      <c r="R35" s="65">
        <f>VLOOKUP($A35,'Return Data'!$B$7:$R$2843,16,0)</f>
        <v>17.279800000000002</v>
      </c>
      <c r="S35" s="67">
        <f t="shared" si="5"/>
        <v>3</v>
      </c>
    </row>
    <row r="36" spans="1:19" x14ac:dyDescent="0.3">
      <c r="A36" s="63" t="s">
        <v>1839</v>
      </c>
      <c r="B36" s="64">
        <f>VLOOKUP($A36,'Return Data'!$B$7:$R$2843,3,0)</f>
        <v>44459</v>
      </c>
      <c r="C36" s="65">
        <f>VLOOKUP($A36,'Return Data'!$B$7:$R$2843,4,0)</f>
        <v>479.80572191011902</v>
      </c>
      <c r="D36" s="65">
        <f>VLOOKUP($A36,'Return Data'!$B$7:$R$2843,10,0)</f>
        <v>9.9762000000000004</v>
      </c>
      <c r="E36" s="66">
        <f t="shared" si="0"/>
        <v>8</v>
      </c>
      <c r="F36" s="65">
        <f>VLOOKUP($A36,'Return Data'!$B$7:$R$2843,11,0)</f>
        <v>17.351600000000001</v>
      </c>
      <c r="G36" s="66">
        <f t="shared" si="1"/>
        <v>13</v>
      </c>
      <c r="H36" s="65">
        <f>VLOOKUP($A36,'Return Data'!$B$7:$R$2843,12,0)</f>
        <v>23.825700000000001</v>
      </c>
      <c r="I36" s="66">
        <f t="shared" si="2"/>
        <v>22</v>
      </c>
      <c r="J36" s="65">
        <f>VLOOKUP($A36,'Return Data'!$B$7:$R$2843,13,0)</f>
        <v>42.189</v>
      </c>
      <c r="K36" s="66">
        <f t="shared" si="3"/>
        <v>18</v>
      </c>
      <c r="L36" s="65">
        <f>VLOOKUP($A36,'Return Data'!$B$7:$R$2843,17,0)</f>
        <v>21.3735</v>
      </c>
      <c r="M36" s="66">
        <f t="shared" si="7"/>
        <v>15</v>
      </c>
      <c r="N36" s="65">
        <f>VLOOKUP($A36,'Return Data'!$B$7:$R$2843,14,0)</f>
        <v>16.4391</v>
      </c>
      <c r="O36" s="66">
        <f t="shared" si="8"/>
        <v>7</v>
      </c>
      <c r="P36" s="65">
        <f>VLOOKUP($A36,'Return Data'!$B$7:$R$2843,15,0)</f>
        <v>13.858700000000001</v>
      </c>
      <c r="Q36" s="66">
        <f t="shared" si="9"/>
        <v>5</v>
      </c>
      <c r="R36" s="65">
        <f>VLOOKUP($A36,'Return Data'!$B$7:$R$2843,16,0)</f>
        <v>16.2104</v>
      </c>
      <c r="S36" s="67">
        <f t="shared" si="5"/>
        <v>6</v>
      </c>
    </row>
    <row r="37" spans="1:19" x14ac:dyDescent="0.3">
      <c r="A37" s="63" t="s">
        <v>534</v>
      </c>
      <c r="B37" s="64">
        <f>VLOOKUP($A37,'Return Data'!$B$7:$R$2843,3,0)</f>
        <v>44459</v>
      </c>
      <c r="C37" s="65">
        <f>VLOOKUP($A37,'Return Data'!$B$7:$R$2843,4,0)</f>
        <v>23.1982</v>
      </c>
      <c r="D37" s="65">
        <f>VLOOKUP($A37,'Return Data'!$B$7:$R$2843,10,0)</f>
        <v>8.8106000000000009</v>
      </c>
      <c r="E37" s="66">
        <f t="shared" si="0"/>
        <v>18</v>
      </c>
      <c r="F37" s="65">
        <f>VLOOKUP($A37,'Return Data'!$B$7:$R$2843,11,0)</f>
        <v>14.8375</v>
      </c>
      <c r="G37" s="66">
        <f t="shared" si="1"/>
        <v>24</v>
      </c>
      <c r="H37" s="65">
        <f>VLOOKUP($A37,'Return Data'!$B$7:$R$2843,12,0)</f>
        <v>18.22</v>
      </c>
      <c r="I37" s="66">
        <f t="shared" si="2"/>
        <v>30</v>
      </c>
      <c r="J37" s="65">
        <f>VLOOKUP($A37,'Return Data'!$B$7:$R$2843,13,0)</f>
        <v>34.245699999999999</v>
      </c>
      <c r="K37" s="66">
        <f t="shared" si="3"/>
        <v>28</v>
      </c>
      <c r="L37" s="65">
        <f>VLOOKUP($A37,'Return Data'!$B$7:$R$2843,17,0)</f>
        <v>17.660499999999999</v>
      </c>
      <c r="M37" s="66">
        <f t="shared" si="7"/>
        <v>25</v>
      </c>
      <c r="N37" s="65">
        <f>VLOOKUP($A37,'Return Data'!$B$7:$R$2843,14,0)</f>
        <v>12.0578</v>
      </c>
      <c r="O37" s="66">
        <f t="shared" si="8"/>
        <v>23</v>
      </c>
      <c r="P37" s="65">
        <f>VLOOKUP($A37,'Return Data'!$B$7:$R$2843,15,0)</f>
        <v>10.500400000000001</v>
      </c>
      <c r="Q37" s="66">
        <f t="shared" si="9"/>
        <v>18</v>
      </c>
      <c r="R37" s="65">
        <f>VLOOKUP($A37,'Return Data'!$B$7:$R$2843,16,0)</f>
        <v>11.4099</v>
      </c>
      <c r="S37" s="67">
        <f t="shared" si="5"/>
        <v>30</v>
      </c>
    </row>
    <row r="38" spans="1:19" x14ac:dyDescent="0.3">
      <c r="A38" s="63" t="s">
        <v>535</v>
      </c>
      <c r="B38" s="64">
        <f>VLOOKUP($A38,'Return Data'!$B$7:$R$2843,3,0)</f>
        <v>44459</v>
      </c>
      <c r="C38" s="65">
        <f>VLOOKUP($A38,'Return Data'!$B$7:$R$2843,4,0)</f>
        <v>132.93559999999999</v>
      </c>
      <c r="D38" s="65">
        <f>VLOOKUP($A38,'Return Data'!$B$7:$R$2843,10,0)</f>
        <v>9.7721999999999998</v>
      </c>
      <c r="E38" s="66">
        <f t="shared" si="0"/>
        <v>9</v>
      </c>
      <c r="F38" s="65">
        <f>VLOOKUP($A38,'Return Data'!$B$7:$R$2843,11,0)</f>
        <v>18.665500000000002</v>
      </c>
      <c r="G38" s="66">
        <f t="shared" si="1"/>
        <v>8</v>
      </c>
      <c r="H38" s="65">
        <f>VLOOKUP($A38,'Return Data'!$B$7:$R$2843,12,0)</f>
        <v>26.585899999999999</v>
      </c>
      <c r="I38" s="66">
        <f t="shared" si="2"/>
        <v>11</v>
      </c>
      <c r="J38" s="65">
        <f>VLOOKUP($A38,'Return Data'!$B$7:$R$2843,13,0)</f>
        <v>42.014899999999997</v>
      </c>
      <c r="K38" s="66">
        <f t="shared" si="3"/>
        <v>19</v>
      </c>
      <c r="L38" s="65">
        <f>VLOOKUP($A38,'Return Data'!$B$7:$R$2843,17,0)</f>
        <v>21.0107</v>
      </c>
      <c r="M38" s="66">
        <f t="shared" si="7"/>
        <v>19</v>
      </c>
      <c r="N38" s="65">
        <f>VLOOKUP($A38,'Return Data'!$B$7:$R$2843,14,0)</f>
        <v>14.6243</v>
      </c>
      <c r="O38" s="66">
        <f t="shared" si="8"/>
        <v>11</v>
      </c>
      <c r="P38" s="65">
        <f>VLOOKUP($A38,'Return Data'!$B$7:$R$2843,15,0)</f>
        <v>13.155200000000001</v>
      </c>
      <c r="Q38" s="66">
        <f t="shared" si="9"/>
        <v>8</v>
      </c>
      <c r="R38" s="65">
        <f>VLOOKUP($A38,'Return Data'!$B$7:$R$2843,16,0)</f>
        <v>12.928599999999999</v>
      </c>
      <c r="S38" s="67">
        <f t="shared" si="5"/>
        <v>19</v>
      </c>
    </row>
    <row r="39" spans="1:19" x14ac:dyDescent="0.3">
      <c r="A39" s="63" t="s">
        <v>538</v>
      </c>
      <c r="B39" s="64">
        <f>VLOOKUP($A39,'Return Data'!$B$7:$R$2843,3,0)</f>
        <v>44459</v>
      </c>
      <c r="C39" s="65">
        <f>VLOOKUP($A39,'Return Data'!$B$7:$R$2843,4,0)</f>
        <v>411.31030824665498</v>
      </c>
      <c r="D39" s="65">
        <f>VLOOKUP($A39,'Return Data'!$B$7:$R$2843,10,0)</f>
        <v>8.8181999999999992</v>
      </c>
      <c r="E39" s="66">
        <f t="shared" si="0"/>
        <v>17</v>
      </c>
      <c r="F39" s="65">
        <f>VLOOKUP($A39,'Return Data'!$B$7:$R$2843,11,0)</f>
        <v>16.396799999999999</v>
      </c>
      <c r="G39" s="66">
        <f t="shared" si="1"/>
        <v>19</v>
      </c>
      <c r="H39" s="65">
        <f>VLOOKUP($A39,'Return Data'!$B$7:$R$2843,12,0)</f>
        <v>25.330400000000001</v>
      </c>
      <c r="I39" s="66">
        <f t="shared" si="2"/>
        <v>15</v>
      </c>
      <c r="J39" s="65">
        <f>VLOOKUP($A39,'Return Data'!$B$7:$R$2843,13,0)</f>
        <v>44.304400000000001</v>
      </c>
      <c r="K39" s="66">
        <f t="shared" si="3"/>
        <v>15</v>
      </c>
      <c r="L39" s="65">
        <f>VLOOKUP($A39,'Return Data'!$B$7:$R$2843,17,0)</f>
        <v>19.7225</v>
      </c>
      <c r="M39" s="66">
        <f t="shared" si="7"/>
        <v>22</v>
      </c>
      <c r="N39" s="65">
        <f>VLOOKUP($A39,'Return Data'!$B$7:$R$2843,14,0)</f>
        <v>13.6716</v>
      </c>
      <c r="O39" s="66">
        <f t="shared" si="8"/>
        <v>16</v>
      </c>
      <c r="P39" s="65">
        <f>VLOOKUP($A39,'Return Data'!$B$7:$R$2843,15,0)</f>
        <v>10.170199999999999</v>
      </c>
      <c r="Q39" s="66">
        <f t="shared" si="9"/>
        <v>20</v>
      </c>
      <c r="R39" s="65">
        <f>VLOOKUP($A39,'Return Data'!$B$7:$R$2843,16,0)</f>
        <v>15.3866</v>
      </c>
      <c r="S39" s="67">
        <f t="shared" si="5"/>
        <v>8</v>
      </c>
    </row>
    <row r="40" spans="1:19" x14ac:dyDescent="0.3">
      <c r="A40" s="63" t="s">
        <v>540</v>
      </c>
      <c r="B40" s="64">
        <f>VLOOKUP($A40,'Return Data'!$B$7:$R$2843,3,0)</f>
        <v>44459</v>
      </c>
      <c r="C40" s="65">
        <f>VLOOKUP($A40,'Return Data'!$B$7:$R$2843,4,0)</f>
        <v>250.650213229169</v>
      </c>
      <c r="D40" s="65">
        <f>VLOOKUP($A40,'Return Data'!$B$7:$R$2843,10,0)</f>
        <v>9.0495000000000001</v>
      </c>
      <c r="E40" s="66">
        <f t="shared" si="0"/>
        <v>14</v>
      </c>
      <c r="F40" s="65">
        <f>VLOOKUP($A40,'Return Data'!$B$7:$R$2843,11,0)</f>
        <v>18.798100000000002</v>
      </c>
      <c r="G40" s="66">
        <f t="shared" si="1"/>
        <v>7</v>
      </c>
      <c r="H40" s="65">
        <f>VLOOKUP($A40,'Return Data'!$B$7:$R$2843,12,0)</f>
        <v>29.474599999999999</v>
      </c>
      <c r="I40" s="66">
        <f t="shared" si="2"/>
        <v>5</v>
      </c>
      <c r="J40" s="65">
        <f>VLOOKUP($A40,'Return Data'!$B$7:$R$2843,13,0)</f>
        <v>47.830300000000001</v>
      </c>
      <c r="K40" s="66">
        <f t="shared" si="3"/>
        <v>7</v>
      </c>
      <c r="L40" s="65">
        <f>VLOOKUP($A40,'Return Data'!$B$7:$R$2843,17,0)</f>
        <v>22.6556</v>
      </c>
      <c r="M40" s="66">
        <f t="shared" si="7"/>
        <v>11</v>
      </c>
      <c r="N40" s="65">
        <f>VLOOKUP($A40,'Return Data'!$B$7:$R$2843,14,0)</f>
        <v>12.627000000000001</v>
      </c>
      <c r="O40" s="66">
        <f t="shared" si="8"/>
        <v>21</v>
      </c>
      <c r="P40" s="65">
        <f>VLOOKUP($A40,'Return Data'!$B$7:$R$2843,15,0)</f>
        <v>11.3828</v>
      </c>
      <c r="Q40" s="66">
        <f t="shared" si="9"/>
        <v>14</v>
      </c>
      <c r="R40" s="65">
        <f>VLOOKUP($A40,'Return Data'!$B$7:$R$2843,16,0)</f>
        <v>12.806100000000001</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8.9455484848484854</v>
      </c>
      <c r="E42" s="74"/>
      <c r="F42" s="75">
        <f>AVERAGE(F8:F40)</f>
        <v>17.360699999999998</v>
      </c>
      <c r="G42" s="74"/>
      <c r="H42" s="75">
        <f>AVERAGE(H8:H40)</f>
        <v>25.300639393939399</v>
      </c>
      <c r="I42" s="74"/>
      <c r="J42" s="75">
        <f>AVERAGE(J8:J40)</f>
        <v>43.112293939393936</v>
      </c>
      <c r="K42" s="74"/>
      <c r="L42" s="75">
        <f>AVERAGE(L8:L40)</f>
        <v>22.423789655172417</v>
      </c>
      <c r="M42" s="74"/>
      <c r="N42" s="75">
        <f>AVERAGE(N8:N40)</f>
        <v>14.588665384615384</v>
      </c>
      <c r="O42" s="74"/>
      <c r="P42" s="75">
        <f>AVERAGE(P8:P40)</f>
        <v>12.191904545454546</v>
      </c>
      <c r="Q42" s="74"/>
      <c r="R42" s="75">
        <f>AVERAGE(R8:R40)</f>
        <v>13.906893939393939</v>
      </c>
      <c r="S42" s="76"/>
    </row>
    <row r="43" spans="1:19" x14ac:dyDescent="0.3">
      <c r="A43" s="73" t="s">
        <v>28</v>
      </c>
      <c r="B43" s="74"/>
      <c r="C43" s="74"/>
      <c r="D43" s="75">
        <f>MIN(D8:D40)</f>
        <v>5.9855</v>
      </c>
      <c r="E43" s="74"/>
      <c r="F43" s="75">
        <f>MIN(F8:F40)</f>
        <v>11.439399999999999</v>
      </c>
      <c r="G43" s="74"/>
      <c r="H43" s="75">
        <f>MIN(H8:H40)</f>
        <v>15.4336</v>
      </c>
      <c r="I43" s="74"/>
      <c r="J43" s="75">
        <f>MIN(J8:J40)</f>
        <v>30.898099999999999</v>
      </c>
      <c r="K43" s="74"/>
      <c r="L43" s="75">
        <f>MIN(L8:L40)</f>
        <v>12.109500000000001</v>
      </c>
      <c r="M43" s="74"/>
      <c r="N43" s="75">
        <f>MIN(N8:N40)</f>
        <v>5.2461000000000002</v>
      </c>
      <c r="O43" s="74"/>
      <c r="P43" s="75">
        <f>MIN(P8:P40)</f>
        <v>7.5860000000000003</v>
      </c>
      <c r="Q43" s="74"/>
      <c r="R43" s="75">
        <f>MIN(R8:R40)</f>
        <v>8.9144000000000005</v>
      </c>
      <c r="S43" s="76"/>
    </row>
    <row r="44" spans="1:19" ht="15" thickBot="1" x14ac:dyDescent="0.35">
      <c r="A44" s="77" t="s">
        <v>29</v>
      </c>
      <c r="B44" s="78"/>
      <c r="C44" s="78"/>
      <c r="D44" s="79">
        <f>MAX(D8:D40)</f>
        <v>13.697900000000001</v>
      </c>
      <c r="E44" s="78"/>
      <c r="F44" s="79">
        <f>MAX(F8:F40)</f>
        <v>32.981200000000001</v>
      </c>
      <c r="G44" s="78"/>
      <c r="H44" s="79">
        <f>MAX(H8:H40)</f>
        <v>47.047400000000003</v>
      </c>
      <c r="I44" s="78"/>
      <c r="J44" s="79">
        <f>MAX(J8:J40)</f>
        <v>64.680199999999999</v>
      </c>
      <c r="K44" s="78"/>
      <c r="L44" s="79">
        <f>MAX(L8:L40)</f>
        <v>40.064</v>
      </c>
      <c r="M44" s="78"/>
      <c r="N44" s="79">
        <f>MAX(N8:N40)</f>
        <v>25.950900000000001</v>
      </c>
      <c r="O44" s="78"/>
      <c r="P44" s="79">
        <f>MAX(P8:P40)</f>
        <v>18.319500000000001</v>
      </c>
      <c r="Q44" s="78"/>
      <c r="R44" s="79">
        <f>MAX(R8:R40)</f>
        <v>26.186699999999998</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44459</v>
      </c>
      <c r="C8" s="65">
        <f>VLOOKUP($A8,'Return Data'!$B$7:$R$2843,4,0)</f>
        <v>53.725999999999999</v>
      </c>
      <c r="D8" s="65">
        <f>VLOOKUP($A8,'Return Data'!$B$7:$R$2843,10,0)</f>
        <v>19.399899999999999</v>
      </c>
      <c r="E8" s="66">
        <f t="shared" ref="E8:E29" si="0">RANK(D8,D$8:D$29,0)</f>
        <v>4</v>
      </c>
      <c r="F8" s="65">
        <f>VLOOKUP($A8,'Return Data'!$B$7:$R$2843,11,0)</f>
        <v>17.364000000000001</v>
      </c>
      <c r="G8" s="66">
        <f t="shared" ref="G8:G29" si="1">RANK(F8,F$8:F$29,0)</f>
        <v>7</v>
      </c>
      <c r="H8" s="65">
        <f>VLOOKUP($A8,'Return Data'!$B$7:$R$2843,12,0)</f>
        <v>18.8</v>
      </c>
      <c r="I8" s="66">
        <f t="shared" ref="I8:I29" si="2">RANK(H8,H$8:H$29,0)</f>
        <v>1</v>
      </c>
      <c r="J8" s="65">
        <f>VLOOKUP($A8,'Return Data'!$B$7:$R$2843,13,0)</f>
        <v>24.6403</v>
      </c>
      <c r="K8" s="66">
        <f t="shared" ref="K8:K29" si="3">RANK(J8,J$8:J$29,0)</f>
        <v>1</v>
      </c>
      <c r="L8" s="65">
        <f>VLOOKUP($A8,'Return Data'!$B$7:$R$2843,17,0)</f>
        <v>13.2204</v>
      </c>
      <c r="M8" s="66">
        <f t="shared" ref="M8:M27" si="4">RANK(L8,L$8:L$29,0)</f>
        <v>5</v>
      </c>
      <c r="N8" s="65">
        <f>VLOOKUP($A8,'Return Data'!$B$7:$R$2843,14,0)</f>
        <v>9.9194999999999993</v>
      </c>
      <c r="O8" s="66">
        <f t="shared" ref="O8:O27" si="5">RANK(N8,N$8:N$29,0)</f>
        <v>9</v>
      </c>
      <c r="P8" s="65">
        <f>VLOOKUP($A8,'Return Data'!$B$7:$R$2843,15,0)</f>
        <v>8.8428000000000004</v>
      </c>
      <c r="Q8" s="66">
        <f t="shared" ref="Q8:Q27" si="6">RANK(P8,P$8:P$29,0)</f>
        <v>8</v>
      </c>
      <c r="R8" s="65">
        <f>VLOOKUP($A8,'Return Data'!$B$7:$R$2843,16,0)</f>
        <v>11.409000000000001</v>
      </c>
      <c r="S8" s="67">
        <f t="shared" ref="S8:S29" si="7">RANK(R8,R$8:R$29,0)</f>
        <v>1</v>
      </c>
    </row>
    <row r="9" spans="1:20" x14ac:dyDescent="0.3">
      <c r="A9" s="63" t="s">
        <v>1612</v>
      </c>
      <c r="B9" s="64">
        <f>VLOOKUP($A9,'Return Data'!$B$7:$R$2843,3,0)</f>
        <v>44459</v>
      </c>
      <c r="C9" s="65">
        <f>VLOOKUP($A9,'Return Data'!$B$7:$R$2843,4,0)</f>
        <v>26.918900000000001</v>
      </c>
      <c r="D9" s="65">
        <f>VLOOKUP($A9,'Return Data'!$B$7:$R$2843,10,0)</f>
        <v>20.04</v>
      </c>
      <c r="E9" s="66">
        <f t="shared" si="0"/>
        <v>3</v>
      </c>
      <c r="F9" s="65">
        <f>VLOOKUP($A9,'Return Data'!$B$7:$R$2843,11,0)</f>
        <v>18.0379</v>
      </c>
      <c r="G9" s="66">
        <f t="shared" si="1"/>
        <v>4</v>
      </c>
      <c r="H9" s="65">
        <f>VLOOKUP($A9,'Return Data'!$B$7:$R$2843,12,0)</f>
        <v>14.382999999999999</v>
      </c>
      <c r="I9" s="66">
        <f t="shared" si="2"/>
        <v>7</v>
      </c>
      <c r="J9" s="65">
        <f>VLOOKUP($A9,'Return Data'!$B$7:$R$2843,13,0)</f>
        <v>18.265899999999998</v>
      </c>
      <c r="K9" s="66">
        <f t="shared" si="3"/>
        <v>6</v>
      </c>
      <c r="L9" s="65">
        <f>VLOOKUP($A9,'Return Data'!$B$7:$R$2843,17,0)</f>
        <v>14.3232</v>
      </c>
      <c r="M9" s="66">
        <f t="shared" si="4"/>
        <v>3</v>
      </c>
      <c r="N9" s="65">
        <f>VLOOKUP($A9,'Return Data'!$B$7:$R$2843,14,0)</f>
        <v>9.6235999999999997</v>
      </c>
      <c r="O9" s="66">
        <f t="shared" si="5"/>
        <v>10</v>
      </c>
      <c r="P9" s="65">
        <f>VLOOKUP($A9,'Return Data'!$B$7:$R$2843,15,0)</f>
        <v>8.7766000000000002</v>
      </c>
      <c r="Q9" s="66">
        <f t="shared" si="6"/>
        <v>9</v>
      </c>
      <c r="R9" s="65">
        <f>VLOOKUP($A9,'Return Data'!$B$7:$R$2843,16,0)</f>
        <v>9.9558</v>
      </c>
      <c r="S9" s="67">
        <f t="shared" si="7"/>
        <v>10</v>
      </c>
    </row>
    <row r="10" spans="1:20" x14ac:dyDescent="0.3">
      <c r="A10" s="63" t="s">
        <v>1613</v>
      </c>
      <c r="B10" s="64">
        <f>VLOOKUP($A10,'Return Data'!$B$7:$R$2843,3,0)</f>
        <v>44459</v>
      </c>
      <c r="C10" s="65">
        <f>VLOOKUP($A10,'Return Data'!$B$7:$R$2843,4,0)</f>
        <v>32.937399999999997</v>
      </c>
      <c r="D10" s="65">
        <f>VLOOKUP($A10,'Return Data'!$B$7:$R$2843,10,0)</f>
        <v>14.6601</v>
      </c>
      <c r="E10" s="66">
        <f t="shared" si="0"/>
        <v>15</v>
      </c>
      <c r="F10" s="65">
        <f>VLOOKUP($A10,'Return Data'!$B$7:$R$2843,11,0)</f>
        <v>10.841900000000001</v>
      </c>
      <c r="G10" s="66">
        <f t="shared" si="1"/>
        <v>20</v>
      </c>
      <c r="H10" s="65">
        <f>VLOOKUP($A10,'Return Data'!$B$7:$R$2843,12,0)</f>
        <v>8.4197000000000006</v>
      </c>
      <c r="I10" s="66">
        <f t="shared" si="2"/>
        <v>21</v>
      </c>
      <c r="J10" s="65">
        <f>VLOOKUP($A10,'Return Data'!$B$7:$R$2843,13,0)</f>
        <v>11.189299999999999</v>
      </c>
      <c r="K10" s="66">
        <f t="shared" si="3"/>
        <v>21</v>
      </c>
      <c r="L10" s="65">
        <f>VLOOKUP($A10,'Return Data'!$B$7:$R$2843,17,0)</f>
        <v>11.142099999999999</v>
      </c>
      <c r="M10" s="66">
        <f t="shared" si="4"/>
        <v>12</v>
      </c>
      <c r="N10" s="65">
        <f>VLOOKUP($A10,'Return Data'!$B$7:$R$2843,14,0)</f>
        <v>12.2668</v>
      </c>
      <c r="O10" s="66">
        <f t="shared" si="5"/>
        <v>3</v>
      </c>
      <c r="P10" s="65">
        <f>VLOOKUP($A10,'Return Data'!$B$7:$R$2843,15,0)</f>
        <v>9.3466000000000005</v>
      </c>
      <c r="Q10" s="66">
        <f t="shared" si="6"/>
        <v>5</v>
      </c>
      <c r="R10" s="65">
        <f>VLOOKUP($A10,'Return Data'!$B$7:$R$2843,16,0)</f>
        <v>9.6784999999999997</v>
      </c>
      <c r="S10" s="67">
        <f t="shared" si="7"/>
        <v>11</v>
      </c>
    </row>
    <row r="11" spans="1:20" x14ac:dyDescent="0.3">
      <c r="A11" s="63" t="s">
        <v>1614</v>
      </c>
      <c r="B11" s="64">
        <f>VLOOKUP($A11,'Return Data'!$B$7:$R$2843,3,0)</f>
        <v>44459</v>
      </c>
      <c r="C11" s="65">
        <f>VLOOKUP($A11,'Return Data'!$B$7:$R$2843,4,0)</f>
        <v>40.0015</v>
      </c>
      <c r="D11" s="65">
        <f>VLOOKUP($A11,'Return Data'!$B$7:$R$2843,10,0)</f>
        <v>15.197100000000001</v>
      </c>
      <c r="E11" s="66">
        <f t="shared" si="0"/>
        <v>13</v>
      </c>
      <c r="F11" s="65">
        <f>VLOOKUP($A11,'Return Data'!$B$7:$R$2843,11,0)</f>
        <v>13.3307</v>
      </c>
      <c r="G11" s="66">
        <f t="shared" si="1"/>
        <v>14</v>
      </c>
      <c r="H11" s="65">
        <f>VLOOKUP($A11,'Return Data'!$B$7:$R$2843,12,0)</f>
        <v>11.6846</v>
      </c>
      <c r="I11" s="66">
        <f t="shared" si="2"/>
        <v>12</v>
      </c>
      <c r="J11" s="65">
        <f>VLOOKUP($A11,'Return Data'!$B$7:$R$2843,13,0)</f>
        <v>14.0587</v>
      </c>
      <c r="K11" s="66">
        <f t="shared" si="3"/>
        <v>14</v>
      </c>
      <c r="L11" s="65">
        <f>VLOOKUP($A11,'Return Data'!$B$7:$R$2843,17,0)</f>
        <v>11.005699999999999</v>
      </c>
      <c r="M11" s="66">
        <f t="shared" si="4"/>
        <v>13</v>
      </c>
      <c r="N11" s="65">
        <f>VLOOKUP($A11,'Return Data'!$B$7:$R$2843,14,0)</f>
        <v>10.2875</v>
      </c>
      <c r="O11" s="66">
        <f t="shared" si="5"/>
        <v>8</v>
      </c>
      <c r="P11" s="65">
        <f>VLOOKUP($A11,'Return Data'!$B$7:$R$2843,15,0)</f>
        <v>9.2918000000000003</v>
      </c>
      <c r="Q11" s="66">
        <f t="shared" si="6"/>
        <v>6</v>
      </c>
      <c r="R11" s="65">
        <f>VLOOKUP($A11,'Return Data'!$B$7:$R$2843,16,0)</f>
        <v>10.222200000000001</v>
      </c>
      <c r="S11" s="67">
        <f t="shared" si="7"/>
        <v>5</v>
      </c>
    </row>
    <row r="12" spans="1:20" x14ac:dyDescent="0.3">
      <c r="A12" s="63" t="s">
        <v>1615</v>
      </c>
      <c r="B12" s="64">
        <f>VLOOKUP($A12,'Return Data'!$B$7:$R$2843,3,0)</f>
        <v>44459</v>
      </c>
      <c r="C12" s="65">
        <f>VLOOKUP($A12,'Return Data'!$B$7:$R$2843,4,0)</f>
        <v>23.8826</v>
      </c>
      <c r="D12" s="65">
        <f>VLOOKUP($A12,'Return Data'!$B$7:$R$2843,10,0)</f>
        <v>16.560400000000001</v>
      </c>
      <c r="E12" s="66">
        <f t="shared" si="0"/>
        <v>9</v>
      </c>
      <c r="F12" s="65">
        <f>VLOOKUP($A12,'Return Data'!$B$7:$R$2843,11,0)</f>
        <v>16.106300000000001</v>
      </c>
      <c r="G12" s="66">
        <f t="shared" si="1"/>
        <v>10</v>
      </c>
      <c r="H12" s="65">
        <f>VLOOKUP($A12,'Return Data'!$B$7:$R$2843,12,0)</f>
        <v>11.199299999999999</v>
      </c>
      <c r="I12" s="66">
        <f t="shared" si="2"/>
        <v>15</v>
      </c>
      <c r="J12" s="65">
        <f>VLOOKUP($A12,'Return Data'!$B$7:$R$2843,13,0)</f>
        <v>12.513500000000001</v>
      </c>
      <c r="K12" s="66">
        <f t="shared" si="3"/>
        <v>17</v>
      </c>
      <c r="L12" s="65">
        <f>VLOOKUP($A12,'Return Data'!$B$7:$R$2843,17,0)</f>
        <v>11.769299999999999</v>
      </c>
      <c r="M12" s="66">
        <f t="shared" si="4"/>
        <v>11</v>
      </c>
      <c r="N12" s="65">
        <f>VLOOKUP($A12,'Return Data'!$B$7:$R$2843,14,0)</f>
        <v>3.6501000000000001</v>
      </c>
      <c r="O12" s="66">
        <f t="shared" si="5"/>
        <v>20</v>
      </c>
      <c r="P12" s="65">
        <f>VLOOKUP($A12,'Return Data'!$B$7:$R$2843,15,0)</f>
        <v>5.0632000000000001</v>
      </c>
      <c r="Q12" s="66">
        <f t="shared" si="6"/>
        <v>20</v>
      </c>
      <c r="R12" s="65">
        <f>VLOOKUP($A12,'Return Data'!$B$7:$R$2843,16,0)</f>
        <v>7.2024999999999997</v>
      </c>
      <c r="S12" s="67">
        <f t="shared" si="7"/>
        <v>20</v>
      </c>
    </row>
    <row r="13" spans="1:20" x14ac:dyDescent="0.3">
      <c r="A13" s="63" t="s">
        <v>1616</v>
      </c>
      <c r="B13" s="64">
        <f>VLOOKUP($A13,'Return Data'!$B$7:$R$2843,3,0)</f>
        <v>44459</v>
      </c>
      <c r="C13" s="65">
        <f>VLOOKUP($A13,'Return Data'!$B$7:$R$2843,4,0)</f>
        <v>82.313599999999994</v>
      </c>
      <c r="D13" s="65">
        <f>VLOOKUP($A13,'Return Data'!$B$7:$R$2843,10,0)</f>
        <v>17.805900000000001</v>
      </c>
      <c r="E13" s="66">
        <f t="shared" si="0"/>
        <v>6</v>
      </c>
      <c r="F13" s="65">
        <f>VLOOKUP($A13,'Return Data'!$B$7:$R$2843,11,0)</f>
        <v>16.8568</v>
      </c>
      <c r="G13" s="66">
        <f t="shared" si="1"/>
        <v>8</v>
      </c>
      <c r="H13" s="65">
        <f>VLOOKUP($A13,'Return Data'!$B$7:$R$2843,12,0)</f>
        <v>14.7652</v>
      </c>
      <c r="I13" s="66">
        <f t="shared" si="2"/>
        <v>6</v>
      </c>
      <c r="J13" s="65">
        <f>VLOOKUP($A13,'Return Data'!$B$7:$R$2843,13,0)</f>
        <v>16.995899999999999</v>
      </c>
      <c r="K13" s="66">
        <f t="shared" si="3"/>
        <v>7</v>
      </c>
      <c r="L13" s="65">
        <f>VLOOKUP($A13,'Return Data'!$B$7:$R$2843,17,0)</f>
        <v>14.9992</v>
      </c>
      <c r="M13" s="66">
        <f t="shared" si="4"/>
        <v>2</v>
      </c>
      <c r="N13" s="65">
        <f>VLOOKUP($A13,'Return Data'!$B$7:$R$2843,14,0)</f>
        <v>13.292</v>
      </c>
      <c r="O13" s="66">
        <f t="shared" si="5"/>
        <v>2</v>
      </c>
      <c r="P13" s="65">
        <f>VLOOKUP($A13,'Return Data'!$B$7:$R$2843,15,0)</f>
        <v>10.257300000000001</v>
      </c>
      <c r="Q13" s="66">
        <f t="shared" si="6"/>
        <v>3</v>
      </c>
      <c r="R13" s="65">
        <f>VLOOKUP($A13,'Return Data'!$B$7:$R$2843,16,0)</f>
        <v>10.6478</v>
      </c>
      <c r="S13" s="67">
        <f t="shared" si="7"/>
        <v>4</v>
      </c>
    </row>
    <row r="14" spans="1:20" x14ac:dyDescent="0.3">
      <c r="A14" s="63" t="s">
        <v>1617</v>
      </c>
      <c r="B14" s="64">
        <f>VLOOKUP($A14,'Return Data'!$B$7:$R$2843,3,0)</f>
        <v>44459</v>
      </c>
      <c r="C14" s="65">
        <f>VLOOKUP($A14,'Return Data'!$B$7:$R$2843,4,0)</f>
        <v>48.256599999999999</v>
      </c>
      <c r="D14" s="65">
        <f>VLOOKUP($A14,'Return Data'!$B$7:$R$2843,10,0)</f>
        <v>15.2126</v>
      </c>
      <c r="E14" s="66">
        <f t="shared" si="0"/>
        <v>12</v>
      </c>
      <c r="F14" s="65">
        <f>VLOOKUP($A14,'Return Data'!$B$7:$R$2843,11,0)</f>
        <v>17.4909</v>
      </c>
      <c r="G14" s="66">
        <f t="shared" si="1"/>
        <v>5</v>
      </c>
      <c r="H14" s="65">
        <f>VLOOKUP($A14,'Return Data'!$B$7:$R$2843,12,0)</f>
        <v>14.128299999999999</v>
      </c>
      <c r="I14" s="66">
        <f t="shared" si="2"/>
        <v>8</v>
      </c>
      <c r="J14" s="65">
        <f>VLOOKUP($A14,'Return Data'!$B$7:$R$2843,13,0)</f>
        <v>16.757300000000001</v>
      </c>
      <c r="K14" s="66">
        <f t="shared" si="3"/>
        <v>8</v>
      </c>
      <c r="L14" s="65">
        <f>VLOOKUP($A14,'Return Data'!$B$7:$R$2843,17,0)</f>
        <v>12.4093</v>
      </c>
      <c r="M14" s="66">
        <f t="shared" si="4"/>
        <v>9</v>
      </c>
      <c r="N14" s="65">
        <f>VLOOKUP($A14,'Return Data'!$B$7:$R$2843,14,0)</f>
        <v>9.3818999999999999</v>
      </c>
      <c r="O14" s="66">
        <f t="shared" si="5"/>
        <v>12</v>
      </c>
      <c r="P14" s="65">
        <f>VLOOKUP($A14,'Return Data'!$B$7:$R$2843,15,0)</f>
        <v>7.4832999999999998</v>
      </c>
      <c r="Q14" s="66">
        <f t="shared" si="6"/>
        <v>17</v>
      </c>
      <c r="R14" s="65">
        <f>VLOOKUP($A14,'Return Data'!$B$7:$R$2843,16,0)</f>
        <v>9.0139999999999993</v>
      </c>
      <c r="S14" s="67">
        <f t="shared" si="7"/>
        <v>15</v>
      </c>
    </row>
    <row r="15" spans="1:20" x14ac:dyDescent="0.3">
      <c r="A15" s="63" t="s">
        <v>1618</v>
      </c>
      <c r="B15" s="64">
        <f>VLOOKUP($A15,'Return Data'!$B$7:$R$2843,3,0)</f>
        <v>44459</v>
      </c>
      <c r="C15" s="65">
        <f>VLOOKUP($A15,'Return Data'!$B$7:$R$2843,4,0)</f>
        <v>72.155199999999994</v>
      </c>
      <c r="D15" s="65">
        <f>VLOOKUP($A15,'Return Data'!$B$7:$R$2843,10,0)</f>
        <v>11.22</v>
      </c>
      <c r="E15" s="66">
        <f t="shared" si="0"/>
        <v>20</v>
      </c>
      <c r="F15" s="65">
        <f>VLOOKUP($A15,'Return Data'!$B$7:$R$2843,11,0)</f>
        <v>12.0474</v>
      </c>
      <c r="G15" s="66">
        <f t="shared" si="1"/>
        <v>18</v>
      </c>
      <c r="H15" s="65">
        <f>VLOOKUP($A15,'Return Data'!$B$7:$R$2843,12,0)</f>
        <v>11.2159</v>
      </c>
      <c r="I15" s="66">
        <f t="shared" si="2"/>
        <v>14</v>
      </c>
      <c r="J15" s="65">
        <f>VLOOKUP($A15,'Return Data'!$B$7:$R$2843,13,0)</f>
        <v>14.7249</v>
      </c>
      <c r="K15" s="66">
        <f t="shared" si="3"/>
        <v>12</v>
      </c>
      <c r="L15" s="65">
        <f>VLOOKUP($A15,'Return Data'!$B$7:$R$2843,17,0)</f>
        <v>9.7604000000000006</v>
      </c>
      <c r="M15" s="66">
        <f t="shared" si="4"/>
        <v>18</v>
      </c>
      <c r="N15" s="65">
        <f>VLOOKUP($A15,'Return Data'!$B$7:$R$2843,14,0)</f>
        <v>8.9162999999999997</v>
      </c>
      <c r="O15" s="66">
        <f t="shared" si="5"/>
        <v>15</v>
      </c>
      <c r="P15" s="65">
        <f>VLOOKUP($A15,'Return Data'!$B$7:$R$2843,15,0)</f>
        <v>7.4431000000000003</v>
      </c>
      <c r="Q15" s="66">
        <f t="shared" si="6"/>
        <v>18</v>
      </c>
      <c r="R15" s="65">
        <f>VLOOKUP($A15,'Return Data'!$B$7:$R$2843,16,0)</f>
        <v>9.5897000000000006</v>
      </c>
      <c r="S15" s="67">
        <f t="shared" si="7"/>
        <v>12</v>
      </c>
    </row>
    <row r="16" spans="1:20" x14ac:dyDescent="0.3">
      <c r="A16" s="63" t="s">
        <v>1620</v>
      </c>
      <c r="B16" s="64">
        <f>VLOOKUP($A16,'Return Data'!$B$7:$R$2843,3,0)</f>
        <v>44459</v>
      </c>
      <c r="C16" s="65">
        <f>VLOOKUP($A16,'Return Data'!$B$7:$R$2843,4,0)</f>
        <v>61.144399999999997</v>
      </c>
      <c r="D16" s="65">
        <f>VLOOKUP($A16,'Return Data'!$B$7:$R$2843,10,0)</f>
        <v>16.553799999999999</v>
      </c>
      <c r="E16" s="66">
        <f t="shared" si="0"/>
        <v>10</v>
      </c>
      <c r="F16" s="65">
        <f>VLOOKUP($A16,'Return Data'!$B$7:$R$2843,11,0)</f>
        <v>18.4436</v>
      </c>
      <c r="G16" s="66">
        <f t="shared" si="1"/>
        <v>3</v>
      </c>
      <c r="H16" s="65">
        <f>VLOOKUP($A16,'Return Data'!$B$7:$R$2843,12,0)</f>
        <v>16.991800000000001</v>
      </c>
      <c r="I16" s="66">
        <f t="shared" si="2"/>
        <v>3</v>
      </c>
      <c r="J16" s="65">
        <f>VLOOKUP($A16,'Return Data'!$B$7:$R$2843,13,0)</f>
        <v>21.710999999999999</v>
      </c>
      <c r="K16" s="66">
        <f t="shared" si="3"/>
        <v>2</v>
      </c>
      <c r="L16" s="65">
        <f>VLOOKUP($A16,'Return Data'!$B$7:$R$2843,17,0)</f>
        <v>13.157299999999999</v>
      </c>
      <c r="M16" s="66">
        <f t="shared" si="4"/>
        <v>6</v>
      </c>
      <c r="N16" s="65">
        <f>VLOOKUP($A16,'Return Data'!$B$7:$R$2843,14,0)</f>
        <v>10.9826</v>
      </c>
      <c r="O16" s="66">
        <f t="shared" si="5"/>
        <v>7</v>
      </c>
      <c r="P16" s="65">
        <f>VLOOKUP($A16,'Return Data'!$B$7:$R$2843,15,0)</f>
        <v>8.7726000000000006</v>
      </c>
      <c r="Q16" s="66">
        <f t="shared" si="6"/>
        <v>10</v>
      </c>
      <c r="R16" s="65">
        <f>VLOOKUP($A16,'Return Data'!$B$7:$R$2843,16,0)</f>
        <v>10.071099999999999</v>
      </c>
      <c r="S16" s="67">
        <f t="shared" si="7"/>
        <v>7</v>
      </c>
    </row>
    <row r="17" spans="1:19" x14ac:dyDescent="0.3">
      <c r="A17" s="63" t="s">
        <v>1621</v>
      </c>
      <c r="B17" s="64">
        <f>VLOOKUP($A17,'Return Data'!$B$7:$R$2843,3,0)</f>
        <v>44459</v>
      </c>
      <c r="C17" s="65">
        <f>VLOOKUP($A17,'Return Data'!$B$7:$R$2843,4,0)</f>
        <v>49.372799999999998</v>
      </c>
      <c r="D17" s="65">
        <f>VLOOKUP($A17,'Return Data'!$B$7:$R$2843,10,0)</f>
        <v>17.820699999999999</v>
      </c>
      <c r="E17" s="66">
        <f t="shared" si="0"/>
        <v>5</v>
      </c>
      <c r="F17" s="65">
        <f>VLOOKUP($A17,'Return Data'!$B$7:$R$2843,11,0)</f>
        <v>16.590599999999998</v>
      </c>
      <c r="G17" s="66">
        <f t="shared" si="1"/>
        <v>9</v>
      </c>
      <c r="H17" s="65">
        <f>VLOOKUP($A17,'Return Data'!$B$7:$R$2843,12,0)</f>
        <v>12.1762</v>
      </c>
      <c r="I17" s="66">
        <f t="shared" si="2"/>
        <v>11</v>
      </c>
      <c r="J17" s="65">
        <f>VLOOKUP($A17,'Return Data'!$B$7:$R$2843,13,0)</f>
        <v>16.5198</v>
      </c>
      <c r="K17" s="66">
        <f t="shared" si="3"/>
        <v>9</v>
      </c>
      <c r="L17" s="65">
        <f>VLOOKUP($A17,'Return Data'!$B$7:$R$2843,17,0)</f>
        <v>12.5082</v>
      </c>
      <c r="M17" s="66">
        <f t="shared" si="4"/>
        <v>8</v>
      </c>
      <c r="N17" s="65">
        <f>VLOOKUP($A17,'Return Data'!$B$7:$R$2843,14,0)</f>
        <v>11.143599999999999</v>
      </c>
      <c r="O17" s="66">
        <f t="shared" si="5"/>
        <v>6</v>
      </c>
      <c r="P17" s="65">
        <f>VLOOKUP($A17,'Return Data'!$B$7:$R$2843,15,0)</f>
        <v>8.4077000000000002</v>
      </c>
      <c r="Q17" s="66">
        <f t="shared" si="6"/>
        <v>11</v>
      </c>
      <c r="R17" s="65">
        <f>VLOOKUP($A17,'Return Data'!$B$7:$R$2843,16,0)</f>
        <v>9.3247999999999998</v>
      </c>
      <c r="S17" s="67">
        <f t="shared" si="7"/>
        <v>13</v>
      </c>
    </row>
    <row r="18" spans="1:19" x14ac:dyDescent="0.3">
      <c r="A18" s="63" t="s">
        <v>1622</v>
      </c>
      <c r="B18" s="64">
        <f>VLOOKUP($A18,'Return Data'!$B$7:$R$2843,3,0)</f>
        <v>44459</v>
      </c>
      <c r="C18" s="65">
        <f>VLOOKUP($A18,'Return Data'!$B$7:$R$2843,4,0)</f>
        <v>58.290999999999997</v>
      </c>
      <c r="D18" s="65">
        <f>VLOOKUP($A18,'Return Data'!$B$7:$R$2843,10,0)</f>
        <v>17.428799999999999</v>
      </c>
      <c r="E18" s="66">
        <f t="shared" si="0"/>
        <v>7</v>
      </c>
      <c r="F18" s="65">
        <f>VLOOKUP($A18,'Return Data'!$B$7:$R$2843,11,0)</f>
        <v>14.8775</v>
      </c>
      <c r="G18" s="66">
        <f t="shared" si="1"/>
        <v>11</v>
      </c>
      <c r="H18" s="65">
        <f>VLOOKUP($A18,'Return Data'!$B$7:$R$2843,12,0)</f>
        <v>12.7066</v>
      </c>
      <c r="I18" s="66">
        <f t="shared" si="2"/>
        <v>9</v>
      </c>
      <c r="J18" s="65">
        <f>VLOOKUP($A18,'Return Data'!$B$7:$R$2843,13,0)</f>
        <v>15.349600000000001</v>
      </c>
      <c r="K18" s="66">
        <f t="shared" si="3"/>
        <v>11</v>
      </c>
      <c r="L18" s="65">
        <f>VLOOKUP($A18,'Return Data'!$B$7:$R$2843,17,0)</f>
        <v>12.6937</v>
      </c>
      <c r="M18" s="66">
        <f t="shared" si="4"/>
        <v>7</v>
      </c>
      <c r="N18" s="65">
        <f>VLOOKUP($A18,'Return Data'!$B$7:$R$2843,14,0)</f>
        <v>11.360300000000001</v>
      </c>
      <c r="O18" s="66">
        <f t="shared" si="5"/>
        <v>5</v>
      </c>
      <c r="P18" s="65">
        <f>VLOOKUP($A18,'Return Data'!$B$7:$R$2843,15,0)</f>
        <v>10.3308</v>
      </c>
      <c r="Q18" s="66">
        <f t="shared" si="6"/>
        <v>2</v>
      </c>
      <c r="R18" s="65">
        <f>VLOOKUP($A18,'Return Data'!$B$7:$R$2843,16,0)</f>
        <v>11.244300000000001</v>
      </c>
      <c r="S18" s="67">
        <f t="shared" si="7"/>
        <v>3</v>
      </c>
    </row>
    <row r="19" spans="1:19" x14ac:dyDescent="0.3">
      <c r="A19" s="63" t="s">
        <v>1623</v>
      </c>
      <c r="B19" s="64">
        <f>VLOOKUP($A19,'Return Data'!$B$7:$R$2843,3,0)</f>
        <v>44459</v>
      </c>
      <c r="C19" s="65">
        <f>VLOOKUP($A19,'Return Data'!$B$7:$R$2843,4,0)</f>
        <v>28.081900000000001</v>
      </c>
      <c r="D19" s="65">
        <f>VLOOKUP($A19,'Return Data'!$B$7:$R$2843,10,0)</f>
        <v>14.3216</v>
      </c>
      <c r="E19" s="66">
        <f t="shared" si="0"/>
        <v>16</v>
      </c>
      <c r="F19" s="65">
        <f>VLOOKUP($A19,'Return Data'!$B$7:$R$2843,11,0)</f>
        <v>12.167999999999999</v>
      </c>
      <c r="G19" s="66">
        <f t="shared" si="1"/>
        <v>17</v>
      </c>
      <c r="H19" s="65">
        <f>VLOOKUP($A19,'Return Data'!$B$7:$R$2843,12,0)</f>
        <v>9.7960999999999991</v>
      </c>
      <c r="I19" s="66">
        <f t="shared" si="2"/>
        <v>20</v>
      </c>
      <c r="J19" s="65">
        <f>VLOOKUP($A19,'Return Data'!$B$7:$R$2843,13,0)</f>
        <v>12.1609</v>
      </c>
      <c r="K19" s="66">
        <f t="shared" si="3"/>
        <v>19</v>
      </c>
      <c r="L19" s="65">
        <f>VLOOKUP($A19,'Return Data'!$B$7:$R$2843,17,0)</f>
        <v>9.6304999999999996</v>
      </c>
      <c r="M19" s="66">
        <f t="shared" si="4"/>
        <v>19</v>
      </c>
      <c r="N19" s="65">
        <f>VLOOKUP($A19,'Return Data'!$B$7:$R$2843,14,0)</f>
        <v>9.1913</v>
      </c>
      <c r="O19" s="66">
        <f t="shared" si="5"/>
        <v>14</v>
      </c>
      <c r="P19" s="65">
        <f>VLOOKUP($A19,'Return Data'!$B$7:$R$2843,15,0)</f>
        <v>7.9462000000000002</v>
      </c>
      <c r="Q19" s="66">
        <f t="shared" si="6"/>
        <v>13</v>
      </c>
      <c r="R19" s="65">
        <f>VLOOKUP($A19,'Return Data'!$B$7:$R$2843,16,0)</f>
        <v>9.3158999999999992</v>
      </c>
      <c r="S19" s="67">
        <f t="shared" si="7"/>
        <v>14</v>
      </c>
    </row>
    <row r="20" spans="1:19" x14ac:dyDescent="0.3">
      <c r="A20" s="63" t="s">
        <v>1624</v>
      </c>
      <c r="B20" s="64">
        <f>VLOOKUP($A20,'Return Data'!$B$7:$R$2843,3,0)</f>
        <v>44452</v>
      </c>
      <c r="C20" s="65">
        <f>VLOOKUP($A20,'Return Data'!$B$7:$R$2843,4,0)</f>
        <v>17.415400000000002</v>
      </c>
      <c r="D20" s="65">
        <f>VLOOKUP($A20,'Return Data'!$B$7:$R$2843,10,0)</f>
        <v>9.0371000000000006</v>
      </c>
      <c r="E20" s="66">
        <f t="shared" si="0"/>
        <v>22</v>
      </c>
      <c r="F20" s="65">
        <f>VLOOKUP($A20,'Return Data'!$B$7:$R$2843,11,0)</f>
        <v>7.8609999999999998</v>
      </c>
      <c r="G20" s="66">
        <f t="shared" si="1"/>
        <v>22</v>
      </c>
      <c r="H20" s="65">
        <f>VLOOKUP($A20,'Return Data'!$B$7:$R$2843,12,0)</f>
        <v>11.331799999999999</v>
      </c>
      <c r="I20" s="66">
        <f t="shared" si="2"/>
        <v>13</v>
      </c>
      <c r="J20" s="65">
        <f>VLOOKUP($A20,'Return Data'!$B$7:$R$2843,13,0)</f>
        <v>16.254799999999999</v>
      </c>
      <c r="K20" s="66">
        <f t="shared" si="3"/>
        <v>10</v>
      </c>
      <c r="L20" s="65">
        <f>VLOOKUP($A20,'Return Data'!$B$7:$R$2843,17,0)</f>
        <v>10.0678</v>
      </c>
      <c r="M20" s="66">
        <f t="shared" si="4"/>
        <v>16</v>
      </c>
      <c r="N20" s="65">
        <f>VLOOKUP($A20,'Return Data'!$B$7:$R$2843,14,0)</f>
        <v>8.7001000000000008</v>
      </c>
      <c r="O20" s="66">
        <f t="shared" si="5"/>
        <v>16</v>
      </c>
      <c r="P20" s="65">
        <f>VLOOKUP($A20,'Return Data'!$B$7:$R$2843,15,0)</f>
        <v>9.9172999999999991</v>
      </c>
      <c r="Q20" s="66">
        <f t="shared" si="6"/>
        <v>4</v>
      </c>
      <c r="R20" s="65">
        <f>VLOOKUP($A20,'Return Data'!$B$7:$R$2843,16,0)</f>
        <v>10.0623</v>
      </c>
      <c r="S20" s="67">
        <f t="shared" si="7"/>
        <v>8</v>
      </c>
    </row>
    <row r="21" spans="1:19" x14ac:dyDescent="0.3">
      <c r="A21" s="63" t="s">
        <v>1625</v>
      </c>
      <c r="B21" s="64">
        <f>VLOOKUP($A21,'Return Data'!$B$7:$R$2843,3,0)</f>
        <v>44459</v>
      </c>
      <c r="C21" s="65">
        <f>VLOOKUP($A21,'Return Data'!$B$7:$R$2843,4,0)</f>
        <v>46.440399999999997</v>
      </c>
      <c r="D21" s="65">
        <f>VLOOKUP($A21,'Return Data'!$B$7:$R$2843,10,0)</f>
        <v>21.623999999999999</v>
      </c>
      <c r="E21" s="66">
        <f t="shared" si="0"/>
        <v>2</v>
      </c>
      <c r="F21" s="65">
        <f>VLOOKUP($A21,'Return Data'!$B$7:$R$2843,11,0)</f>
        <v>21.362500000000001</v>
      </c>
      <c r="G21" s="66">
        <f t="shared" si="1"/>
        <v>1</v>
      </c>
      <c r="H21" s="65">
        <f>VLOOKUP($A21,'Return Data'!$B$7:$R$2843,12,0)</f>
        <v>18.190999999999999</v>
      </c>
      <c r="I21" s="66">
        <f t="shared" si="2"/>
        <v>2</v>
      </c>
      <c r="J21" s="65">
        <f>VLOOKUP($A21,'Return Data'!$B$7:$R$2843,13,0)</f>
        <v>21.069299999999998</v>
      </c>
      <c r="K21" s="66">
        <f t="shared" si="3"/>
        <v>3</v>
      </c>
      <c r="L21" s="65">
        <f>VLOOKUP($A21,'Return Data'!$B$7:$R$2843,17,0)</f>
        <v>16.570900000000002</v>
      </c>
      <c r="M21" s="66">
        <f t="shared" si="4"/>
        <v>1</v>
      </c>
      <c r="N21" s="65">
        <f>VLOOKUP($A21,'Return Data'!$B$7:$R$2843,14,0)</f>
        <v>13.933299999999999</v>
      </c>
      <c r="O21" s="66">
        <f t="shared" si="5"/>
        <v>1</v>
      </c>
      <c r="P21" s="65">
        <f>VLOOKUP($A21,'Return Data'!$B$7:$R$2843,15,0)</f>
        <v>10.7813</v>
      </c>
      <c r="Q21" s="66">
        <f t="shared" si="6"/>
        <v>1</v>
      </c>
      <c r="R21" s="65">
        <f>VLOOKUP($A21,'Return Data'!$B$7:$R$2843,16,0)</f>
        <v>11.3316</v>
      </c>
      <c r="S21" s="67">
        <f t="shared" si="7"/>
        <v>2</v>
      </c>
    </row>
    <row r="22" spans="1:19" x14ac:dyDescent="0.3">
      <c r="A22" s="63" t="s">
        <v>1626</v>
      </c>
      <c r="B22" s="64">
        <f>VLOOKUP($A22,'Return Data'!$B$7:$R$2843,3,0)</f>
        <v>44459</v>
      </c>
      <c r="C22" s="65">
        <f>VLOOKUP($A22,'Return Data'!$B$7:$R$2843,4,0)</f>
        <v>45.297899999999998</v>
      </c>
      <c r="D22" s="65">
        <f>VLOOKUP($A22,'Return Data'!$B$7:$R$2843,10,0)</f>
        <v>14.997400000000001</v>
      </c>
      <c r="E22" s="66">
        <f t="shared" si="0"/>
        <v>14</v>
      </c>
      <c r="F22" s="65">
        <f>VLOOKUP($A22,'Return Data'!$B$7:$R$2843,11,0)</f>
        <v>14.045400000000001</v>
      </c>
      <c r="G22" s="66">
        <f t="shared" si="1"/>
        <v>12</v>
      </c>
      <c r="H22" s="65">
        <f>VLOOKUP($A22,'Return Data'!$B$7:$R$2843,12,0)</f>
        <v>10.996</v>
      </c>
      <c r="I22" s="66">
        <f t="shared" si="2"/>
        <v>17</v>
      </c>
      <c r="J22" s="65">
        <f>VLOOKUP($A22,'Return Data'!$B$7:$R$2843,13,0)</f>
        <v>13.2393</v>
      </c>
      <c r="K22" s="66">
        <f t="shared" si="3"/>
        <v>16</v>
      </c>
      <c r="L22" s="65">
        <f>VLOOKUP($A22,'Return Data'!$B$7:$R$2843,17,0)</f>
        <v>9.7886000000000006</v>
      </c>
      <c r="M22" s="66">
        <f t="shared" si="4"/>
        <v>17</v>
      </c>
      <c r="N22" s="65">
        <f>VLOOKUP($A22,'Return Data'!$B$7:$R$2843,14,0)</f>
        <v>9.4855</v>
      </c>
      <c r="O22" s="66">
        <f t="shared" si="5"/>
        <v>11</v>
      </c>
      <c r="P22" s="65">
        <f>VLOOKUP($A22,'Return Data'!$B$7:$R$2843,15,0)</f>
        <v>7.8418999999999999</v>
      </c>
      <c r="Q22" s="66">
        <f t="shared" si="6"/>
        <v>14</v>
      </c>
      <c r="R22" s="65">
        <f>VLOOKUP($A22,'Return Data'!$B$7:$R$2843,16,0)</f>
        <v>8.3956999999999997</v>
      </c>
      <c r="S22" s="67">
        <f t="shared" si="7"/>
        <v>18</v>
      </c>
    </row>
    <row r="23" spans="1:19" x14ac:dyDescent="0.3">
      <c r="A23" s="63" t="s">
        <v>1627</v>
      </c>
      <c r="B23" s="64">
        <f>VLOOKUP($A23,'Return Data'!$B$7:$R$2843,3,0)</f>
        <v>44459</v>
      </c>
      <c r="C23" s="65">
        <f>VLOOKUP($A23,'Return Data'!$B$7:$R$2843,4,0)</f>
        <v>71.666200000000003</v>
      </c>
      <c r="D23" s="65">
        <f>VLOOKUP($A23,'Return Data'!$B$7:$R$2843,10,0)</f>
        <v>15.664999999999999</v>
      </c>
      <c r="E23" s="66">
        <f t="shared" si="0"/>
        <v>11</v>
      </c>
      <c r="F23" s="65">
        <f>VLOOKUP($A23,'Return Data'!$B$7:$R$2843,11,0)</f>
        <v>12.779400000000001</v>
      </c>
      <c r="G23" s="66">
        <f t="shared" si="1"/>
        <v>15</v>
      </c>
      <c r="H23" s="65">
        <f>VLOOKUP($A23,'Return Data'!$B$7:$R$2843,12,0)</f>
        <v>10.0802</v>
      </c>
      <c r="I23" s="66">
        <f t="shared" si="2"/>
        <v>19</v>
      </c>
      <c r="J23" s="65">
        <f>VLOOKUP($A23,'Return Data'!$B$7:$R$2843,13,0)</f>
        <v>12.472799999999999</v>
      </c>
      <c r="K23" s="66">
        <f t="shared" si="3"/>
        <v>18</v>
      </c>
      <c r="L23" s="65">
        <f>VLOOKUP($A23,'Return Data'!$B$7:$R$2843,17,0)</f>
        <v>10.3391</v>
      </c>
      <c r="M23" s="66">
        <f t="shared" si="4"/>
        <v>14</v>
      </c>
      <c r="N23" s="65">
        <f>VLOOKUP($A23,'Return Data'!$B$7:$R$2843,14,0)</f>
        <v>9.3104999999999993</v>
      </c>
      <c r="O23" s="66">
        <f t="shared" si="5"/>
        <v>13</v>
      </c>
      <c r="P23" s="65">
        <f>VLOOKUP($A23,'Return Data'!$B$7:$R$2843,15,0)</f>
        <v>7.7110000000000003</v>
      </c>
      <c r="Q23" s="66">
        <f t="shared" si="6"/>
        <v>15</v>
      </c>
      <c r="R23" s="65">
        <f>VLOOKUP($A23,'Return Data'!$B$7:$R$2843,16,0)</f>
        <v>8.4587000000000003</v>
      </c>
      <c r="S23" s="67">
        <f t="shared" si="7"/>
        <v>17</v>
      </c>
    </row>
    <row r="24" spans="1:19" x14ac:dyDescent="0.3">
      <c r="A24" s="63" t="s">
        <v>2011</v>
      </c>
      <c r="B24" s="64">
        <f>VLOOKUP($A24,'Return Data'!$B$7:$R$2843,3,0)</f>
        <v>44459</v>
      </c>
      <c r="C24" s="65">
        <f>VLOOKUP($A24,'Return Data'!$B$7:$R$2843,4,0)</f>
        <v>25.222799999999999</v>
      </c>
      <c r="D24" s="65">
        <f>VLOOKUP($A24,'Return Data'!$B$7:$R$2843,10,0)</f>
        <v>13.6936</v>
      </c>
      <c r="E24" s="66">
        <f t="shared" si="0"/>
        <v>17</v>
      </c>
      <c r="F24" s="65">
        <f>VLOOKUP($A24,'Return Data'!$B$7:$R$2843,11,0)</f>
        <v>10.0549</v>
      </c>
      <c r="G24" s="66">
        <f t="shared" si="1"/>
        <v>21</v>
      </c>
      <c r="H24" s="65">
        <f>VLOOKUP($A24,'Return Data'!$B$7:$R$2843,12,0)</f>
        <v>10.2615</v>
      </c>
      <c r="I24" s="66">
        <f t="shared" si="2"/>
        <v>18</v>
      </c>
      <c r="J24" s="65">
        <f>VLOOKUP($A24,'Return Data'!$B$7:$R$2843,13,0)</f>
        <v>11.720599999999999</v>
      </c>
      <c r="K24" s="66">
        <f t="shared" si="3"/>
        <v>20</v>
      </c>
      <c r="L24" s="65">
        <f>VLOOKUP($A24,'Return Data'!$B$7:$R$2843,17,0)</f>
        <v>8.6158999999999999</v>
      </c>
      <c r="M24" s="66">
        <f t="shared" si="4"/>
        <v>20</v>
      </c>
      <c r="N24" s="65">
        <f>VLOOKUP($A24,'Return Data'!$B$7:$R$2843,14,0)</f>
        <v>8.1824999999999992</v>
      </c>
      <c r="O24" s="66">
        <f t="shared" si="5"/>
        <v>18</v>
      </c>
      <c r="P24" s="65">
        <f>VLOOKUP($A24,'Return Data'!$B$7:$R$2843,15,0)</f>
        <v>7.5438000000000001</v>
      </c>
      <c r="Q24" s="66">
        <f t="shared" si="6"/>
        <v>16</v>
      </c>
      <c r="R24" s="65">
        <f>VLOOKUP($A24,'Return Data'!$B$7:$R$2843,16,0)</f>
        <v>8.9582999999999995</v>
      </c>
      <c r="S24" s="67">
        <f t="shared" si="7"/>
        <v>16</v>
      </c>
    </row>
    <row r="25" spans="1:19" x14ac:dyDescent="0.3">
      <c r="A25" s="63" t="s">
        <v>1628</v>
      </c>
      <c r="B25" s="64">
        <f>VLOOKUP($A25,'Return Data'!$B$7:$R$2843,3,0)</f>
        <v>44459</v>
      </c>
      <c r="C25" s="65">
        <f>VLOOKUP($A25,'Return Data'!$B$7:$R$2843,4,0)</f>
        <v>46.543999999999997</v>
      </c>
      <c r="D25" s="65">
        <f>VLOOKUP($A25,'Return Data'!$B$7:$R$2843,10,0)</f>
        <v>13.5944</v>
      </c>
      <c r="E25" s="66">
        <f t="shared" si="0"/>
        <v>18</v>
      </c>
      <c r="F25" s="65">
        <f>VLOOKUP($A25,'Return Data'!$B$7:$R$2843,11,0)</f>
        <v>13.596399999999999</v>
      </c>
      <c r="G25" s="66">
        <f t="shared" si="1"/>
        <v>13</v>
      </c>
      <c r="H25" s="65">
        <f>VLOOKUP($A25,'Return Data'!$B$7:$R$2843,12,0)</f>
        <v>12.323399999999999</v>
      </c>
      <c r="I25" s="66">
        <f t="shared" si="2"/>
        <v>10</v>
      </c>
      <c r="J25" s="65">
        <f>VLOOKUP($A25,'Return Data'!$B$7:$R$2843,13,0)</f>
        <v>14.5351</v>
      </c>
      <c r="K25" s="66">
        <f t="shared" si="3"/>
        <v>13</v>
      </c>
      <c r="L25" s="65">
        <f>VLOOKUP($A25,'Return Data'!$B$7:$R$2843,17,0)</f>
        <v>0.95120000000000005</v>
      </c>
      <c r="M25" s="66">
        <f t="shared" si="4"/>
        <v>21</v>
      </c>
      <c r="N25" s="65">
        <f>VLOOKUP($A25,'Return Data'!$B$7:$R$2843,14,0)</f>
        <v>1.9722999999999999</v>
      </c>
      <c r="O25" s="66">
        <f t="shared" si="5"/>
        <v>21</v>
      </c>
      <c r="P25" s="65">
        <f>VLOOKUP($A25,'Return Data'!$B$7:$R$2843,15,0)</f>
        <v>3.9171</v>
      </c>
      <c r="Q25" s="66">
        <f t="shared" si="6"/>
        <v>21</v>
      </c>
      <c r="R25" s="65">
        <f>VLOOKUP($A25,'Return Data'!$B$7:$R$2843,16,0)</f>
        <v>7.1826999999999996</v>
      </c>
      <c r="S25" s="67">
        <f t="shared" si="7"/>
        <v>21</v>
      </c>
    </row>
    <row r="26" spans="1:19" x14ac:dyDescent="0.3">
      <c r="A26" s="63" t="s">
        <v>1630</v>
      </c>
      <c r="B26" s="64">
        <f>VLOOKUP($A26,'Return Data'!$B$7:$R$2843,3,0)</f>
        <v>44459</v>
      </c>
      <c r="C26" s="65">
        <f>VLOOKUP($A26,'Return Data'!$B$7:$R$2843,4,0)</f>
        <v>55.4544</v>
      </c>
      <c r="D26" s="65">
        <f>VLOOKUP($A26,'Return Data'!$B$7:$R$2843,10,0)</f>
        <v>16.884</v>
      </c>
      <c r="E26" s="66">
        <f t="shared" si="0"/>
        <v>8</v>
      </c>
      <c r="F26" s="65">
        <f>VLOOKUP($A26,'Return Data'!$B$7:$R$2843,11,0)</f>
        <v>17.433399999999999</v>
      </c>
      <c r="G26" s="66">
        <f t="shared" si="1"/>
        <v>6</v>
      </c>
      <c r="H26" s="65">
        <f>VLOOKUP($A26,'Return Data'!$B$7:$R$2843,12,0)</f>
        <v>15.401</v>
      </c>
      <c r="I26" s="66">
        <f t="shared" si="2"/>
        <v>4</v>
      </c>
      <c r="J26" s="65">
        <f>VLOOKUP($A26,'Return Data'!$B$7:$R$2843,13,0)</f>
        <v>20.444199999999999</v>
      </c>
      <c r="K26" s="66">
        <f t="shared" si="3"/>
        <v>5</v>
      </c>
      <c r="L26" s="65">
        <f>VLOOKUP($A26,'Return Data'!$B$7:$R$2843,17,0)</f>
        <v>14.162000000000001</v>
      </c>
      <c r="M26" s="66">
        <f t="shared" si="4"/>
        <v>4</v>
      </c>
      <c r="N26" s="65">
        <f>VLOOKUP($A26,'Return Data'!$B$7:$R$2843,14,0)</f>
        <v>11.998799999999999</v>
      </c>
      <c r="O26" s="66">
        <f t="shared" si="5"/>
        <v>4</v>
      </c>
      <c r="P26" s="65">
        <f>VLOOKUP($A26,'Return Data'!$B$7:$R$2843,15,0)</f>
        <v>9.1781000000000006</v>
      </c>
      <c r="Q26" s="66">
        <f t="shared" si="6"/>
        <v>7</v>
      </c>
      <c r="R26" s="65">
        <f>VLOOKUP($A26,'Return Data'!$B$7:$R$2843,16,0)</f>
        <v>10.1751</v>
      </c>
      <c r="S26" s="67">
        <f t="shared" si="7"/>
        <v>6</v>
      </c>
    </row>
    <row r="27" spans="1:19" x14ac:dyDescent="0.3">
      <c r="A27" s="63" t="s">
        <v>1631</v>
      </c>
      <c r="B27" s="64">
        <f>VLOOKUP($A27,'Return Data'!$B$7:$R$2843,3,0)</f>
        <v>44459</v>
      </c>
      <c r="C27" s="65">
        <f>VLOOKUP($A27,'Return Data'!$B$7:$R$2843,4,0)</f>
        <v>23.646699999999999</v>
      </c>
      <c r="D27" s="65">
        <f>VLOOKUP($A27,'Return Data'!$B$7:$R$2843,10,0)</f>
        <v>12.754</v>
      </c>
      <c r="E27" s="66">
        <f t="shared" si="0"/>
        <v>19</v>
      </c>
      <c r="F27" s="65">
        <f>VLOOKUP($A27,'Return Data'!$B$7:$R$2843,11,0)</f>
        <v>12.494300000000001</v>
      </c>
      <c r="G27" s="66">
        <f t="shared" si="1"/>
        <v>16</v>
      </c>
      <c r="H27" s="65">
        <f>VLOOKUP($A27,'Return Data'!$B$7:$R$2843,12,0)</f>
        <v>11.1264</v>
      </c>
      <c r="I27" s="66">
        <f t="shared" si="2"/>
        <v>16</v>
      </c>
      <c r="J27" s="65">
        <f>VLOOKUP($A27,'Return Data'!$B$7:$R$2843,13,0)</f>
        <v>13.2468</v>
      </c>
      <c r="K27" s="66">
        <f t="shared" si="3"/>
        <v>15</v>
      </c>
      <c r="L27" s="65">
        <f>VLOOKUP($A27,'Return Data'!$B$7:$R$2843,17,0)</f>
        <v>10.2639</v>
      </c>
      <c r="M27" s="66">
        <f t="shared" si="4"/>
        <v>15</v>
      </c>
      <c r="N27" s="65">
        <f>VLOOKUP($A27,'Return Data'!$B$7:$R$2843,14,0)</f>
        <v>6.5273000000000003</v>
      </c>
      <c r="O27" s="66">
        <f t="shared" si="5"/>
        <v>19</v>
      </c>
      <c r="P27" s="65">
        <f>VLOOKUP($A27,'Return Data'!$B$7:$R$2843,15,0)</f>
        <v>6.4660000000000002</v>
      </c>
      <c r="Q27" s="66">
        <f t="shared" si="6"/>
        <v>19</v>
      </c>
      <c r="R27" s="65">
        <f>VLOOKUP($A27,'Return Data'!$B$7:$R$2843,16,0)</f>
        <v>8.1178000000000008</v>
      </c>
      <c r="S27" s="67">
        <f t="shared" si="7"/>
        <v>19</v>
      </c>
    </row>
    <row r="28" spans="1:19" x14ac:dyDescent="0.3">
      <c r="A28" s="63" t="s">
        <v>1632</v>
      </c>
      <c r="B28" s="64">
        <f>VLOOKUP($A28,'Return Data'!$B$7:$R$2843,3,0)</f>
        <v>44459</v>
      </c>
      <c r="C28" s="65">
        <f>VLOOKUP($A28,'Return Data'!$B$7:$R$2843,4,0)</f>
        <v>0.99850000000000005</v>
      </c>
      <c r="D28" s="65">
        <f>VLOOKUP($A28,'Return Data'!$B$7:$R$2843,10,0)</f>
        <v>10.9971</v>
      </c>
      <c r="E28" s="66">
        <f t="shared" si="0"/>
        <v>21</v>
      </c>
      <c r="F28" s="65">
        <f>VLOOKUP($A28,'Return Data'!$B$7:$R$2843,11,0)</f>
        <v>11.302199999999999</v>
      </c>
      <c r="G28" s="66">
        <f t="shared" si="1"/>
        <v>19</v>
      </c>
      <c r="H28" s="65">
        <f>VLOOKUP($A28,'Return Data'!$B$7:$R$2843,12,0)</f>
        <v>-23.502199999999998</v>
      </c>
      <c r="I28" s="66">
        <f t="shared" si="2"/>
        <v>22</v>
      </c>
      <c r="J28" s="65">
        <f>VLOOKUP($A28,'Return Data'!$B$7:$R$2843,13,0)</f>
        <v>-15.948600000000001</v>
      </c>
      <c r="K28" s="66">
        <f t="shared" si="3"/>
        <v>22</v>
      </c>
      <c r="L28" s="65"/>
      <c r="M28" s="66"/>
      <c r="N28" s="65"/>
      <c r="O28" s="66"/>
      <c r="P28" s="65"/>
      <c r="Q28" s="66"/>
      <c r="R28" s="65">
        <f>VLOOKUP($A28,'Return Data'!$B$7:$R$2843,16,0)</f>
        <v>-7.5037000000000003</v>
      </c>
      <c r="S28" s="67">
        <f t="shared" si="7"/>
        <v>22</v>
      </c>
    </row>
    <row r="29" spans="1:19" x14ac:dyDescent="0.3">
      <c r="A29" s="63" t="s">
        <v>1633</v>
      </c>
      <c r="B29" s="64">
        <f>VLOOKUP($A29,'Return Data'!$B$7:$R$2843,3,0)</f>
        <v>44459</v>
      </c>
      <c r="C29" s="65">
        <f>VLOOKUP($A29,'Return Data'!$B$7:$R$2843,4,0)</f>
        <v>53.203499999999998</v>
      </c>
      <c r="D29" s="65">
        <f>VLOOKUP($A29,'Return Data'!$B$7:$R$2843,10,0)</f>
        <v>21.933599999999998</v>
      </c>
      <c r="E29" s="66">
        <f t="shared" si="0"/>
        <v>1</v>
      </c>
      <c r="F29" s="65">
        <f>VLOOKUP($A29,'Return Data'!$B$7:$R$2843,11,0)</f>
        <v>18.873000000000001</v>
      </c>
      <c r="G29" s="66">
        <f t="shared" si="1"/>
        <v>2</v>
      </c>
      <c r="H29" s="65">
        <f>VLOOKUP($A29,'Return Data'!$B$7:$R$2843,12,0)</f>
        <v>14.899800000000001</v>
      </c>
      <c r="I29" s="66">
        <f t="shared" si="2"/>
        <v>5</v>
      </c>
      <c r="J29" s="65">
        <f>VLOOKUP($A29,'Return Data'!$B$7:$R$2843,13,0)</f>
        <v>20.6876</v>
      </c>
      <c r="K29" s="66">
        <f t="shared" si="3"/>
        <v>4</v>
      </c>
      <c r="L29" s="65">
        <f>VLOOKUP($A29,'Return Data'!$B$7:$R$2843,17,0)</f>
        <v>11.9511</v>
      </c>
      <c r="M29" s="66">
        <f>RANK(L29,L$8:L$29,0)</f>
        <v>10</v>
      </c>
      <c r="N29" s="65">
        <f>VLOOKUP($A29,'Return Data'!$B$7:$R$2843,14,0)</f>
        <v>8.2691999999999997</v>
      </c>
      <c r="O29" s="66">
        <f>RANK(N29,N$8:N$29,0)</f>
        <v>17</v>
      </c>
      <c r="P29" s="65">
        <f>VLOOKUP($A29,'Return Data'!$B$7:$R$2843,15,0)</f>
        <v>8.3536999999999999</v>
      </c>
      <c r="Q29" s="66">
        <f>RANK(P29,P$8:P$29,0)</f>
        <v>12</v>
      </c>
      <c r="R29" s="65">
        <f>VLOOKUP($A29,'Return Data'!$B$7:$R$2843,16,0)</f>
        <v>10.0183</v>
      </c>
      <c r="S29" s="67">
        <f t="shared" si="7"/>
        <v>9</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15.790959090909093</v>
      </c>
      <c r="E31" s="74"/>
      <c r="F31" s="75">
        <f>AVERAGE(F8:F29)</f>
        <v>14.725368181818181</v>
      </c>
      <c r="G31" s="74"/>
      <c r="H31" s="75">
        <f>AVERAGE(H8:H29)</f>
        <v>11.244345454545455</v>
      </c>
      <c r="I31" s="74"/>
      <c r="J31" s="75">
        <f>AVERAGE(J8:J29)</f>
        <v>14.664045454545457</v>
      </c>
      <c r="K31" s="74"/>
      <c r="L31" s="75">
        <f>AVERAGE(L8:L29)</f>
        <v>11.396657142857144</v>
      </c>
      <c r="M31" s="74"/>
      <c r="N31" s="75">
        <f>AVERAGE(N8:N29)</f>
        <v>9.4473809523809535</v>
      </c>
      <c r="O31" s="74"/>
      <c r="P31" s="75">
        <f>AVERAGE(P8:P29)</f>
        <v>8.2701047619047632</v>
      </c>
      <c r="Q31" s="74"/>
      <c r="R31" s="75">
        <f>AVERAGE(R8:R29)</f>
        <v>8.7669272727272727</v>
      </c>
      <c r="S31" s="76"/>
    </row>
    <row r="32" spans="1:19" x14ac:dyDescent="0.3">
      <c r="A32" s="73" t="s">
        <v>28</v>
      </c>
      <c r="B32" s="74"/>
      <c r="C32" s="74"/>
      <c r="D32" s="75">
        <f>MIN(D8:D29)</f>
        <v>9.0371000000000006</v>
      </c>
      <c r="E32" s="74"/>
      <c r="F32" s="75">
        <f>MIN(F8:F29)</f>
        <v>7.8609999999999998</v>
      </c>
      <c r="G32" s="74"/>
      <c r="H32" s="75">
        <f>MIN(H8:H29)</f>
        <v>-23.502199999999998</v>
      </c>
      <c r="I32" s="74"/>
      <c r="J32" s="75">
        <f>MIN(J8:J29)</f>
        <v>-15.948600000000001</v>
      </c>
      <c r="K32" s="74"/>
      <c r="L32" s="75">
        <f>MIN(L8:L29)</f>
        <v>0.95120000000000005</v>
      </c>
      <c r="M32" s="74"/>
      <c r="N32" s="75">
        <f>MIN(N8:N29)</f>
        <v>1.9722999999999999</v>
      </c>
      <c r="O32" s="74"/>
      <c r="P32" s="75">
        <f>MIN(P8:P29)</f>
        <v>3.9171</v>
      </c>
      <c r="Q32" s="74"/>
      <c r="R32" s="75">
        <f>MIN(R8:R29)</f>
        <v>-7.5037000000000003</v>
      </c>
      <c r="S32" s="76"/>
    </row>
    <row r="33" spans="1:19" ht="15" thickBot="1" x14ac:dyDescent="0.35">
      <c r="A33" s="77" t="s">
        <v>29</v>
      </c>
      <c r="B33" s="78"/>
      <c r="C33" s="78"/>
      <c r="D33" s="79">
        <f>MAX(D8:D29)</f>
        <v>21.933599999999998</v>
      </c>
      <c r="E33" s="78"/>
      <c r="F33" s="79">
        <f>MAX(F8:F29)</f>
        <v>21.362500000000001</v>
      </c>
      <c r="G33" s="78"/>
      <c r="H33" s="79">
        <f>MAX(H8:H29)</f>
        <v>18.8</v>
      </c>
      <c r="I33" s="78"/>
      <c r="J33" s="79">
        <f>MAX(J8:J29)</f>
        <v>24.6403</v>
      </c>
      <c r="K33" s="78"/>
      <c r="L33" s="79">
        <f>MAX(L8:L29)</f>
        <v>16.570900000000002</v>
      </c>
      <c r="M33" s="78"/>
      <c r="N33" s="79">
        <f>MAX(N8:N29)</f>
        <v>13.933299999999999</v>
      </c>
      <c r="O33" s="78"/>
      <c r="P33" s="79">
        <f>MAX(P8:P29)</f>
        <v>10.7813</v>
      </c>
      <c r="Q33" s="78"/>
      <c r="R33" s="79">
        <f>MAX(R8:R29)</f>
        <v>11.409000000000001</v>
      </c>
      <c r="S33" s="80"/>
    </row>
    <row r="34" spans="1:19" x14ac:dyDescent="0.3">
      <c r="A34" s="112" t="s">
        <v>433</v>
      </c>
    </row>
    <row r="35" spans="1:19" x14ac:dyDescent="0.3">
      <c r="A35" s="14" t="s">
        <v>340</v>
      </c>
    </row>
  </sheetData>
  <sheetProtection algorithmName="SHA-512" hashValue="SD3dBRp3CivCM0I+zOeaxumGoFdfWLoE8otOdj2inKRj166rLs2QhGjVvH2GcdC6KjN8k8NcwYxAfkxyLl09GQ==" saltValue="NHZtAlSJ5j612ECEVxujOw=="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44459</v>
      </c>
      <c r="C8" s="65">
        <f>VLOOKUP($A8,'Return Data'!$B$7:$R$2843,4,0)</f>
        <v>49.802500000000002</v>
      </c>
      <c r="D8" s="65">
        <f>VLOOKUP($A8,'Return Data'!$B$7:$R$2843,10,0)</f>
        <v>18.535299999999999</v>
      </c>
      <c r="E8" s="66">
        <f t="shared" ref="E8:E29" si="0">RANK(D8,D$8:D$29,0)</f>
        <v>4</v>
      </c>
      <c r="F8" s="65">
        <f>VLOOKUP($A8,'Return Data'!$B$7:$R$2843,11,0)</f>
        <v>16.471399999999999</v>
      </c>
      <c r="G8" s="66">
        <f t="shared" ref="G8:G29" si="1">RANK(F8,F$8:F$29,0)</f>
        <v>6</v>
      </c>
      <c r="H8" s="65">
        <f>VLOOKUP($A8,'Return Data'!$B$7:$R$2843,12,0)</f>
        <v>17.855499999999999</v>
      </c>
      <c r="I8" s="66">
        <f t="shared" ref="I8:I29" si="2">RANK(H8,H$8:H$29,0)</f>
        <v>1</v>
      </c>
      <c r="J8" s="65">
        <f>VLOOKUP($A8,'Return Data'!$B$7:$R$2843,13,0)</f>
        <v>23.613700000000001</v>
      </c>
      <c r="K8" s="66">
        <f t="shared" ref="K8:K29" si="3">RANK(J8,J$8:J$29,0)</f>
        <v>1</v>
      </c>
      <c r="L8" s="65">
        <f>VLOOKUP($A8,'Return Data'!$B$7:$R$2843,17,0)</f>
        <v>12.2995</v>
      </c>
      <c r="M8" s="66">
        <f t="shared" ref="M8:M27" si="4">RANK(L8,L$8:L$29,0)</f>
        <v>6</v>
      </c>
      <c r="N8" s="65">
        <f>VLOOKUP($A8,'Return Data'!$B$7:$R$2843,14,0)</f>
        <v>9.0762999999999998</v>
      </c>
      <c r="O8" s="66">
        <f t="shared" ref="O8:O27" si="5">RANK(N8,N$8:N$29,0)</f>
        <v>8</v>
      </c>
      <c r="P8" s="65">
        <f>VLOOKUP($A8,'Return Data'!$B$7:$R$2843,15,0)</f>
        <v>7.8003</v>
      </c>
      <c r="Q8" s="66">
        <f t="shared" ref="Q8:Q27" si="6">RANK(P8,P$8:P$29,0)</f>
        <v>8</v>
      </c>
      <c r="R8" s="65">
        <f>VLOOKUP($A8,'Return Data'!$B$7:$R$2843,16,0)</f>
        <v>9.6995000000000005</v>
      </c>
      <c r="S8" s="67">
        <f t="shared" ref="S8:S29" si="7">RANK(R8,R$8:R$29,0)</f>
        <v>3</v>
      </c>
    </row>
    <row r="9" spans="1:20" x14ac:dyDescent="0.3">
      <c r="A9" s="63" t="s">
        <v>1635</v>
      </c>
      <c r="B9" s="64">
        <f>VLOOKUP($A9,'Return Data'!$B$7:$R$2843,3,0)</f>
        <v>44459</v>
      </c>
      <c r="C9" s="65">
        <f>VLOOKUP($A9,'Return Data'!$B$7:$R$2843,4,0)</f>
        <v>24.209499999999998</v>
      </c>
      <c r="D9" s="65">
        <f>VLOOKUP($A9,'Return Data'!$B$7:$R$2843,10,0)</f>
        <v>18.8475</v>
      </c>
      <c r="E9" s="66">
        <f t="shared" si="0"/>
        <v>3</v>
      </c>
      <c r="F9" s="65">
        <f>VLOOKUP($A9,'Return Data'!$B$7:$R$2843,11,0)</f>
        <v>16.817299999999999</v>
      </c>
      <c r="G9" s="66">
        <f t="shared" si="1"/>
        <v>4</v>
      </c>
      <c r="H9" s="65">
        <f>VLOOKUP($A9,'Return Data'!$B$7:$R$2843,12,0)</f>
        <v>13.1364</v>
      </c>
      <c r="I9" s="66">
        <f t="shared" si="2"/>
        <v>7</v>
      </c>
      <c r="J9" s="65">
        <f>VLOOKUP($A9,'Return Data'!$B$7:$R$2843,13,0)</f>
        <v>16.943200000000001</v>
      </c>
      <c r="K9" s="66">
        <f t="shared" si="3"/>
        <v>6</v>
      </c>
      <c r="L9" s="65">
        <f>VLOOKUP($A9,'Return Data'!$B$7:$R$2843,17,0)</f>
        <v>13.151400000000001</v>
      </c>
      <c r="M9" s="66">
        <f t="shared" si="4"/>
        <v>4</v>
      </c>
      <c r="N9" s="65">
        <f>VLOOKUP($A9,'Return Data'!$B$7:$R$2843,14,0)</f>
        <v>8.5368999999999993</v>
      </c>
      <c r="O9" s="66">
        <f t="shared" si="5"/>
        <v>10</v>
      </c>
      <c r="P9" s="65">
        <f>VLOOKUP($A9,'Return Data'!$B$7:$R$2843,15,0)</f>
        <v>7.5918999999999999</v>
      </c>
      <c r="Q9" s="66">
        <f t="shared" si="6"/>
        <v>10</v>
      </c>
      <c r="R9" s="65">
        <f>VLOOKUP($A9,'Return Data'!$B$7:$R$2843,16,0)</f>
        <v>8.2225999999999999</v>
      </c>
      <c r="S9" s="67">
        <f t="shared" si="7"/>
        <v>15</v>
      </c>
    </row>
    <row r="10" spans="1:20" x14ac:dyDescent="0.3">
      <c r="A10" s="63" t="s">
        <v>1636</v>
      </c>
      <c r="B10" s="64">
        <f>VLOOKUP($A10,'Return Data'!$B$7:$R$2843,3,0)</f>
        <v>44459</v>
      </c>
      <c r="C10" s="65">
        <f>VLOOKUP($A10,'Return Data'!$B$7:$R$2843,4,0)</f>
        <v>30.592300000000002</v>
      </c>
      <c r="D10" s="65">
        <f>VLOOKUP($A10,'Return Data'!$B$7:$R$2843,10,0)</f>
        <v>13.7683</v>
      </c>
      <c r="E10" s="66">
        <f t="shared" si="0"/>
        <v>13</v>
      </c>
      <c r="F10" s="65">
        <f>VLOOKUP($A10,'Return Data'!$B$7:$R$2843,11,0)</f>
        <v>9.9426000000000005</v>
      </c>
      <c r="G10" s="66">
        <f t="shared" si="1"/>
        <v>20</v>
      </c>
      <c r="H10" s="65">
        <f>VLOOKUP($A10,'Return Data'!$B$7:$R$2843,12,0)</f>
        <v>7.4969000000000001</v>
      </c>
      <c r="I10" s="66">
        <f t="shared" si="2"/>
        <v>21</v>
      </c>
      <c r="J10" s="65">
        <f>VLOOKUP($A10,'Return Data'!$B$7:$R$2843,13,0)</f>
        <v>10.2156</v>
      </c>
      <c r="K10" s="66">
        <f t="shared" si="3"/>
        <v>20</v>
      </c>
      <c r="L10" s="65">
        <f>VLOOKUP($A10,'Return Data'!$B$7:$R$2843,17,0)</f>
        <v>10.210100000000001</v>
      </c>
      <c r="M10" s="66">
        <f t="shared" si="4"/>
        <v>12</v>
      </c>
      <c r="N10" s="65">
        <f>VLOOKUP($A10,'Return Data'!$B$7:$R$2843,14,0)</f>
        <v>11.3406</v>
      </c>
      <c r="O10" s="66">
        <f t="shared" si="5"/>
        <v>3</v>
      </c>
      <c r="P10" s="65">
        <f>VLOOKUP($A10,'Return Data'!$B$7:$R$2843,15,0)</f>
        <v>8.4131999999999998</v>
      </c>
      <c r="Q10" s="66">
        <f t="shared" si="6"/>
        <v>4</v>
      </c>
      <c r="R10" s="65">
        <f>VLOOKUP($A10,'Return Data'!$B$7:$R$2843,16,0)</f>
        <v>6.7805</v>
      </c>
      <c r="S10" s="67">
        <f t="shared" si="7"/>
        <v>20</v>
      </c>
    </row>
    <row r="11" spans="1:20" x14ac:dyDescent="0.3">
      <c r="A11" s="63" t="s">
        <v>1637</v>
      </c>
      <c r="B11" s="64">
        <f>VLOOKUP($A11,'Return Data'!$B$7:$R$2843,3,0)</f>
        <v>44459</v>
      </c>
      <c r="C11" s="65">
        <f>VLOOKUP($A11,'Return Data'!$B$7:$R$2843,4,0)</f>
        <v>34.793300000000002</v>
      </c>
      <c r="D11" s="65">
        <f>VLOOKUP($A11,'Return Data'!$B$7:$R$2843,10,0)</f>
        <v>13.1738</v>
      </c>
      <c r="E11" s="66">
        <f t="shared" si="0"/>
        <v>16</v>
      </c>
      <c r="F11" s="65">
        <f>VLOOKUP($A11,'Return Data'!$B$7:$R$2843,11,0)</f>
        <v>11.409700000000001</v>
      </c>
      <c r="G11" s="66">
        <f t="shared" si="1"/>
        <v>16</v>
      </c>
      <c r="H11" s="65">
        <f>VLOOKUP($A11,'Return Data'!$B$7:$R$2843,12,0)</f>
        <v>9.8178000000000001</v>
      </c>
      <c r="I11" s="66">
        <f t="shared" si="2"/>
        <v>16</v>
      </c>
      <c r="J11" s="65">
        <f>VLOOKUP($A11,'Return Data'!$B$7:$R$2843,13,0)</f>
        <v>12.187099999999999</v>
      </c>
      <c r="K11" s="66">
        <f t="shared" si="3"/>
        <v>16</v>
      </c>
      <c r="L11" s="65">
        <f>VLOOKUP($A11,'Return Data'!$B$7:$R$2843,17,0)</f>
        <v>9.2669999999999995</v>
      </c>
      <c r="M11" s="66">
        <f t="shared" si="4"/>
        <v>15</v>
      </c>
      <c r="N11" s="65">
        <f>VLOOKUP($A11,'Return Data'!$B$7:$R$2843,14,0)</f>
        <v>8.5103000000000009</v>
      </c>
      <c r="O11" s="66">
        <f t="shared" si="5"/>
        <v>11</v>
      </c>
      <c r="P11" s="65">
        <f>VLOOKUP($A11,'Return Data'!$B$7:$R$2843,15,0)</f>
        <v>7.2675999999999998</v>
      </c>
      <c r="Q11" s="66">
        <f t="shared" si="6"/>
        <v>11</v>
      </c>
      <c r="R11" s="65">
        <f>VLOOKUP($A11,'Return Data'!$B$7:$R$2843,16,0)</f>
        <v>7.6086999999999998</v>
      </c>
      <c r="S11" s="67">
        <f t="shared" si="7"/>
        <v>16</v>
      </c>
    </row>
    <row r="12" spans="1:20" x14ac:dyDescent="0.3">
      <c r="A12" s="63" t="s">
        <v>1638</v>
      </c>
      <c r="B12" s="64">
        <f>VLOOKUP($A12,'Return Data'!$B$7:$R$2843,3,0)</f>
        <v>44459</v>
      </c>
      <c r="C12" s="65">
        <f>VLOOKUP($A12,'Return Data'!$B$7:$R$2843,4,0)</f>
        <v>22.886600000000001</v>
      </c>
      <c r="D12" s="65">
        <f>VLOOKUP($A12,'Return Data'!$B$7:$R$2843,10,0)</f>
        <v>16.1816</v>
      </c>
      <c r="E12" s="66">
        <f t="shared" si="0"/>
        <v>8</v>
      </c>
      <c r="F12" s="65">
        <f>VLOOKUP($A12,'Return Data'!$B$7:$R$2843,11,0)</f>
        <v>15.628</v>
      </c>
      <c r="G12" s="66">
        <f t="shared" si="1"/>
        <v>8</v>
      </c>
      <c r="H12" s="65">
        <f>VLOOKUP($A12,'Return Data'!$B$7:$R$2843,12,0)</f>
        <v>10.6309</v>
      </c>
      <c r="I12" s="66">
        <f t="shared" si="2"/>
        <v>11</v>
      </c>
      <c r="J12" s="65">
        <f>VLOOKUP($A12,'Return Data'!$B$7:$R$2843,13,0)</f>
        <v>11.8908</v>
      </c>
      <c r="K12" s="66">
        <f t="shared" si="3"/>
        <v>17</v>
      </c>
      <c r="L12" s="65">
        <f>VLOOKUP($A12,'Return Data'!$B$7:$R$2843,17,0)</f>
        <v>11.1279</v>
      </c>
      <c r="M12" s="66">
        <f t="shared" si="4"/>
        <v>9</v>
      </c>
      <c r="N12" s="65">
        <f>VLOOKUP($A12,'Return Data'!$B$7:$R$2843,14,0)</f>
        <v>3.0583</v>
      </c>
      <c r="O12" s="66">
        <f t="shared" si="5"/>
        <v>20</v>
      </c>
      <c r="P12" s="65">
        <f>VLOOKUP($A12,'Return Data'!$B$7:$R$2843,15,0)</f>
        <v>4.4425999999999997</v>
      </c>
      <c r="Q12" s="66">
        <f t="shared" si="6"/>
        <v>20</v>
      </c>
      <c r="R12" s="65">
        <f>VLOOKUP($A12,'Return Data'!$B$7:$R$2843,16,0)</f>
        <v>6.8380000000000001</v>
      </c>
      <c r="S12" s="67">
        <f t="shared" si="7"/>
        <v>19</v>
      </c>
    </row>
    <row r="13" spans="1:20" x14ac:dyDescent="0.3">
      <c r="A13" s="63" t="s">
        <v>1639</v>
      </c>
      <c r="B13" s="64">
        <f>VLOOKUP($A13,'Return Data'!$B$7:$R$2843,3,0)</f>
        <v>44459</v>
      </c>
      <c r="C13" s="65">
        <f>VLOOKUP($A13,'Return Data'!$B$7:$R$2843,4,0)</f>
        <v>86.578175617116003</v>
      </c>
      <c r="D13" s="65">
        <f>VLOOKUP($A13,'Return Data'!$B$7:$R$2843,10,0)</f>
        <v>16.4893</v>
      </c>
      <c r="E13" s="66">
        <f t="shared" si="0"/>
        <v>5</v>
      </c>
      <c r="F13" s="65">
        <f>VLOOKUP($A13,'Return Data'!$B$7:$R$2843,11,0)</f>
        <v>15.4795</v>
      </c>
      <c r="G13" s="66">
        <f t="shared" si="1"/>
        <v>9</v>
      </c>
      <c r="H13" s="65">
        <f>VLOOKUP($A13,'Return Data'!$B$7:$R$2843,12,0)</f>
        <v>13.3429</v>
      </c>
      <c r="I13" s="66">
        <f t="shared" si="2"/>
        <v>6</v>
      </c>
      <c r="J13" s="65">
        <f>VLOOKUP($A13,'Return Data'!$B$7:$R$2843,13,0)</f>
        <v>15.5244</v>
      </c>
      <c r="K13" s="66">
        <f t="shared" si="3"/>
        <v>7</v>
      </c>
      <c r="L13" s="65">
        <f>VLOOKUP($A13,'Return Data'!$B$7:$R$2843,17,0)</f>
        <v>13.6782</v>
      </c>
      <c r="M13" s="66">
        <f t="shared" si="4"/>
        <v>2</v>
      </c>
      <c r="N13" s="65">
        <f>VLOOKUP($A13,'Return Data'!$B$7:$R$2843,14,0)</f>
        <v>12.047000000000001</v>
      </c>
      <c r="O13" s="66">
        <f t="shared" si="5"/>
        <v>2</v>
      </c>
      <c r="P13" s="65">
        <f>VLOOKUP($A13,'Return Data'!$B$7:$R$2843,15,0)</f>
        <v>9.0519999999999996</v>
      </c>
      <c r="Q13" s="66">
        <f t="shared" si="6"/>
        <v>3</v>
      </c>
      <c r="R13" s="65">
        <f>VLOOKUP($A13,'Return Data'!$B$7:$R$2843,16,0)</f>
        <v>8.6493000000000002</v>
      </c>
      <c r="S13" s="67">
        <f t="shared" si="7"/>
        <v>8</v>
      </c>
    </row>
    <row r="14" spans="1:20" x14ac:dyDescent="0.3">
      <c r="A14" s="63" t="s">
        <v>1640</v>
      </c>
      <c r="B14" s="64">
        <f>VLOOKUP($A14,'Return Data'!$B$7:$R$2843,3,0)</f>
        <v>44459</v>
      </c>
      <c r="C14" s="65">
        <f>VLOOKUP($A14,'Return Data'!$B$7:$R$2843,4,0)</f>
        <v>44.015300000000003</v>
      </c>
      <c r="D14" s="65">
        <f>VLOOKUP($A14,'Return Data'!$B$7:$R$2843,10,0)</f>
        <v>13.522</v>
      </c>
      <c r="E14" s="66">
        <f t="shared" si="0"/>
        <v>14</v>
      </c>
      <c r="F14" s="65">
        <f>VLOOKUP($A14,'Return Data'!$B$7:$R$2843,11,0)</f>
        <v>15.6997</v>
      </c>
      <c r="G14" s="66">
        <f t="shared" si="1"/>
        <v>7</v>
      </c>
      <c r="H14" s="65">
        <f>VLOOKUP($A14,'Return Data'!$B$7:$R$2843,12,0)</f>
        <v>12.2805</v>
      </c>
      <c r="I14" s="66">
        <f t="shared" si="2"/>
        <v>8</v>
      </c>
      <c r="J14" s="65">
        <f>VLOOKUP($A14,'Return Data'!$B$7:$R$2843,13,0)</f>
        <v>14.804399999999999</v>
      </c>
      <c r="K14" s="66">
        <f t="shared" si="3"/>
        <v>8</v>
      </c>
      <c r="L14" s="65">
        <f>VLOOKUP($A14,'Return Data'!$B$7:$R$2843,17,0)</f>
        <v>10.5747</v>
      </c>
      <c r="M14" s="66">
        <f t="shared" si="4"/>
        <v>11</v>
      </c>
      <c r="N14" s="65">
        <f>VLOOKUP($A14,'Return Data'!$B$7:$R$2843,14,0)</f>
        <v>7.5761000000000003</v>
      </c>
      <c r="O14" s="66">
        <f t="shared" si="5"/>
        <v>15</v>
      </c>
      <c r="P14" s="65">
        <f>VLOOKUP($A14,'Return Data'!$B$7:$R$2843,15,0)</f>
        <v>6.0312000000000001</v>
      </c>
      <c r="Q14" s="66">
        <f t="shared" si="6"/>
        <v>17</v>
      </c>
      <c r="R14" s="65">
        <f>VLOOKUP($A14,'Return Data'!$B$7:$R$2843,16,0)</f>
        <v>8.9504999999999999</v>
      </c>
      <c r="S14" s="67">
        <f t="shared" si="7"/>
        <v>7</v>
      </c>
    </row>
    <row r="15" spans="1:20" x14ac:dyDescent="0.3">
      <c r="A15" s="63" t="s">
        <v>1641</v>
      </c>
      <c r="B15" s="64">
        <f>VLOOKUP($A15,'Return Data'!$B$7:$R$2843,3,0)</f>
        <v>44459</v>
      </c>
      <c r="C15" s="65">
        <f>VLOOKUP($A15,'Return Data'!$B$7:$R$2843,4,0)</f>
        <v>67.586799999999997</v>
      </c>
      <c r="D15" s="65">
        <f>VLOOKUP($A15,'Return Data'!$B$7:$R$2843,10,0)</f>
        <v>10.444900000000001</v>
      </c>
      <c r="E15" s="66">
        <f t="shared" si="0"/>
        <v>21</v>
      </c>
      <c r="F15" s="65">
        <f>VLOOKUP($A15,'Return Data'!$B$7:$R$2843,11,0)</f>
        <v>11.2903</v>
      </c>
      <c r="G15" s="66">
        <f t="shared" si="1"/>
        <v>17</v>
      </c>
      <c r="H15" s="65">
        <f>VLOOKUP($A15,'Return Data'!$B$7:$R$2843,12,0)</f>
        <v>10.439399999999999</v>
      </c>
      <c r="I15" s="66">
        <f t="shared" si="2"/>
        <v>13</v>
      </c>
      <c r="J15" s="65">
        <f>VLOOKUP($A15,'Return Data'!$B$7:$R$2843,13,0)</f>
        <v>13.879099999999999</v>
      </c>
      <c r="K15" s="66">
        <f t="shared" si="3"/>
        <v>12</v>
      </c>
      <c r="L15" s="65">
        <f>VLOOKUP($A15,'Return Data'!$B$7:$R$2843,17,0)</f>
        <v>8.8895999999999997</v>
      </c>
      <c r="M15" s="66">
        <f t="shared" si="4"/>
        <v>17</v>
      </c>
      <c r="N15" s="65">
        <f>VLOOKUP($A15,'Return Data'!$B$7:$R$2843,14,0)</f>
        <v>8.0989000000000004</v>
      </c>
      <c r="O15" s="66">
        <f t="shared" si="5"/>
        <v>14</v>
      </c>
      <c r="P15" s="65">
        <f>VLOOKUP($A15,'Return Data'!$B$7:$R$2843,15,0)</f>
        <v>6.6475</v>
      </c>
      <c r="Q15" s="66">
        <f t="shared" si="6"/>
        <v>16</v>
      </c>
      <c r="R15" s="65">
        <f>VLOOKUP($A15,'Return Data'!$B$7:$R$2843,16,0)</f>
        <v>9.5298999999999996</v>
      </c>
      <c r="S15" s="67">
        <f t="shared" si="7"/>
        <v>4</v>
      </c>
    </row>
    <row r="16" spans="1:20" x14ac:dyDescent="0.3">
      <c r="A16" s="63" t="s">
        <v>1643</v>
      </c>
      <c r="B16" s="64">
        <f>VLOOKUP($A16,'Return Data'!$B$7:$R$2843,3,0)</f>
        <v>44459</v>
      </c>
      <c r="C16" s="65">
        <f>VLOOKUP($A16,'Return Data'!$B$7:$R$2843,4,0)</f>
        <v>58.600700000000003</v>
      </c>
      <c r="D16" s="65">
        <f>VLOOKUP($A16,'Return Data'!$B$7:$R$2843,10,0)</f>
        <v>16.119900000000001</v>
      </c>
      <c r="E16" s="66">
        <f t="shared" si="0"/>
        <v>10</v>
      </c>
      <c r="F16" s="65">
        <f>VLOOKUP($A16,'Return Data'!$B$7:$R$2843,11,0)</f>
        <v>18.008700000000001</v>
      </c>
      <c r="G16" s="66">
        <f t="shared" si="1"/>
        <v>3</v>
      </c>
      <c r="H16" s="65">
        <f>VLOOKUP($A16,'Return Data'!$B$7:$R$2843,12,0)</f>
        <v>16.532299999999999</v>
      </c>
      <c r="I16" s="66">
        <f t="shared" si="2"/>
        <v>3</v>
      </c>
      <c r="J16" s="65">
        <f>VLOOKUP($A16,'Return Data'!$B$7:$R$2843,13,0)</f>
        <v>21.214300000000001</v>
      </c>
      <c r="K16" s="66">
        <f t="shared" si="3"/>
        <v>2</v>
      </c>
      <c r="L16" s="65">
        <f>VLOOKUP($A16,'Return Data'!$B$7:$R$2843,17,0)</f>
        <v>12.6919</v>
      </c>
      <c r="M16" s="66">
        <f t="shared" si="4"/>
        <v>5</v>
      </c>
      <c r="N16" s="65">
        <f>VLOOKUP($A16,'Return Data'!$B$7:$R$2843,14,0)</f>
        <v>10.5115</v>
      </c>
      <c r="O16" s="66">
        <f t="shared" si="5"/>
        <v>6</v>
      </c>
      <c r="P16" s="65">
        <f>VLOOKUP($A16,'Return Data'!$B$7:$R$2843,15,0)</f>
        <v>8.2234999999999996</v>
      </c>
      <c r="Q16" s="66">
        <f t="shared" si="6"/>
        <v>6</v>
      </c>
      <c r="R16" s="65">
        <f>VLOOKUP($A16,'Return Data'!$B$7:$R$2843,16,0)</f>
        <v>10.4758</v>
      </c>
      <c r="S16" s="67">
        <f t="shared" si="7"/>
        <v>1</v>
      </c>
    </row>
    <row r="17" spans="1:19" x14ac:dyDescent="0.3">
      <c r="A17" s="63" t="s">
        <v>1644</v>
      </c>
      <c r="B17" s="64">
        <f>VLOOKUP($A17,'Return Data'!$B$7:$R$2843,3,0)</f>
        <v>44459</v>
      </c>
      <c r="C17" s="65">
        <f>VLOOKUP($A17,'Return Data'!$B$7:$R$2843,4,0)</f>
        <v>45.855699999999999</v>
      </c>
      <c r="D17" s="65">
        <f>VLOOKUP($A17,'Return Data'!$B$7:$R$2843,10,0)</f>
        <v>16.2119</v>
      </c>
      <c r="E17" s="66">
        <f t="shared" si="0"/>
        <v>7</v>
      </c>
      <c r="F17" s="65">
        <f>VLOOKUP($A17,'Return Data'!$B$7:$R$2843,11,0)</f>
        <v>14.8986</v>
      </c>
      <c r="G17" s="66">
        <f t="shared" si="1"/>
        <v>10</v>
      </c>
      <c r="H17" s="65">
        <f>VLOOKUP($A17,'Return Data'!$B$7:$R$2843,12,0)</f>
        <v>10.450900000000001</v>
      </c>
      <c r="I17" s="66">
        <f t="shared" si="2"/>
        <v>12</v>
      </c>
      <c r="J17" s="65">
        <f>VLOOKUP($A17,'Return Data'!$B$7:$R$2843,13,0)</f>
        <v>14.652200000000001</v>
      </c>
      <c r="K17" s="66">
        <f t="shared" si="3"/>
        <v>9</v>
      </c>
      <c r="L17" s="65">
        <f>VLOOKUP($A17,'Return Data'!$B$7:$R$2843,17,0)</f>
        <v>10.5932</v>
      </c>
      <c r="M17" s="66">
        <f t="shared" si="4"/>
        <v>10</v>
      </c>
      <c r="N17" s="65">
        <f>VLOOKUP($A17,'Return Data'!$B$7:$R$2843,14,0)</f>
        <v>9.5465999999999998</v>
      </c>
      <c r="O17" s="66">
        <f t="shared" si="5"/>
        <v>7</v>
      </c>
      <c r="P17" s="65">
        <f>VLOOKUP($A17,'Return Data'!$B$7:$R$2843,15,0)</f>
        <v>7.2462</v>
      </c>
      <c r="Q17" s="66">
        <f t="shared" si="6"/>
        <v>12</v>
      </c>
      <c r="R17" s="65">
        <f>VLOOKUP($A17,'Return Data'!$B$7:$R$2843,16,0)</f>
        <v>9.0471000000000004</v>
      </c>
      <c r="S17" s="67">
        <f t="shared" si="7"/>
        <v>6</v>
      </c>
    </row>
    <row r="18" spans="1:19" x14ac:dyDescent="0.3">
      <c r="A18" s="63" t="s">
        <v>1645</v>
      </c>
      <c r="B18" s="64">
        <f>VLOOKUP($A18,'Return Data'!$B$7:$R$2843,3,0)</f>
        <v>44459</v>
      </c>
      <c r="C18" s="65">
        <f>VLOOKUP($A18,'Return Data'!$B$7:$R$2843,4,0)</f>
        <v>54.555100000000003</v>
      </c>
      <c r="D18" s="65">
        <f>VLOOKUP($A18,'Return Data'!$B$7:$R$2843,10,0)</f>
        <v>16.425599999999999</v>
      </c>
      <c r="E18" s="66">
        <f t="shared" si="0"/>
        <v>6</v>
      </c>
      <c r="F18" s="65">
        <f>VLOOKUP($A18,'Return Data'!$B$7:$R$2843,11,0)</f>
        <v>13.8691</v>
      </c>
      <c r="G18" s="66">
        <f t="shared" si="1"/>
        <v>11</v>
      </c>
      <c r="H18" s="65">
        <f>VLOOKUP($A18,'Return Data'!$B$7:$R$2843,12,0)</f>
        <v>11.6915</v>
      </c>
      <c r="I18" s="66">
        <f t="shared" si="2"/>
        <v>9</v>
      </c>
      <c r="J18" s="65">
        <f>VLOOKUP($A18,'Return Data'!$B$7:$R$2843,13,0)</f>
        <v>14.3085</v>
      </c>
      <c r="K18" s="66">
        <f t="shared" si="3"/>
        <v>10</v>
      </c>
      <c r="L18" s="65">
        <f>VLOOKUP($A18,'Return Data'!$B$7:$R$2843,17,0)</f>
        <v>11.8142</v>
      </c>
      <c r="M18" s="66">
        <f t="shared" si="4"/>
        <v>7</v>
      </c>
      <c r="N18" s="65">
        <f>VLOOKUP($A18,'Return Data'!$B$7:$R$2843,14,0)</f>
        <v>10.5549</v>
      </c>
      <c r="O18" s="66">
        <f t="shared" si="5"/>
        <v>5</v>
      </c>
      <c r="P18" s="65">
        <f>VLOOKUP($A18,'Return Data'!$B$7:$R$2843,15,0)</f>
        <v>9.4718999999999998</v>
      </c>
      <c r="Q18" s="66">
        <f t="shared" si="6"/>
        <v>1</v>
      </c>
      <c r="R18" s="65">
        <f>VLOOKUP($A18,'Return Data'!$B$7:$R$2843,16,0)</f>
        <v>10.1881</v>
      </c>
      <c r="S18" s="67">
        <f t="shared" si="7"/>
        <v>2</v>
      </c>
    </row>
    <row r="19" spans="1:19" x14ac:dyDescent="0.3">
      <c r="A19" s="63" t="s">
        <v>1646</v>
      </c>
      <c r="B19" s="64">
        <f>VLOOKUP($A19,'Return Data'!$B$7:$R$2843,3,0)</f>
        <v>44459</v>
      </c>
      <c r="C19" s="65">
        <f>VLOOKUP($A19,'Return Data'!$B$7:$R$2843,4,0)</f>
        <v>26.006699999999999</v>
      </c>
      <c r="D19" s="65">
        <f>VLOOKUP($A19,'Return Data'!$B$7:$R$2843,10,0)</f>
        <v>13.353</v>
      </c>
      <c r="E19" s="66">
        <f t="shared" si="0"/>
        <v>15</v>
      </c>
      <c r="F19" s="65">
        <f>VLOOKUP($A19,'Return Data'!$B$7:$R$2843,11,0)</f>
        <v>11.186299999999999</v>
      </c>
      <c r="G19" s="66">
        <f t="shared" si="1"/>
        <v>19</v>
      </c>
      <c r="H19" s="65">
        <f>VLOOKUP($A19,'Return Data'!$B$7:$R$2843,12,0)</f>
        <v>8.8064999999999998</v>
      </c>
      <c r="I19" s="66">
        <f t="shared" si="2"/>
        <v>19</v>
      </c>
      <c r="J19" s="65">
        <f>VLOOKUP($A19,'Return Data'!$B$7:$R$2843,13,0)</f>
        <v>11.1244</v>
      </c>
      <c r="K19" s="66">
        <f t="shared" si="3"/>
        <v>19</v>
      </c>
      <c r="L19" s="65">
        <f>VLOOKUP($A19,'Return Data'!$B$7:$R$2843,17,0)</f>
        <v>8.6201000000000008</v>
      </c>
      <c r="M19" s="66">
        <f t="shared" si="4"/>
        <v>18</v>
      </c>
      <c r="N19" s="65">
        <f>VLOOKUP($A19,'Return Data'!$B$7:$R$2843,14,0)</f>
        <v>8.2356999999999996</v>
      </c>
      <c r="O19" s="66">
        <f t="shared" si="5"/>
        <v>13</v>
      </c>
      <c r="P19" s="65">
        <f>VLOOKUP($A19,'Return Data'!$B$7:$R$2843,15,0)</f>
        <v>6.9893999999999998</v>
      </c>
      <c r="Q19" s="66">
        <f t="shared" si="6"/>
        <v>14</v>
      </c>
      <c r="R19" s="65">
        <f>VLOOKUP($A19,'Return Data'!$B$7:$R$2843,16,0)</f>
        <v>8.6074000000000002</v>
      </c>
      <c r="S19" s="67">
        <f t="shared" si="7"/>
        <v>10</v>
      </c>
    </row>
    <row r="20" spans="1:19" x14ac:dyDescent="0.3">
      <c r="A20" s="63" t="s">
        <v>1647</v>
      </c>
      <c r="B20" s="64">
        <f>VLOOKUP($A20,'Return Data'!$B$7:$R$2843,3,0)</f>
        <v>44452</v>
      </c>
      <c r="C20" s="65">
        <f>VLOOKUP($A20,'Return Data'!$B$7:$R$2843,4,0)</f>
        <v>15.9445</v>
      </c>
      <c r="D20" s="65">
        <f>VLOOKUP($A20,'Return Data'!$B$7:$R$2843,10,0)</f>
        <v>7.2488000000000001</v>
      </c>
      <c r="E20" s="66">
        <f t="shared" si="0"/>
        <v>22</v>
      </c>
      <c r="F20" s="65">
        <f>VLOOKUP($A20,'Return Data'!$B$7:$R$2843,11,0)</f>
        <v>6.0529000000000002</v>
      </c>
      <c r="G20" s="66">
        <f t="shared" si="1"/>
        <v>22</v>
      </c>
      <c r="H20" s="65">
        <f>VLOOKUP($A20,'Return Data'!$B$7:$R$2843,12,0)</f>
        <v>9.2544000000000004</v>
      </c>
      <c r="I20" s="66">
        <f t="shared" si="2"/>
        <v>17</v>
      </c>
      <c r="J20" s="65">
        <f>VLOOKUP($A20,'Return Data'!$B$7:$R$2843,13,0)</f>
        <v>14.0837</v>
      </c>
      <c r="K20" s="66">
        <f t="shared" si="3"/>
        <v>11</v>
      </c>
      <c r="L20" s="65">
        <f>VLOOKUP($A20,'Return Data'!$B$7:$R$2843,17,0)</f>
        <v>8.1496999999999993</v>
      </c>
      <c r="M20" s="66">
        <f t="shared" si="4"/>
        <v>19</v>
      </c>
      <c r="N20" s="65">
        <f>VLOOKUP($A20,'Return Data'!$B$7:$R$2843,14,0)</f>
        <v>6.9702999999999999</v>
      </c>
      <c r="O20" s="66">
        <f t="shared" si="5"/>
        <v>17</v>
      </c>
      <c r="P20" s="65">
        <f>VLOOKUP($A20,'Return Data'!$B$7:$R$2843,15,0)</f>
        <v>8.2233000000000001</v>
      </c>
      <c r="Q20" s="66">
        <f t="shared" si="6"/>
        <v>7</v>
      </c>
      <c r="R20" s="65">
        <f>VLOOKUP($A20,'Return Data'!$B$7:$R$2843,16,0)</f>
        <v>8.3965999999999994</v>
      </c>
      <c r="S20" s="67">
        <f t="shared" si="7"/>
        <v>13</v>
      </c>
    </row>
    <row r="21" spans="1:19" x14ac:dyDescent="0.3">
      <c r="A21" s="63" t="s">
        <v>1648</v>
      </c>
      <c r="B21" s="64">
        <f>VLOOKUP($A21,'Return Data'!$B$7:$R$2843,3,0)</f>
        <v>44459</v>
      </c>
      <c r="C21" s="65">
        <f>VLOOKUP($A21,'Return Data'!$B$7:$R$2843,4,0)</f>
        <v>42.271299999999997</v>
      </c>
      <c r="D21" s="65">
        <f>VLOOKUP($A21,'Return Data'!$B$7:$R$2843,10,0)</f>
        <v>20.151299999999999</v>
      </c>
      <c r="E21" s="66">
        <f t="shared" si="0"/>
        <v>2</v>
      </c>
      <c r="F21" s="65">
        <f>VLOOKUP($A21,'Return Data'!$B$7:$R$2843,11,0)</f>
        <v>19.8996</v>
      </c>
      <c r="G21" s="66">
        <f t="shared" si="1"/>
        <v>1</v>
      </c>
      <c r="H21" s="65">
        <f>VLOOKUP($A21,'Return Data'!$B$7:$R$2843,12,0)</f>
        <v>16.760000000000002</v>
      </c>
      <c r="I21" s="66">
        <f t="shared" si="2"/>
        <v>2</v>
      </c>
      <c r="J21" s="65">
        <f>VLOOKUP($A21,'Return Data'!$B$7:$R$2843,13,0)</f>
        <v>19.566600000000001</v>
      </c>
      <c r="K21" s="66">
        <f t="shared" si="3"/>
        <v>5</v>
      </c>
      <c r="L21" s="65">
        <f>VLOOKUP($A21,'Return Data'!$B$7:$R$2843,17,0)</f>
        <v>15.188000000000001</v>
      </c>
      <c r="M21" s="66">
        <f t="shared" si="4"/>
        <v>1</v>
      </c>
      <c r="N21" s="65">
        <f>VLOOKUP($A21,'Return Data'!$B$7:$R$2843,14,0)</f>
        <v>12.598599999999999</v>
      </c>
      <c r="O21" s="66">
        <f t="shared" si="5"/>
        <v>1</v>
      </c>
      <c r="P21" s="65">
        <f>VLOOKUP($A21,'Return Data'!$B$7:$R$2843,15,0)</f>
        <v>9.4413999999999998</v>
      </c>
      <c r="Q21" s="66">
        <f t="shared" si="6"/>
        <v>2</v>
      </c>
      <c r="R21" s="65">
        <f>VLOOKUP($A21,'Return Data'!$B$7:$R$2843,16,0)</f>
        <v>8.4286999999999992</v>
      </c>
      <c r="S21" s="67">
        <f t="shared" si="7"/>
        <v>12</v>
      </c>
    </row>
    <row r="22" spans="1:19" x14ac:dyDescent="0.3">
      <c r="A22" s="63" t="s">
        <v>1649</v>
      </c>
      <c r="B22" s="64">
        <f>VLOOKUP($A22,'Return Data'!$B$7:$R$2843,3,0)</f>
        <v>44459</v>
      </c>
      <c r="C22" s="65">
        <f>VLOOKUP($A22,'Return Data'!$B$7:$R$2843,4,0)</f>
        <v>42.752400000000002</v>
      </c>
      <c r="D22" s="65">
        <f>VLOOKUP($A22,'Return Data'!$B$7:$R$2843,10,0)</f>
        <v>14.368</v>
      </c>
      <c r="E22" s="66">
        <f t="shared" si="0"/>
        <v>12</v>
      </c>
      <c r="F22" s="65">
        <f>VLOOKUP($A22,'Return Data'!$B$7:$R$2843,11,0)</f>
        <v>13.4033</v>
      </c>
      <c r="G22" s="66">
        <f t="shared" si="1"/>
        <v>12</v>
      </c>
      <c r="H22" s="65">
        <f>VLOOKUP($A22,'Return Data'!$B$7:$R$2843,12,0)</f>
        <v>10.351900000000001</v>
      </c>
      <c r="I22" s="66">
        <f t="shared" si="2"/>
        <v>14</v>
      </c>
      <c r="J22" s="65">
        <f>VLOOKUP($A22,'Return Data'!$B$7:$R$2843,13,0)</f>
        <v>12.588200000000001</v>
      </c>
      <c r="K22" s="66">
        <f t="shared" si="3"/>
        <v>14</v>
      </c>
      <c r="L22" s="65">
        <f>VLOOKUP($A22,'Return Data'!$B$7:$R$2843,17,0)</f>
        <v>9.1897000000000002</v>
      </c>
      <c r="M22" s="66">
        <f t="shared" si="4"/>
        <v>16</v>
      </c>
      <c r="N22" s="65">
        <f>VLOOKUP($A22,'Return Data'!$B$7:$R$2843,14,0)</f>
        <v>8.8366000000000007</v>
      </c>
      <c r="O22" s="66">
        <f t="shared" si="5"/>
        <v>9</v>
      </c>
      <c r="P22" s="65">
        <f>VLOOKUP($A22,'Return Data'!$B$7:$R$2843,15,0)</f>
        <v>7.1464999999999996</v>
      </c>
      <c r="Q22" s="66">
        <f t="shared" si="6"/>
        <v>13</v>
      </c>
      <c r="R22" s="65">
        <f>VLOOKUP($A22,'Return Data'!$B$7:$R$2843,16,0)</f>
        <v>6.0994000000000002</v>
      </c>
      <c r="S22" s="67">
        <f t="shared" si="7"/>
        <v>21</v>
      </c>
    </row>
    <row r="23" spans="1:19" x14ac:dyDescent="0.3">
      <c r="A23" s="63" t="s">
        <v>1650</v>
      </c>
      <c r="B23" s="64">
        <f>VLOOKUP($A23,'Return Data'!$B$7:$R$2843,3,0)</f>
        <v>44459</v>
      </c>
      <c r="C23" s="65">
        <f>VLOOKUP($A23,'Return Data'!$B$7:$R$2843,4,0)</f>
        <v>67.011799999999994</v>
      </c>
      <c r="D23" s="65">
        <f>VLOOKUP($A23,'Return Data'!$B$7:$R$2843,10,0)</f>
        <v>14.852600000000001</v>
      </c>
      <c r="E23" s="66">
        <f t="shared" si="0"/>
        <v>11</v>
      </c>
      <c r="F23" s="65">
        <f>VLOOKUP($A23,'Return Data'!$B$7:$R$2843,11,0)</f>
        <v>11.9483</v>
      </c>
      <c r="G23" s="66">
        <f t="shared" si="1"/>
        <v>14</v>
      </c>
      <c r="H23" s="65">
        <f>VLOOKUP($A23,'Return Data'!$B$7:$R$2843,12,0)</f>
        <v>9.2464999999999993</v>
      </c>
      <c r="I23" s="66">
        <f t="shared" si="2"/>
        <v>18</v>
      </c>
      <c r="J23" s="65">
        <f>VLOOKUP($A23,'Return Data'!$B$7:$R$2843,13,0)</f>
        <v>11.5764</v>
      </c>
      <c r="K23" s="66">
        <f t="shared" si="3"/>
        <v>18</v>
      </c>
      <c r="L23" s="65">
        <f>VLOOKUP($A23,'Return Data'!$B$7:$R$2843,17,0)</f>
        <v>9.4305000000000003</v>
      </c>
      <c r="M23" s="66">
        <f t="shared" si="4"/>
        <v>13</v>
      </c>
      <c r="N23" s="65">
        <f>VLOOKUP($A23,'Return Data'!$B$7:$R$2843,14,0)</f>
        <v>8.3756000000000004</v>
      </c>
      <c r="O23" s="66">
        <f t="shared" si="5"/>
        <v>12</v>
      </c>
      <c r="P23" s="65">
        <f>VLOOKUP($A23,'Return Data'!$B$7:$R$2843,15,0)</f>
        <v>6.7939999999999996</v>
      </c>
      <c r="Q23" s="66">
        <f t="shared" si="6"/>
        <v>15</v>
      </c>
      <c r="R23" s="65">
        <f>VLOOKUP($A23,'Return Data'!$B$7:$R$2843,16,0)</f>
        <v>8.4360999999999997</v>
      </c>
      <c r="S23" s="67">
        <f t="shared" si="7"/>
        <v>11</v>
      </c>
    </row>
    <row r="24" spans="1:19" x14ac:dyDescent="0.3">
      <c r="A24" s="63" t="s">
        <v>2012</v>
      </c>
      <c r="B24" s="64">
        <f>VLOOKUP($A24,'Return Data'!$B$7:$R$2843,3,0)</f>
        <v>44459</v>
      </c>
      <c r="C24" s="65">
        <f>VLOOKUP($A24,'Return Data'!$B$7:$R$2843,4,0)</f>
        <v>22.104900000000001</v>
      </c>
      <c r="D24" s="65">
        <f>VLOOKUP($A24,'Return Data'!$B$7:$R$2843,10,0)</f>
        <v>12.139099999999999</v>
      </c>
      <c r="E24" s="66">
        <f t="shared" si="0"/>
        <v>18</v>
      </c>
      <c r="F24" s="65">
        <f>VLOOKUP($A24,'Return Data'!$B$7:$R$2843,11,0)</f>
        <v>8.2992000000000008</v>
      </c>
      <c r="G24" s="66">
        <f t="shared" si="1"/>
        <v>21</v>
      </c>
      <c r="H24" s="65">
        <f>VLOOKUP($A24,'Return Data'!$B$7:$R$2843,12,0)</f>
        <v>8.4542000000000002</v>
      </c>
      <c r="I24" s="66">
        <f t="shared" si="2"/>
        <v>20</v>
      </c>
      <c r="J24" s="65">
        <f>VLOOKUP($A24,'Return Data'!$B$7:$R$2843,13,0)</f>
        <v>9.7935999999999996</v>
      </c>
      <c r="K24" s="66">
        <f t="shared" si="3"/>
        <v>21</v>
      </c>
      <c r="L24" s="65">
        <f>VLOOKUP($A24,'Return Data'!$B$7:$R$2843,17,0)</f>
        <v>6.8990999999999998</v>
      </c>
      <c r="M24" s="66">
        <f t="shared" si="4"/>
        <v>20</v>
      </c>
      <c r="N24" s="65">
        <f>VLOOKUP($A24,'Return Data'!$B$7:$R$2843,14,0)</f>
        <v>6.4802999999999997</v>
      </c>
      <c r="O24" s="66">
        <f t="shared" si="5"/>
        <v>18</v>
      </c>
      <c r="P24" s="65">
        <f>VLOOKUP($A24,'Return Data'!$B$7:$R$2843,15,0)</f>
        <v>5.8127000000000004</v>
      </c>
      <c r="Q24" s="66">
        <f t="shared" si="6"/>
        <v>18</v>
      </c>
      <c r="R24" s="65">
        <f>VLOOKUP($A24,'Return Data'!$B$7:$R$2843,16,0)</f>
        <v>7.3708</v>
      </c>
      <c r="S24" s="67">
        <f t="shared" si="7"/>
        <v>17</v>
      </c>
    </row>
    <row r="25" spans="1:19" x14ac:dyDescent="0.3">
      <c r="A25" s="63" t="s">
        <v>1651</v>
      </c>
      <c r="B25" s="64">
        <f>VLOOKUP($A25,'Return Data'!$B$7:$R$2843,3,0)</f>
        <v>44459</v>
      </c>
      <c r="C25" s="65">
        <f>VLOOKUP($A25,'Return Data'!$B$7:$R$2843,4,0)</f>
        <v>43.365000000000002</v>
      </c>
      <c r="D25" s="65">
        <f>VLOOKUP($A25,'Return Data'!$B$7:$R$2843,10,0)</f>
        <v>12.949299999999999</v>
      </c>
      <c r="E25" s="66">
        <f t="shared" si="0"/>
        <v>17</v>
      </c>
      <c r="F25" s="65">
        <f>VLOOKUP($A25,'Return Data'!$B$7:$R$2843,11,0)</f>
        <v>12.9297</v>
      </c>
      <c r="G25" s="66">
        <f t="shared" si="1"/>
        <v>13</v>
      </c>
      <c r="H25" s="65">
        <f>VLOOKUP($A25,'Return Data'!$B$7:$R$2843,12,0)</f>
        <v>11.642099999999999</v>
      </c>
      <c r="I25" s="66">
        <f t="shared" si="2"/>
        <v>10</v>
      </c>
      <c r="J25" s="65">
        <f>VLOOKUP($A25,'Return Data'!$B$7:$R$2843,13,0)</f>
        <v>13.8215</v>
      </c>
      <c r="K25" s="66">
        <f t="shared" si="3"/>
        <v>13</v>
      </c>
      <c r="L25" s="65">
        <f>VLOOKUP($A25,'Return Data'!$B$7:$R$2843,17,0)</f>
        <v>0.308</v>
      </c>
      <c r="M25" s="66">
        <f t="shared" si="4"/>
        <v>21</v>
      </c>
      <c r="N25" s="65">
        <f>VLOOKUP($A25,'Return Data'!$B$7:$R$2843,14,0)</f>
        <v>1.2473000000000001</v>
      </c>
      <c r="O25" s="66">
        <f t="shared" si="5"/>
        <v>21</v>
      </c>
      <c r="P25" s="65">
        <f>VLOOKUP($A25,'Return Data'!$B$7:$R$2843,15,0)</f>
        <v>3.1095000000000002</v>
      </c>
      <c r="Q25" s="66">
        <f t="shared" si="6"/>
        <v>21</v>
      </c>
      <c r="R25" s="65">
        <f>VLOOKUP($A25,'Return Data'!$B$7:$R$2843,16,0)</f>
        <v>8.641</v>
      </c>
      <c r="S25" s="67">
        <f t="shared" si="7"/>
        <v>9</v>
      </c>
    </row>
    <row r="26" spans="1:19" x14ac:dyDescent="0.3">
      <c r="A26" s="63" t="s">
        <v>1653</v>
      </c>
      <c r="B26" s="64">
        <f>VLOOKUP($A26,'Return Data'!$B$7:$R$2843,3,0)</f>
        <v>44459</v>
      </c>
      <c r="C26" s="65">
        <f>VLOOKUP($A26,'Return Data'!$B$7:$R$2843,4,0)</f>
        <v>51.750700000000002</v>
      </c>
      <c r="D26" s="65">
        <f>VLOOKUP($A26,'Return Data'!$B$7:$R$2843,10,0)</f>
        <v>16.161799999999999</v>
      </c>
      <c r="E26" s="66">
        <f t="shared" si="0"/>
        <v>9</v>
      </c>
      <c r="F26" s="65">
        <f>VLOOKUP($A26,'Return Data'!$B$7:$R$2843,11,0)</f>
        <v>16.752300000000002</v>
      </c>
      <c r="G26" s="66">
        <f t="shared" si="1"/>
        <v>5</v>
      </c>
      <c r="H26" s="65">
        <f>VLOOKUP($A26,'Return Data'!$B$7:$R$2843,12,0)</f>
        <v>14.7241</v>
      </c>
      <c r="I26" s="66">
        <f t="shared" si="2"/>
        <v>4</v>
      </c>
      <c r="J26" s="65">
        <f>VLOOKUP($A26,'Return Data'!$B$7:$R$2843,13,0)</f>
        <v>19.709099999999999</v>
      </c>
      <c r="K26" s="66">
        <f t="shared" si="3"/>
        <v>4</v>
      </c>
      <c r="L26" s="65">
        <f>VLOOKUP($A26,'Return Data'!$B$7:$R$2843,17,0)</f>
        <v>13.4672</v>
      </c>
      <c r="M26" s="66">
        <f t="shared" si="4"/>
        <v>3</v>
      </c>
      <c r="N26" s="65">
        <f>VLOOKUP($A26,'Return Data'!$B$7:$R$2843,14,0)</f>
        <v>11.306699999999999</v>
      </c>
      <c r="O26" s="66">
        <f t="shared" si="5"/>
        <v>4</v>
      </c>
      <c r="P26" s="65">
        <f>VLOOKUP($A26,'Return Data'!$B$7:$R$2843,15,0)</f>
        <v>8.3393999999999995</v>
      </c>
      <c r="Q26" s="66">
        <f t="shared" si="6"/>
        <v>5</v>
      </c>
      <c r="R26" s="65">
        <f>VLOOKUP($A26,'Return Data'!$B$7:$R$2843,16,0)</f>
        <v>8.3450000000000006</v>
      </c>
      <c r="S26" s="67">
        <f t="shared" si="7"/>
        <v>14</v>
      </c>
    </row>
    <row r="27" spans="1:19" x14ac:dyDescent="0.3">
      <c r="A27" s="63" t="s">
        <v>1654</v>
      </c>
      <c r="B27" s="64">
        <f>VLOOKUP($A27,'Return Data'!$B$7:$R$2843,3,0)</f>
        <v>44459</v>
      </c>
      <c r="C27" s="65">
        <f>VLOOKUP($A27,'Return Data'!$B$7:$R$2843,4,0)</f>
        <v>22.230499999999999</v>
      </c>
      <c r="D27" s="65">
        <f>VLOOKUP($A27,'Return Data'!$B$7:$R$2843,10,0)</f>
        <v>11.8531</v>
      </c>
      <c r="E27" s="66">
        <f t="shared" si="0"/>
        <v>19</v>
      </c>
      <c r="F27" s="65">
        <f>VLOOKUP($A27,'Return Data'!$B$7:$R$2843,11,0)</f>
        <v>11.615399999999999</v>
      </c>
      <c r="G27" s="66">
        <f t="shared" si="1"/>
        <v>15</v>
      </c>
      <c r="H27" s="65">
        <f>VLOOKUP($A27,'Return Data'!$B$7:$R$2843,12,0)</f>
        <v>10.3497</v>
      </c>
      <c r="I27" s="66">
        <f t="shared" si="2"/>
        <v>15</v>
      </c>
      <c r="J27" s="65">
        <f>VLOOKUP($A27,'Return Data'!$B$7:$R$2843,13,0)</f>
        <v>12.437200000000001</v>
      </c>
      <c r="K27" s="66">
        <f t="shared" si="3"/>
        <v>15</v>
      </c>
      <c r="L27" s="65">
        <f>VLOOKUP($A27,'Return Data'!$B$7:$R$2843,17,0)</f>
        <v>9.3491999999999997</v>
      </c>
      <c r="M27" s="66">
        <f t="shared" si="4"/>
        <v>14</v>
      </c>
      <c r="N27" s="65">
        <f>VLOOKUP($A27,'Return Data'!$B$7:$R$2843,14,0)</f>
        <v>5.6245000000000003</v>
      </c>
      <c r="O27" s="66">
        <f t="shared" si="5"/>
        <v>19</v>
      </c>
      <c r="P27" s="65">
        <f>VLOOKUP($A27,'Return Data'!$B$7:$R$2843,15,0)</f>
        <v>5.4295999999999998</v>
      </c>
      <c r="Q27" s="66">
        <f t="shared" si="6"/>
        <v>19</v>
      </c>
      <c r="R27" s="65">
        <f>VLOOKUP($A27,'Return Data'!$B$7:$R$2843,16,0)</f>
        <v>7.1646000000000001</v>
      </c>
      <c r="S27" s="67">
        <f t="shared" si="7"/>
        <v>18</v>
      </c>
    </row>
    <row r="28" spans="1:19" x14ac:dyDescent="0.3">
      <c r="A28" s="63" t="s">
        <v>1655</v>
      </c>
      <c r="B28" s="64">
        <f>VLOOKUP($A28,'Return Data'!$B$7:$R$2843,3,0)</f>
        <v>44459</v>
      </c>
      <c r="C28" s="65">
        <f>VLOOKUP($A28,'Return Data'!$B$7:$R$2843,4,0)</f>
        <v>0.95099999999999996</v>
      </c>
      <c r="D28" s="65">
        <f>VLOOKUP($A28,'Return Data'!$B$7:$R$2843,10,0)</f>
        <v>10.9575</v>
      </c>
      <c r="E28" s="66">
        <f t="shared" si="0"/>
        <v>20</v>
      </c>
      <c r="F28" s="65">
        <f>VLOOKUP($A28,'Return Data'!$B$7:$R$2843,11,0)</f>
        <v>11.2729</v>
      </c>
      <c r="G28" s="66">
        <f t="shared" si="1"/>
        <v>18</v>
      </c>
      <c r="H28" s="65">
        <f>VLOOKUP($A28,'Return Data'!$B$7:$R$2843,12,0)</f>
        <v>-23.7804</v>
      </c>
      <c r="I28" s="66">
        <f t="shared" si="2"/>
        <v>22</v>
      </c>
      <c r="J28" s="65">
        <f>VLOOKUP($A28,'Return Data'!$B$7:$R$2843,13,0)</f>
        <v>-16.159800000000001</v>
      </c>
      <c r="K28" s="66">
        <f t="shared" si="3"/>
        <v>22</v>
      </c>
      <c r="L28" s="65"/>
      <c r="M28" s="66"/>
      <c r="N28" s="65"/>
      <c r="O28" s="66"/>
      <c r="P28" s="65"/>
      <c r="Q28" s="66"/>
      <c r="R28" s="65">
        <f>VLOOKUP($A28,'Return Data'!$B$7:$R$2843,16,0)</f>
        <v>-7.6479999999999997</v>
      </c>
      <c r="S28" s="67">
        <f t="shared" si="7"/>
        <v>22</v>
      </c>
    </row>
    <row r="29" spans="1:19" x14ac:dyDescent="0.3">
      <c r="A29" s="63" t="s">
        <v>1656</v>
      </c>
      <c r="B29" s="64">
        <f>VLOOKUP($A29,'Return Data'!$B$7:$R$2843,3,0)</f>
        <v>44459</v>
      </c>
      <c r="C29" s="65">
        <f>VLOOKUP($A29,'Return Data'!$B$7:$R$2843,4,0)</f>
        <v>50.291699999999999</v>
      </c>
      <c r="D29" s="65">
        <f>VLOOKUP($A29,'Return Data'!$B$7:$R$2843,10,0)</f>
        <v>21.326799999999999</v>
      </c>
      <c r="E29" s="66">
        <f t="shared" si="0"/>
        <v>1</v>
      </c>
      <c r="F29" s="65">
        <f>VLOOKUP($A29,'Return Data'!$B$7:$R$2843,11,0)</f>
        <v>18.228000000000002</v>
      </c>
      <c r="G29" s="66">
        <f t="shared" si="1"/>
        <v>2</v>
      </c>
      <c r="H29" s="65">
        <f>VLOOKUP($A29,'Return Data'!$B$7:$R$2843,12,0)</f>
        <v>14.2333</v>
      </c>
      <c r="I29" s="66">
        <f t="shared" si="2"/>
        <v>5</v>
      </c>
      <c r="J29" s="65">
        <f>VLOOKUP($A29,'Return Data'!$B$7:$R$2843,13,0)</f>
        <v>19.954999999999998</v>
      </c>
      <c r="K29" s="66">
        <f t="shared" si="3"/>
        <v>3</v>
      </c>
      <c r="L29" s="65">
        <f>VLOOKUP($A29,'Return Data'!$B$7:$R$2843,17,0)</f>
        <v>11.24</v>
      </c>
      <c r="M29" s="66">
        <f>RANK(L29,L$8:L$29,0)</f>
        <v>8</v>
      </c>
      <c r="N29" s="65">
        <f>VLOOKUP($A29,'Return Data'!$B$7:$R$2843,14,0)</f>
        <v>7.5696000000000003</v>
      </c>
      <c r="O29" s="66">
        <f>RANK(N29,N$8:N$29,0)</f>
        <v>16</v>
      </c>
      <c r="P29" s="65">
        <f>VLOOKUP($A29,'Return Data'!$B$7:$R$2843,15,0)</f>
        <v>7.6315</v>
      </c>
      <c r="Q29" s="66">
        <f>RANK(P29,P$8:P$29,0)</f>
        <v>9</v>
      </c>
      <c r="R29" s="65">
        <f>VLOOKUP($A29,'Return Data'!$B$7:$R$2843,16,0)</f>
        <v>9.5127000000000006</v>
      </c>
      <c r="S29" s="67">
        <f t="shared" si="7"/>
        <v>5</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14.776427272727268</v>
      </c>
      <c r="E31" s="74"/>
      <c r="F31" s="75">
        <f>AVERAGE(F8:F29)</f>
        <v>13.686490909090908</v>
      </c>
      <c r="G31" s="74"/>
      <c r="H31" s="75">
        <f>AVERAGE(H8:H29)</f>
        <v>10.16896818181818</v>
      </c>
      <c r="I31" s="74"/>
      <c r="J31" s="75">
        <f>AVERAGE(J8:J29)</f>
        <v>13.533145454545455</v>
      </c>
      <c r="K31" s="74"/>
      <c r="L31" s="75">
        <f>AVERAGE(L8:L29)</f>
        <v>10.292342857142856</v>
      </c>
      <c r="M31" s="74"/>
      <c r="N31" s="75">
        <f>AVERAGE(N8:N29)</f>
        <v>8.3858380952380944</v>
      </c>
      <c r="O31" s="74"/>
      <c r="P31" s="75">
        <f>AVERAGE(P8:P29)</f>
        <v>7.1954857142857138</v>
      </c>
      <c r="Q31" s="74"/>
      <c r="R31" s="75">
        <f>AVERAGE(R8:R29)</f>
        <v>7.6974681818181834</v>
      </c>
      <c r="S31" s="76"/>
    </row>
    <row r="32" spans="1:19" x14ac:dyDescent="0.3">
      <c r="A32" s="73" t="s">
        <v>28</v>
      </c>
      <c r="B32" s="74"/>
      <c r="C32" s="74"/>
      <c r="D32" s="75">
        <f>MIN(D8:D29)</f>
        <v>7.2488000000000001</v>
      </c>
      <c r="E32" s="74"/>
      <c r="F32" s="75">
        <f>MIN(F8:F29)</f>
        <v>6.0529000000000002</v>
      </c>
      <c r="G32" s="74"/>
      <c r="H32" s="75">
        <f>MIN(H8:H29)</f>
        <v>-23.7804</v>
      </c>
      <c r="I32" s="74"/>
      <c r="J32" s="75">
        <f>MIN(J8:J29)</f>
        <v>-16.159800000000001</v>
      </c>
      <c r="K32" s="74"/>
      <c r="L32" s="75">
        <f>MIN(L8:L29)</f>
        <v>0.308</v>
      </c>
      <c r="M32" s="74"/>
      <c r="N32" s="75">
        <f>MIN(N8:N29)</f>
        <v>1.2473000000000001</v>
      </c>
      <c r="O32" s="74"/>
      <c r="P32" s="75">
        <f>MIN(P8:P29)</f>
        <v>3.1095000000000002</v>
      </c>
      <c r="Q32" s="74"/>
      <c r="R32" s="75">
        <f>MIN(R8:R29)</f>
        <v>-7.6479999999999997</v>
      </c>
      <c r="S32" s="76"/>
    </row>
    <row r="33" spans="1:19" ht="15" thickBot="1" x14ac:dyDescent="0.35">
      <c r="A33" s="77" t="s">
        <v>29</v>
      </c>
      <c r="B33" s="78"/>
      <c r="C33" s="78"/>
      <c r="D33" s="79">
        <f>MAX(D8:D29)</f>
        <v>21.326799999999999</v>
      </c>
      <c r="E33" s="78"/>
      <c r="F33" s="79">
        <f>MAX(F8:F29)</f>
        <v>19.8996</v>
      </c>
      <c r="G33" s="78"/>
      <c r="H33" s="79">
        <f>MAX(H8:H29)</f>
        <v>17.855499999999999</v>
      </c>
      <c r="I33" s="78"/>
      <c r="J33" s="79">
        <f>MAX(J8:J29)</f>
        <v>23.613700000000001</v>
      </c>
      <c r="K33" s="78"/>
      <c r="L33" s="79">
        <f>MAX(L8:L29)</f>
        <v>15.188000000000001</v>
      </c>
      <c r="M33" s="78"/>
      <c r="N33" s="79">
        <f>MAX(N8:N29)</f>
        <v>12.598599999999999</v>
      </c>
      <c r="O33" s="78"/>
      <c r="P33" s="79">
        <f>MAX(P8:P29)</f>
        <v>9.4718999999999998</v>
      </c>
      <c r="Q33" s="78"/>
      <c r="R33" s="79">
        <f>MAX(R8:R29)</f>
        <v>10.4758</v>
      </c>
      <c r="S33" s="80"/>
    </row>
    <row r="34" spans="1:19" x14ac:dyDescent="0.3">
      <c r="A34" s="112" t="s">
        <v>433</v>
      </c>
    </row>
    <row r="35" spans="1:19" x14ac:dyDescent="0.3">
      <c r="A35" s="14" t="s">
        <v>340</v>
      </c>
    </row>
  </sheetData>
  <sheetProtection algorithmName="SHA-512" hashValue="24g0uwMeH20BJzUrid9CLT/OkYeKnjyYkB4juSkXIqh7zJNv0GypE9QQTXtgCeVLgbpY9me4Uoy9dhE65UlQ0w==" saltValue="oUj6fwifKg+rolp7R9MUJg=="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44459</v>
      </c>
      <c r="C8" s="65">
        <f>VLOOKUP($A8,'Return Data'!$B$7:$R$2843,4,0)</f>
        <v>18.899999999999999</v>
      </c>
      <c r="D8" s="65">
        <f>VLOOKUP($A8,'Return Data'!$B$7:$R$2843,10,0)</f>
        <v>6.0011000000000001</v>
      </c>
      <c r="E8" s="66">
        <f t="shared" ref="E8:E23" si="0">RANK(D8,D$8:D$31,0)</f>
        <v>4</v>
      </c>
      <c r="F8" s="65">
        <f>VLOOKUP($A8,'Return Data'!$B$7:$R$2843,11,0)</f>
        <v>10.0116</v>
      </c>
      <c r="G8" s="66">
        <f t="shared" ref="G8:G23" si="1">RANK(F8,F$8:F$31,0)</f>
        <v>8</v>
      </c>
      <c r="H8" s="65">
        <f>VLOOKUP($A8,'Return Data'!$B$7:$R$2843,12,0)</f>
        <v>15.3142</v>
      </c>
      <c r="I8" s="66">
        <f t="shared" ref="I8:I23" si="2">RANK(H8,H$8:H$31,0)</f>
        <v>7</v>
      </c>
      <c r="J8" s="65">
        <f>VLOOKUP($A8,'Return Data'!$B$7:$R$2843,13,0)</f>
        <v>24.917400000000001</v>
      </c>
      <c r="K8" s="66">
        <f t="shared" ref="K8:K23" si="3">RANK(J8,J$8:J$31,0)</f>
        <v>7</v>
      </c>
      <c r="L8" s="65">
        <f>VLOOKUP($A8,'Return Data'!$B$7:$R$2843,17,0)</f>
        <v>15.427</v>
      </c>
      <c r="M8" s="66">
        <f t="shared" ref="M8:M28" si="4">RANK(L8,L$8:L$31,0)</f>
        <v>4</v>
      </c>
      <c r="N8" s="65">
        <f>VLOOKUP($A8,'Return Data'!$B$7:$R$2843,14,0)</f>
        <v>11.138400000000001</v>
      </c>
      <c r="O8" s="66">
        <f t="shared" ref="O8:O27" si="5">RANK(N8,N$8:N$31,0)</f>
        <v>6</v>
      </c>
      <c r="P8" s="65">
        <f>VLOOKUP($A8,'Return Data'!$B$7:$R$2843,15,0)</f>
        <v>9.5234000000000005</v>
      </c>
      <c r="Q8" s="66">
        <f t="shared" ref="Q8:Q27" si="6">RANK(P8,P$8:P$31,0)</f>
        <v>8</v>
      </c>
      <c r="R8" s="65">
        <f>VLOOKUP($A8,'Return Data'!$B$7:$R$2843,16,0)</f>
        <v>9.7888000000000002</v>
      </c>
      <c r="S8" s="67">
        <f t="shared" ref="S8:S23" si="7">RANK(R8,R$8:R$31,0)</f>
        <v>13</v>
      </c>
    </row>
    <row r="9" spans="1:20" x14ac:dyDescent="0.3">
      <c r="A9" s="63" t="s">
        <v>1662</v>
      </c>
      <c r="B9" s="64">
        <f>VLOOKUP($A9,'Return Data'!$B$7:$R$2843,3,0)</f>
        <v>44459</v>
      </c>
      <c r="C9" s="65">
        <f>VLOOKUP($A9,'Return Data'!$B$7:$R$2843,4,0)</f>
        <v>18.21</v>
      </c>
      <c r="D9" s="65">
        <f>VLOOKUP($A9,'Return Data'!$B$7:$R$2843,10,0)</f>
        <v>7.8791000000000002</v>
      </c>
      <c r="E9" s="66">
        <f t="shared" si="0"/>
        <v>1</v>
      </c>
      <c r="F9" s="65">
        <f>VLOOKUP($A9,'Return Data'!$B$7:$R$2843,11,0)</f>
        <v>11.7864</v>
      </c>
      <c r="G9" s="66">
        <f t="shared" si="1"/>
        <v>2</v>
      </c>
      <c r="H9" s="65">
        <f>VLOOKUP($A9,'Return Data'!$B$7:$R$2843,12,0)</f>
        <v>14.8896</v>
      </c>
      <c r="I9" s="66">
        <f t="shared" si="2"/>
        <v>8</v>
      </c>
      <c r="J9" s="65">
        <f>VLOOKUP($A9,'Return Data'!$B$7:$R$2843,13,0)</f>
        <v>27.1648</v>
      </c>
      <c r="K9" s="66">
        <f t="shared" si="3"/>
        <v>4</v>
      </c>
      <c r="L9" s="65">
        <f>VLOOKUP($A9,'Return Data'!$B$7:$R$2843,17,0)</f>
        <v>15.3104</v>
      </c>
      <c r="M9" s="66">
        <f t="shared" si="4"/>
        <v>5</v>
      </c>
      <c r="N9" s="65">
        <f>VLOOKUP($A9,'Return Data'!$B$7:$R$2843,14,0)</f>
        <v>12.270200000000001</v>
      </c>
      <c r="O9" s="66">
        <f t="shared" si="5"/>
        <v>3</v>
      </c>
      <c r="P9" s="65">
        <f>VLOOKUP($A9,'Return Data'!$B$7:$R$2843,15,0)</f>
        <v>11.2766</v>
      </c>
      <c r="Q9" s="66">
        <f t="shared" si="6"/>
        <v>1</v>
      </c>
      <c r="R9" s="65">
        <f>VLOOKUP($A9,'Return Data'!$B$7:$R$2843,16,0)</f>
        <v>10.312799999999999</v>
      </c>
      <c r="S9" s="67">
        <f t="shared" si="7"/>
        <v>7</v>
      </c>
    </row>
    <row r="10" spans="1:20" x14ac:dyDescent="0.3">
      <c r="A10" s="63" t="s">
        <v>1663</v>
      </c>
      <c r="B10" s="64">
        <f>VLOOKUP($A10,'Return Data'!$B$7:$R$2843,3,0)</f>
        <v>44459</v>
      </c>
      <c r="C10" s="65">
        <f>VLOOKUP($A10,'Return Data'!$B$7:$R$2843,4,0)</f>
        <v>12.51</v>
      </c>
      <c r="D10" s="65">
        <f>VLOOKUP($A10,'Return Data'!$B$7:$R$2843,10,0)</f>
        <v>3.5596000000000001</v>
      </c>
      <c r="E10" s="66">
        <f t="shared" si="0"/>
        <v>22</v>
      </c>
      <c r="F10" s="65">
        <f>VLOOKUP($A10,'Return Data'!$B$7:$R$2843,11,0)</f>
        <v>5.3917000000000002</v>
      </c>
      <c r="G10" s="66">
        <f t="shared" si="1"/>
        <v>23</v>
      </c>
      <c r="H10" s="65">
        <f>VLOOKUP($A10,'Return Data'!$B$7:$R$2843,12,0)</f>
        <v>6.8318000000000003</v>
      </c>
      <c r="I10" s="66">
        <f t="shared" si="2"/>
        <v>23</v>
      </c>
      <c r="J10" s="65">
        <f>VLOOKUP($A10,'Return Data'!$B$7:$R$2843,13,0)</f>
        <v>10.904299999999999</v>
      </c>
      <c r="K10" s="66">
        <f t="shared" si="3"/>
        <v>23</v>
      </c>
      <c r="L10" s="65">
        <f>VLOOKUP($A10,'Return Data'!$B$7:$R$2843,17,0)</f>
        <v>11.0573</v>
      </c>
      <c r="M10" s="66">
        <f t="shared" si="4"/>
        <v>21</v>
      </c>
      <c r="N10" s="65"/>
      <c r="O10" s="66"/>
      <c r="P10" s="65"/>
      <c r="Q10" s="66"/>
      <c r="R10" s="65">
        <f>VLOOKUP($A10,'Return Data'!$B$7:$R$2843,16,0)</f>
        <v>10.930099999999999</v>
      </c>
      <c r="S10" s="67">
        <f t="shared" si="7"/>
        <v>4</v>
      </c>
    </row>
    <row r="11" spans="1:20" x14ac:dyDescent="0.3">
      <c r="A11" s="63" t="s">
        <v>1664</v>
      </c>
      <c r="B11" s="64">
        <f>VLOOKUP($A11,'Return Data'!$B$7:$R$2843,3,0)</f>
        <v>44459</v>
      </c>
      <c r="C11" s="65">
        <f>VLOOKUP($A11,'Return Data'!$B$7:$R$2843,4,0)</f>
        <v>17.475000000000001</v>
      </c>
      <c r="D11" s="65">
        <f>VLOOKUP($A11,'Return Data'!$B$7:$R$2843,10,0)</f>
        <v>5.5061999999999998</v>
      </c>
      <c r="E11" s="66">
        <f t="shared" si="0"/>
        <v>7</v>
      </c>
      <c r="F11" s="65">
        <f>VLOOKUP($A11,'Return Data'!$B$7:$R$2843,11,0)</f>
        <v>11.312799999999999</v>
      </c>
      <c r="G11" s="66">
        <f t="shared" si="1"/>
        <v>5</v>
      </c>
      <c r="H11" s="65">
        <f>VLOOKUP($A11,'Return Data'!$B$7:$R$2843,12,0)</f>
        <v>16.360399999999998</v>
      </c>
      <c r="I11" s="66">
        <f t="shared" si="2"/>
        <v>4</v>
      </c>
      <c r="J11" s="65">
        <f>VLOOKUP($A11,'Return Data'!$B$7:$R$2843,13,0)</f>
        <v>24.848199999999999</v>
      </c>
      <c r="K11" s="66">
        <f t="shared" si="3"/>
        <v>8</v>
      </c>
      <c r="L11" s="65">
        <f>VLOOKUP($A11,'Return Data'!$B$7:$R$2843,17,0)</f>
        <v>14.6174</v>
      </c>
      <c r="M11" s="66">
        <f t="shared" si="4"/>
        <v>9</v>
      </c>
      <c r="N11" s="65">
        <f>VLOOKUP($A11,'Return Data'!$B$7:$R$2843,14,0)</f>
        <v>11.0152</v>
      </c>
      <c r="O11" s="66">
        <f t="shared" si="5"/>
        <v>7</v>
      </c>
      <c r="P11" s="65">
        <f>VLOOKUP($A11,'Return Data'!$B$7:$R$2843,15,0)</f>
        <v>9.7218999999999998</v>
      </c>
      <c r="Q11" s="66">
        <f t="shared" si="6"/>
        <v>7</v>
      </c>
      <c r="R11" s="65">
        <f>VLOOKUP($A11,'Return Data'!$B$7:$R$2843,16,0)</f>
        <v>10.7126</v>
      </c>
      <c r="S11" s="67">
        <f t="shared" si="7"/>
        <v>5</v>
      </c>
    </row>
    <row r="12" spans="1:20" x14ac:dyDescent="0.3">
      <c r="A12" s="63" t="s">
        <v>1665</v>
      </c>
      <c r="B12" s="64">
        <f>VLOOKUP($A12,'Return Data'!$B$7:$R$2843,3,0)</f>
        <v>44459</v>
      </c>
      <c r="C12" s="65">
        <f>VLOOKUP($A12,'Return Data'!$B$7:$R$2843,4,0)</f>
        <v>19.282800000000002</v>
      </c>
      <c r="D12" s="65">
        <f>VLOOKUP($A12,'Return Data'!$B$7:$R$2843,10,0)</f>
        <v>5.5347999999999997</v>
      </c>
      <c r="E12" s="66">
        <f t="shared" si="0"/>
        <v>6</v>
      </c>
      <c r="F12" s="65">
        <f>VLOOKUP($A12,'Return Data'!$B$7:$R$2843,11,0)</f>
        <v>9.6610999999999994</v>
      </c>
      <c r="G12" s="66">
        <f t="shared" si="1"/>
        <v>9</v>
      </c>
      <c r="H12" s="65">
        <f>VLOOKUP($A12,'Return Data'!$B$7:$R$2843,12,0)</f>
        <v>13.515700000000001</v>
      </c>
      <c r="I12" s="66">
        <f t="shared" si="2"/>
        <v>10</v>
      </c>
      <c r="J12" s="65">
        <f>VLOOKUP($A12,'Return Data'!$B$7:$R$2843,13,0)</f>
        <v>20.088200000000001</v>
      </c>
      <c r="K12" s="66">
        <f t="shared" si="3"/>
        <v>14</v>
      </c>
      <c r="L12" s="65">
        <f>VLOOKUP($A12,'Return Data'!$B$7:$R$2843,17,0)</f>
        <v>15.149900000000001</v>
      </c>
      <c r="M12" s="66">
        <f t="shared" si="4"/>
        <v>7</v>
      </c>
      <c r="N12" s="65">
        <f>VLOOKUP($A12,'Return Data'!$B$7:$R$2843,14,0)</f>
        <v>11.7644</v>
      </c>
      <c r="O12" s="66">
        <f t="shared" si="5"/>
        <v>4</v>
      </c>
      <c r="P12" s="65">
        <f>VLOOKUP($A12,'Return Data'!$B$7:$R$2843,15,0)</f>
        <v>10.6092</v>
      </c>
      <c r="Q12" s="66">
        <f t="shared" si="6"/>
        <v>4</v>
      </c>
      <c r="R12" s="65">
        <f>VLOOKUP($A12,'Return Data'!$B$7:$R$2843,16,0)</f>
        <v>9.9199000000000002</v>
      </c>
      <c r="S12" s="67">
        <f t="shared" si="7"/>
        <v>11</v>
      </c>
    </row>
    <row r="13" spans="1:20" x14ac:dyDescent="0.3">
      <c r="A13" s="63" t="s">
        <v>1666</v>
      </c>
      <c r="B13" s="64">
        <f>VLOOKUP($A13,'Return Data'!$B$7:$R$2843,3,0)</f>
        <v>44459</v>
      </c>
      <c r="C13" s="65">
        <f>VLOOKUP($A13,'Return Data'!$B$7:$R$2843,4,0)</f>
        <v>13.1821</v>
      </c>
      <c r="D13" s="65">
        <f>VLOOKUP($A13,'Return Data'!$B$7:$R$2843,10,0)</f>
        <v>4.0541999999999998</v>
      </c>
      <c r="E13" s="66">
        <f t="shared" si="0"/>
        <v>18</v>
      </c>
      <c r="F13" s="65">
        <f>VLOOKUP($A13,'Return Data'!$B$7:$R$2843,11,0)</f>
        <v>8.6860999999999997</v>
      </c>
      <c r="G13" s="66">
        <f t="shared" si="1"/>
        <v>13</v>
      </c>
      <c r="H13" s="65">
        <f>VLOOKUP($A13,'Return Data'!$B$7:$R$2843,12,0)</f>
        <v>12.8749</v>
      </c>
      <c r="I13" s="66">
        <f t="shared" si="2"/>
        <v>13</v>
      </c>
      <c r="J13" s="65">
        <f>VLOOKUP($A13,'Return Data'!$B$7:$R$2843,13,0)</f>
        <v>23.338999999999999</v>
      </c>
      <c r="K13" s="66">
        <f t="shared" si="3"/>
        <v>11</v>
      </c>
      <c r="L13" s="65">
        <f>VLOOKUP($A13,'Return Data'!$B$7:$R$2843,17,0)</f>
        <v>12.633100000000001</v>
      </c>
      <c r="M13" s="66">
        <f t="shared" si="4"/>
        <v>12</v>
      </c>
      <c r="N13" s="65">
        <f>VLOOKUP($A13,'Return Data'!$B$7:$R$2843,14,0)</f>
        <v>9.7568000000000001</v>
      </c>
      <c r="O13" s="66">
        <f t="shared" si="5"/>
        <v>15</v>
      </c>
      <c r="P13" s="65"/>
      <c r="Q13" s="66"/>
      <c r="R13" s="65">
        <f>VLOOKUP($A13,'Return Data'!$B$7:$R$2843,16,0)</f>
        <v>9.4214000000000002</v>
      </c>
      <c r="S13" s="67">
        <f t="shared" si="7"/>
        <v>18</v>
      </c>
    </row>
    <row r="14" spans="1:20" x14ac:dyDescent="0.3">
      <c r="A14" s="63" t="s">
        <v>1667</v>
      </c>
      <c r="B14" s="64">
        <f>VLOOKUP($A14,'Return Data'!$B$7:$R$2843,3,0)</f>
        <v>44459</v>
      </c>
      <c r="C14" s="65">
        <f>VLOOKUP($A14,'Return Data'!$B$7:$R$2843,4,0)</f>
        <v>50.972999999999999</v>
      </c>
      <c r="D14" s="65">
        <f>VLOOKUP($A14,'Return Data'!$B$7:$R$2843,10,0)</f>
        <v>4.2584999999999997</v>
      </c>
      <c r="E14" s="66">
        <f t="shared" si="0"/>
        <v>13</v>
      </c>
      <c r="F14" s="65">
        <f>VLOOKUP($A14,'Return Data'!$B$7:$R$2843,11,0)</f>
        <v>10.556100000000001</v>
      </c>
      <c r="G14" s="66">
        <f t="shared" si="1"/>
        <v>7</v>
      </c>
      <c r="H14" s="65">
        <f>VLOOKUP($A14,'Return Data'!$B$7:$R$2843,12,0)</f>
        <v>16.9481</v>
      </c>
      <c r="I14" s="66">
        <f t="shared" si="2"/>
        <v>3</v>
      </c>
      <c r="J14" s="65">
        <f>VLOOKUP($A14,'Return Data'!$B$7:$R$2843,13,0)</f>
        <v>28.1051</v>
      </c>
      <c r="K14" s="66">
        <f t="shared" si="3"/>
        <v>3</v>
      </c>
      <c r="L14" s="65">
        <f>VLOOKUP($A14,'Return Data'!$B$7:$R$2843,17,0)</f>
        <v>14.2461</v>
      </c>
      <c r="M14" s="66">
        <f t="shared" si="4"/>
        <v>10</v>
      </c>
      <c r="N14" s="65">
        <f>VLOOKUP($A14,'Return Data'!$B$7:$R$2843,14,0)</f>
        <v>10.713699999999999</v>
      </c>
      <c r="O14" s="66">
        <f t="shared" si="5"/>
        <v>8</v>
      </c>
      <c r="P14" s="65">
        <f>VLOOKUP($A14,'Return Data'!$B$7:$R$2843,15,0)</f>
        <v>10.704700000000001</v>
      </c>
      <c r="Q14" s="66">
        <f t="shared" si="6"/>
        <v>3</v>
      </c>
      <c r="R14" s="65">
        <f>VLOOKUP($A14,'Return Data'!$B$7:$R$2843,16,0)</f>
        <v>10.669</v>
      </c>
      <c r="S14" s="67">
        <f t="shared" si="7"/>
        <v>6</v>
      </c>
    </row>
    <row r="15" spans="1:20" x14ac:dyDescent="0.3">
      <c r="A15" s="63" t="s">
        <v>1668</v>
      </c>
      <c r="B15" s="64">
        <f>VLOOKUP($A15,'Return Data'!$B$7:$R$2843,3,0)</f>
        <v>44459</v>
      </c>
      <c r="C15" s="65">
        <f>VLOOKUP($A15,'Return Data'!$B$7:$R$2843,4,0)</f>
        <v>17.57</v>
      </c>
      <c r="D15" s="65">
        <f>VLOOKUP($A15,'Return Data'!$B$7:$R$2843,10,0)</f>
        <v>2.6884999999999999</v>
      </c>
      <c r="E15" s="66">
        <f t="shared" si="0"/>
        <v>23</v>
      </c>
      <c r="F15" s="65">
        <f>VLOOKUP($A15,'Return Data'!$B$7:$R$2843,11,0)</f>
        <v>5.4622000000000002</v>
      </c>
      <c r="G15" s="66">
        <f t="shared" si="1"/>
        <v>22</v>
      </c>
      <c r="H15" s="65">
        <f>VLOOKUP($A15,'Return Data'!$B$7:$R$2843,12,0)</f>
        <v>9.5387000000000004</v>
      </c>
      <c r="I15" s="66">
        <f t="shared" si="2"/>
        <v>21</v>
      </c>
      <c r="J15" s="65">
        <f>VLOOKUP($A15,'Return Data'!$B$7:$R$2843,13,0)</f>
        <v>15.5161</v>
      </c>
      <c r="K15" s="66">
        <f t="shared" si="3"/>
        <v>22</v>
      </c>
      <c r="L15" s="65">
        <f>VLOOKUP($A15,'Return Data'!$B$7:$R$2843,17,0)</f>
        <v>9.4252000000000002</v>
      </c>
      <c r="M15" s="66">
        <f t="shared" si="4"/>
        <v>22</v>
      </c>
      <c r="N15" s="65">
        <f>VLOOKUP($A15,'Return Data'!$B$7:$R$2843,14,0)</f>
        <v>8.9489000000000001</v>
      </c>
      <c r="O15" s="66">
        <f t="shared" si="5"/>
        <v>18</v>
      </c>
      <c r="P15" s="65">
        <f>VLOOKUP($A15,'Return Data'!$B$7:$R$2843,15,0)</f>
        <v>8.3010000000000002</v>
      </c>
      <c r="Q15" s="66">
        <f t="shared" si="6"/>
        <v>11</v>
      </c>
      <c r="R15" s="65">
        <f>VLOOKUP($A15,'Return Data'!$B$7:$R$2843,16,0)</f>
        <v>8.6452000000000009</v>
      </c>
      <c r="S15" s="67">
        <f t="shared" si="7"/>
        <v>19</v>
      </c>
    </row>
    <row r="16" spans="1:20" x14ac:dyDescent="0.3">
      <c r="A16" s="63" t="s">
        <v>1669</v>
      </c>
      <c r="B16" s="64">
        <f>VLOOKUP($A16,'Return Data'!$B$7:$R$2843,3,0)</f>
        <v>44459</v>
      </c>
      <c r="C16" s="65">
        <f>VLOOKUP($A16,'Return Data'!$B$7:$R$2843,4,0)</f>
        <v>22.532399999999999</v>
      </c>
      <c r="D16" s="65">
        <f>VLOOKUP($A16,'Return Data'!$B$7:$R$2843,10,0)</f>
        <v>4.4240000000000004</v>
      </c>
      <c r="E16" s="66">
        <f t="shared" si="0"/>
        <v>11</v>
      </c>
      <c r="F16" s="65">
        <f>VLOOKUP($A16,'Return Data'!$B$7:$R$2843,11,0)</f>
        <v>7.1200999999999999</v>
      </c>
      <c r="G16" s="66">
        <f t="shared" si="1"/>
        <v>19</v>
      </c>
      <c r="H16" s="65">
        <f>VLOOKUP($A16,'Return Data'!$B$7:$R$2843,12,0)</f>
        <v>11.3993</v>
      </c>
      <c r="I16" s="66">
        <f t="shared" si="2"/>
        <v>15</v>
      </c>
      <c r="J16" s="65">
        <f>VLOOKUP($A16,'Return Data'!$B$7:$R$2843,13,0)</f>
        <v>20.0806</v>
      </c>
      <c r="K16" s="66">
        <f t="shared" si="3"/>
        <v>15</v>
      </c>
      <c r="L16" s="65">
        <f>VLOOKUP($A16,'Return Data'!$B$7:$R$2843,17,0)</f>
        <v>12.4046</v>
      </c>
      <c r="M16" s="66">
        <f t="shared" si="4"/>
        <v>15</v>
      </c>
      <c r="N16" s="65">
        <f>VLOOKUP($A16,'Return Data'!$B$7:$R$2843,14,0)</f>
        <v>9.9169999999999998</v>
      </c>
      <c r="O16" s="66">
        <f t="shared" si="5"/>
        <v>14</v>
      </c>
      <c r="P16" s="65">
        <f>VLOOKUP($A16,'Return Data'!$B$7:$R$2843,15,0)</f>
        <v>7.8284000000000002</v>
      </c>
      <c r="Q16" s="66">
        <f t="shared" si="6"/>
        <v>13</v>
      </c>
      <c r="R16" s="65">
        <f>VLOOKUP($A16,'Return Data'!$B$7:$R$2843,16,0)</f>
        <v>7.9428000000000001</v>
      </c>
      <c r="S16" s="67">
        <f t="shared" si="7"/>
        <v>22</v>
      </c>
    </row>
    <row r="17" spans="1:19" x14ac:dyDescent="0.3">
      <c r="A17" s="63" t="s">
        <v>1670</v>
      </c>
      <c r="B17" s="64">
        <f>VLOOKUP($A17,'Return Data'!$B$7:$R$2843,3,0)</f>
        <v>44459</v>
      </c>
      <c r="C17" s="65">
        <f>VLOOKUP($A17,'Return Data'!$B$7:$R$2843,4,0)</f>
        <v>26.27</v>
      </c>
      <c r="D17" s="65">
        <f>VLOOKUP($A17,'Return Data'!$B$7:$R$2843,10,0)</f>
        <v>3.8340000000000001</v>
      </c>
      <c r="E17" s="66">
        <f t="shared" si="0"/>
        <v>21</v>
      </c>
      <c r="F17" s="65">
        <f>VLOOKUP($A17,'Return Data'!$B$7:$R$2843,11,0)</f>
        <v>7.3997999999999999</v>
      </c>
      <c r="G17" s="66">
        <f t="shared" si="1"/>
        <v>17</v>
      </c>
      <c r="H17" s="65">
        <f>VLOOKUP($A17,'Return Data'!$B$7:$R$2843,12,0)</f>
        <v>10.331799999999999</v>
      </c>
      <c r="I17" s="66">
        <f t="shared" si="2"/>
        <v>19</v>
      </c>
      <c r="J17" s="65">
        <f>VLOOKUP($A17,'Return Data'!$B$7:$R$2843,13,0)</f>
        <v>15.88</v>
      </c>
      <c r="K17" s="66">
        <f t="shared" si="3"/>
        <v>21</v>
      </c>
      <c r="L17" s="65">
        <f>VLOOKUP($A17,'Return Data'!$B$7:$R$2843,17,0)</f>
        <v>11.6167</v>
      </c>
      <c r="M17" s="66">
        <f t="shared" si="4"/>
        <v>19</v>
      </c>
      <c r="N17" s="65">
        <f>VLOOKUP($A17,'Return Data'!$B$7:$R$2843,14,0)</f>
        <v>8.9923000000000002</v>
      </c>
      <c r="O17" s="66">
        <f t="shared" si="5"/>
        <v>17</v>
      </c>
      <c r="P17" s="65">
        <f>VLOOKUP($A17,'Return Data'!$B$7:$R$2843,15,0)</f>
        <v>7.8144999999999998</v>
      </c>
      <c r="Q17" s="66">
        <f t="shared" si="6"/>
        <v>14</v>
      </c>
      <c r="R17" s="65">
        <f>VLOOKUP($A17,'Return Data'!$B$7:$R$2843,16,0)</f>
        <v>7.9859</v>
      </c>
      <c r="S17" s="67">
        <f t="shared" si="7"/>
        <v>21</v>
      </c>
    </row>
    <row r="18" spans="1:19" x14ac:dyDescent="0.3">
      <c r="A18" s="63" t="s">
        <v>1671</v>
      </c>
      <c r="B18" s="64">
        <f>VLOOKUP($A18,'Return Data'!$B$7:$R$2843,3,0)</f>
        <v>44459</v>
      </c>
      <c r="C18" s="65">
        <f>VLOOKUP($A18,'Return Data'!$B$7:$R$2843,4,0)</f>
        <v>13.0883</v>
      </c>
      <c r="D18" s="65">
        <f>VLOOKUP($A18,'Return Data'!$B$7:$R$2843,10,0)</f>
        <v>4.5433000000000003</v>
      </c>
      <c r="E18" s="66">
        <f t="shared" si="0"/>
        <v>10</v>
      </c>
      <c r="F18" s="65">
        <f>VLOOKUP($A18,'Return Data'!$B$7:$R$2843,11,0)</f>
        <v>8.4807000000000006</v>
      </c>
      <c r="G18" s="66">
        <f t="shared" si="1"/>
        <v>14</v>
      </c>
      <c r="H18" s="65">
        <f>VLOOKUP($A18,'Return Data'!$B$7:$R$2843,12,0)</f>
        <v>11.234500000000001</v>
      </c>
      <c r="I18" s="66">
        <f t="shared" si="2"/>
        <v>17</v>
      </c>
      <c r="J18" s="65">
        <f>VLOOKUP($A18,'Return Data'!$B$7:$R$2843,13,0)</f>
        <v>16.240200000000002</v>
      </c>
      <c r="K18" s="66">
        <f t="shared" si="3"/>
        <v>20</v>
      </c>
      <c r="L18" s="65">
        <f>VLOOKUP($A18,'Return Data'!$B$7:$R$2843,17,0)</f>
        <v>12.589399999999999</v>
      </c>
      <c r="M18" s="66">
        <f t="shared" si="4"/>
        <v>13</v>
      </c>
      <c r="N18" s="65"/>
      <c r="O18" s="66"/>
      <c r="P18" s="65"/>
      <c r="Q18" s="66"/>
      <c r="R18" s="65">
        <f>VLOOKUP($A18,'Return Data'!$B$7:$R$2843,16,0)</f>
        <v>11.1661</v>
      </c>
      <c r="S18" s="67">
        <f t="shared" si="7"/>
        <v>3</v>
      </c>
    </row>
    <row r="19" spans="1:19" x14ac:dyDescent="0.3">
      <c r="A19" s="63" t="s">
        <v>1672</v>
      </c>
      <c r="B19" s="64">
        <f>VLOOKUP($A19,'Return Data'!$B$7:$R$2843,3,0)</f>
        <v>44459</v>
      </c>
      <c r="C19" s="65">
        <f>VLOOKUP($A19,'Return Data'!$B$7:$R$2843,4,0)</f>
        <v>18.8581</v>
      </c>
      <c r="D19" s="65">
        <f>VLOOKUP($A19,'Return Data'!$B$7:$R$2843,10,0)</f>
        <v>4.0648</v>
      </c>
      <c r="E19" s="66">
        <f t="shared" si="0"/>
        <v>17</v>
      </c>
      <c r="F19" s="65">
        <f>VLOOKUP($A19,'Return Data'!$B$7:$R$2843,11,0)</f>
        <v>7.0716000000000001</v>
      </c>
      <c r="G19" s="66">
        <f t="shared" si="1"/>
        <v>20</v>
      </c>
      <c r="H19" s="65">
        <f>VLOOKUP($A19,'Return Data'!$B$7:$R$2843,12,0)</f>
        <v>10.063700000000001</v>
      </c>
      <c r="I19" s="66">
        <f t="shared" si="2"/>
        <v>20</v>
      </c>
      <c r="J19" s="65">
        <f>VLOOKUP($A19,'Return Data'!$B$7:$R$2843,13,0)</f>
        <v>16.9313</v>
      </c>
      <c r="K19" s="66">
        <f t="shared" si="3"/>
        <v>19</v>
      </c>
      <c r="L19" s="65">
        <f>VLOOKUP($A19,'Return Data'!$B$7:$R$2843,17,0)</f>
        <v>12.512499999999999</v>
      </c>
      <c r="M19" s="66">
        <f t="shared" si="4"/>
        <v>14</v>
      </c>
      <c r="N19" s="65">
        <f>VLOOKUP($A19,'Return Data'!$B$7:$R$2843,14,0)</f>
        <v>9.9743999999999993</v>
      </c>
      <c r="O19" s="66">
        <f t="shared" si="5"/>
        <v>13</v>
      </c>
      <c r="P19" s="65">
        <f>VLOOKUP($A19,'Return Data'!$B$7:$R$2843,15,0)</f>
        <v>9.7387999999999995</v>
      </c>
      <c r="Q19" s="66">
        <f t="shared" si="6"/>
        <v>6</v>
      </c>
      <c r="R19" s="65">
        <f>VLOOKUP($A19,'Return Data'!$B$7:$R$2843,16,0)</f>
        <v>9.5678000000000001</v>
      </c>
      <c r="S19" s="67">
        <f t="shared" si="7"/>
        <v>15</v>
      </c>
    </row>
    <row r="20" spans="1:19" x14ac:dyDescent="0.3">
      <c r="A20" s="63" t="s">
        <v>1673</v>
      </c>
      <c r="B20" s="64">
        <f>VLOOKUP($A20,'Return Data'!$B$7:$R$2843,3,0)</f>
        <v>44459</v>
      </c>
      <c r="C20" s="65">
        <f>VLOOKUP($A20,'Return Data'!$B$7:$R$2843,4,0)</f>
        <v>24.33</v>
      </c>
      <c r="D20" s="65">
        <f>VLOOKUP($A20,'Return Data'!$B$7:$R$2843,10,0)</f>
        <v>5.6539999999999999</v>
      </c>
      <c r="E20" s="66">
        <f t="shared" si="0"/>
        <v>5</v>
      </c>
      <c r="F20" s="65">
        <f>VLOOKUP($A20,'Return Data'!$B$7:$R$2843,11,0)</f>
        <v>11.314500000000001</v>
      </c>
      <c r="G20" s="66">
        <f t="shared" si="1"/>
        <v>4</v>
      </c>
      <c r="H20" s="65">
        <f>VLOOKUP($A20,'Return Data'!$B$7:$R$2843,12,0)</f>
        <v>16.1281</v>
      </c>
      <c r="I20" s="66">
        <f t="shared" si="2"/>
        <v>6</v>
      </c>
      <c r="J20" s="65">
        <f>VLOOKUP($A20,'Return Data'!$B$7:$R$2843,13,0)</f>
        <v>26.029499999999999</v>
      </c>
      <c r="K20" s="66">
        <f t="shared" si="3"/>
        <v>6</v>
      </c>
      <c r="L20" s="65">
        <f>VLOOKUP($A20,'Return Data'!$B$7:$R$2843,17,0)</f>
        <v>15.2913</v>
      </c>
      <c r="M20" s="66">
        <f t="shared" si="4"/>
        <v>6</v>
      </c>
      <c r="N20" s="65">
        <f>VLOOKUP($A20,'Return Data'!$B$7:$R$2843,14,0)</f>
        <v>10.3264</v>
      </c>
      <c r="O20" s="66">
        <f t="shared" si="5"/>
        <v>9</v>
      </c>
      <c r="P20" s="65">
        <f>VLOOKUP($A20,'Return Data'!$B$7:$R$2843,15,0)</f>
        <v>9.0152999999999999</v>
      </c>
      <c r="Q20" s="66">
        <f t="shared" si="6"/>
        <v>9</v>
      </c>
      <c r="R20" s="65">
        <f>VLOOKUP($A20,'Return Data'!$B$7:$R$2843,16,0)</f>
        <v>9.4377999999999993</v>
      </c>
      <c r="S20" s="67">
        <f t="shared" si="7"/>
        <v>17</v>
      </c>
    </row>
    <row r="21" spans="1:19" x14ac:dyDescent="0.3">
      <c r="A21" s="63" t="s">
        <v>1674</v>
      </c>
      <c r="B21" s="64">
        <f>VLOOKUP($A21,'Return Data'!$B$7:$R$2843,3,0)</f>
        <v>44459</v>
      </c>
      <c r="C21" s="65">
        <f>VLOOKUP($A21,'Return Data'!$B$7:$R$2843,4,0)</f>
        <v>16.758199999999999</v>
      </c>
      <c r="D21" s="65">
        <f>VLOOKUP($A21,'Return Data'!$B$7:$R$2843,10,0)</f>
        <v>6.3053999999999997</v>
      </c>
      <c r="E21" s="66">
        <f t="shared" si="0"/>
        <v>3</v>
      </c>
      <c r="F21" s="65">
        <f>VLOOKUP($A21,'Return Data'!$B$7:$R$2843,11,0)</f>
        <v>11.7765</v>
      </c>
      <c r="G21" s="66">
        <f t="shared" si="1"/>
        <v>3</v>
      </c>
      <c r="H21" s="65">
        <f>VLOOKUP($A21,'Return Data'!$B$7:$R$2843,12,0)</f>
        <v>17.555199999999999</v>
      </c>
      <c r="I21" s="66">
        <f t="shared" si="2"/>
        <v>2</v>
      </c>
      <c r="J21" s="65">
        <f>VLOOKUP($A21,'Return Data'!$B$7:$R$2843,13,0)</f>
        <v>29.183499999999999</v>
      </c>
      <c r="K21" s="66">
        <f t="shared" si="3"/>
        <v>1</v>
      </c>
      <c r="L21" s="65">
        <f>VLOOKUP($A21,'Return Data'!$B$7:$R$2843,17,0)</f>
        <v>18.6829</v>
      </c>
      <c r="M21" s="66">
        <f t="shared" si="4"/>
        <v>1</v>
      </c>
      <c r="N21" s="65">
        <f>VLOOKUP($A21,'Return Data'!$B$7:$R$2843,14,0)</f>
        <v>13.973100000000001</v>
      </c>
      <c r="O21" s="66">
        <f t="shared" si="5"/>
        <v>1</v>
      </c>
      <c r="P21" s="65"/>
      <c r="Q21" s="66"/>
      <c r="R21" s="65">
        <f>VLOOKUP($A21,'Return Data'!$B$7:$R$2843,16,0)</f>
        <v>11.781700000000001</v>
      </c>
      <c r="S21" s="67">
        <f t="shared" si="7"/>
        <v>2</v>
      </c>
    </row>
    <row r="22" spans="1:19" x14ac:dyDescent="0.3">
      <c r="A22" s="63" t="s">
        <v>1675</v>
      </c>
      <c r="B22" s="64">
        <f>VLOOKUP($A22,'Return Data'!$B$7:$R$2843,3,0)</f>
        <v>44459</v>
      </c>
      <c r="C22" s="65">
        <f>VLOOKUP($A22,'Return Data'!$B$7:$R$2843,4,0)</f>
        <v>14.895</v>
      </c>
      <c r="D22" s="65">
        <f>VLOOKUP($A22,'Return Data'!$B$7:$R$2843,10,0)</f>
        <v>5.4066000000000001</v>
      </c>
      <c r="E22" s="66">
        <f t="shared" si="0"/>
        <v>8</v>
      </c>
      <c r="F22" s="65">
        <f>VLOOKUP($A22,'Return Data'!$B$7:$R$2843,11,0)</f>
        <v>10.76</v>
      </c>
      <c r="G22" s="66">
        <f t="shared" si="1"/>
        <v>6</v>
      </c>
      <c r="H22" s="65">
        <f>VLOOKUP($A22,'Return Data'!$B$7:$R$2843,12,0)</f>
        <v>16.249099999999999</v>
      </c>
      <c r="I22" s="66">
        <f t="shared" si="2"/>
        <v>5</v>
      </c>
      <c r="J22" s="65">
        <f>VLOOKUP($A22,'Return Data'!$B$7:$R$2843,13,0)</f>
        <v>26.357299999999999</v>
      </c>
      <c r="K22" s="66">
        <f t="shared" si="3"/>
        <v>5</v>
      </c>
      <c r="L22" s="65">
        <f>VLOOKUP($A22,'Return Data'!$B$7:$R$2843,17,0)</f>
        <v>18.068999999999999</v>
      </c>
      <c r="M22" s="66">
        <f t="shared" si="4"/>
        <v>3</v>
      </c>
      <c r="N22" s="65"/>
      <c r="O22" s="66"/>
      <c r="P22" s="65"/>
      <c r="Q22" s="66"/>
      <c r="R22" s="65">
        <f>VLOOKUP($A22,'Return Data'!$B$7:$R$2843,16,0)</f>
        <v>15.5204</v>
      </c>
      <c r="S22" s="67">
        <f t="shared" si="7"/>
        <v>1</v>
      </c>
    </row>
    <row r="23" spans="1:19" x14ac:dyDescent="0.3">
      <c r="A23" s="63" t="s">
        <v>1676</v>
      </c>
      <c r="B23" s="64">
        <f>VLOOKUP($A23,'Return Data'!$B$7:$R$2843,3,0)</f>
        <v>44459</v>
      </c>
      <c r="C23" s="65">
        <f>VLOOKUP($A23,'Return Data'!$B$7:$R$2843,4,0)</f>
        <v>13.073399999999999</v>
      </c>
      <c r="D23" s="65">
        <f>VLOOKUP($A23,'Return Data'!$B$7:$R$2843,10,0)</f>
        <v>3.97</v>
      </c>
      <c r="E23" s="66">
        <f t="shared" si="0"/>
        <v>19</v>
      </c>
      <c r="F23" s="65">
        <f>VLOOKUP($A23,'Return Data'!$B$7:$R$2843,11,0)</f>
        <v>7.7862999999999998</v>
      </c>
      <c r="G23" s="66">
        <f t="shared" si="1"/>
        <v>15</v>
      </c>
      <c r="H23" s="65">
        <f>VLOOKUP($A23,'Return Data'!$B$7:$R$2843,12,0)</f>
        <v>12.8009</v>
      </c>
      <c r="I23" s="66">
        <f t="shared" si="2"/>
        <v>14</v>
      </c>
      <c r="J23" s="65">
        <f>VLOOKUP($A23,'Return Data'!$B$7:$R$2843,13,0)</f>
        <v>21.651499999999999</v>
      </c>
      <c r="K23" s="66">
        <f t="shared" si="3"/>
        <v>12</v>
      </c>
      <c r="L23" s="65">
        <f>VLOOKUP($A23,'Return Data'!$B$7:$R$2843,17,0)</f>
        <v>0.82989999999999997</v>
      </c>
      <c r="M23" s="66">
        <f t="shared" si="4"/>
        <v>23</v>
      </c>
      <c r="N23" s="65">
        <f>VLOOKUP($A23,'Return Data'!$B$7:$R$2843,14,0)</f>
        <v>-0.38340000000000002</v>
      </c>
      <c r="O23" s="66">
        <f t="shared" si="5"/>
        <v>19</v>
      </c>
      <c r="P23" s="65">
        <f>VLOOKUP($A23,'Return Data'!$B$7:$R$2843,15,0)</f>
        <v>3.3431999999999999</v>
      </c>
      <c r="Q23" s="66">
        <f t="shared" si="6"/>
        <v>15</v>
      </c>
      <c r="R23" s="65">
        <f>VLOOKUP($A23,'Return Data'!$B$7:$R$2843,16,0)</f>
        <v>4.3350999999999997</v>
      </c>
      <c r="S23" s="67">
        <f t="shared" si="7"/>
        <v>23</v>
      </c>
    </row>
    <row r="24" spans="1:19" x14ac:dyDescent="0.3">
      <c r="A24" s="63" t="s">
        <v>1677</v>
      </c>
      <c r="B24" s="64">
        <f>VLOOKUP($A24,'Return Data'!$B$7:$R$2843,3,0)</f>
        <v>44459</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1679</v>
      </c>
      <c r="B25" s="64">
        <f>VLOOKUP($A25,'Return Data'!$B$7:$R$2843,3,0)</f>
        <v>44459</v>
      </c>
      <c r="C25" s="65">
        <f>VLOOKUP($A25,'Return Data'!$B$7:$R$2843,4,0)</f>
        <v>43.015999999999998</v>
      </c>
      <c r="D25" s="65">
        <f>VLOOKUP($A25,'Return Data'!$B$7:$R$2843,10,0)</f>
        <v>3.9365000000000001</v>
      </c>
      <c r="E25" s="66">
        <f t="shared" ref="E25:E31" si="8">RANK(D25,D$8:D$31,0)</f>
        <v>20</v>
      </c>
      <c r="F25" s="65">
        <f>VLOOKUP($A25,'Return Data'!$B$7:$R$2843,11,0)</f>
        <v>8.9945000000000004</v>
      </c>
      <c r="G25" s="66">
        <f t="shared" ref="G25:G31" si="9">RANK(F25,F$8:F$31,0)</f>
        <v>10</v>
      </c>
      <c r="H25" s="65">
        <f>VLOOKUP($A25,'Return Data'!$B$7:$R$2843,12,0)</f>
        <v>13.1241</v>
      </c>
      <c r="I25" s="66">
        <f t="shared" ref="I25:I31" si="10">RANK(H25,H$8:H$31,0)</f>
        <v>12</v>
      </c>
      <c r="J25" s="65">
        <f>VLOOKUP($A25,'Return Data'!$B$7:$R$2843,13,0)</f>
        <v>20.502800000000001</v>
      </c>
      <c r="K25" s="66">
        <f t="shared" ref="K25:K31" si="11">RANK(J25,J$8:J$31,0)</f>
        <v>13</v>
      </c>
      <c r="L25" s="65">
        <f>VLOOKUP($A25,'Return Data'!$B$7:$R$2843,17,0)</f>
        <v>11.683999999999999</v>
      </c>
      <c r="M25" s="66">
        <f t="shared" si="4"/>
        <v>18</v>
      </c>
      <c r="N25" s="65">
        <f>VLOOKUP($A25,'Return Data'!$B$7:$R$2843,14,0)</f>
        <v>9.6249000000000002</v>
      </c>
      <c r="O25" s="66">
        <f t="shared" si="5"/>
        <v>16</v>
      </c>
      <c r="P25" s="65">
        <f>VLOOKUP($A25,'Return Data'!$B$7:$R$2843,15,0)</f>
        <v>8.9354999999999993</v>
      </c>
      <c r="Q25" s="66">
        <f t="shared" si="6"/>
        <v>10</v>
      </c>
      <c r="R25" s="65">
        <f>VLOOKUP($A25,'Return Data'!$B$7:$R$2843,16,0)</f>
        <v>9.8846000000000007</v>
      </c>
      <c r="S25" s="67">
        <f t="shared" ref="S25:S31" si="12">RANK(R25,R$8:R$31,0)</f>
        <v>12</v>
      </c>
    </row>
    <row r="26" spans="1:19" x14ac:dyDescent="0.3">
      <c r="A26" s="63" t="s">
        <v>1680</v>
      </c>
      <c r="B26" s="64">
        <f>VLOOKUP($A26,'Return Data'!$B$7:$R$2843,3,0)</f>
        <v>44459</v>
      </c>
      <c r="C26" s="65">
        <f>VLOOKUP($A26,'Return Data'!$B$7:$R$2843,4,0)</f>
        <v>53.528300000000002</v>
      </c>
      <c r="D26" s="65">
        <f>VLOOKUP($A26,'Return Data'!$B$7:$R$2843,10,0)</f>
        <v>7.2507000000000001</v>
      </c>
      <c r="E26" s="66">
        <f t="shared" si="8"/>
        <v>2</v>
      </c>
      <c r="F26" s="65">
        <f>VLOOKUP($A26,'Return Data'!$B$7:$R$2843,11,0)</f>
        <v>12.9658</v>
      </c>
      <c r="G26" s="66">
        <f t="shared" si="9"/>
        <v>1</v>
      </c>
      <c r="H26" s="65">
        <f>VLOOKUP($A26,'Return Data'!$B$7:$R$2843,12,0)</f>
        <v>18.203700000000001</v>
      </c>
      <c r="I26" s="66">
        <f t="shared" si="10"/>
        <v>1</v>
      </c>
      <c r="J26" s="65">
        <f>VLOOKUP($A26,'Return Data'!$B$7:$R$2843,13,0)</f>
        <v>28.656500000000001</v>
      </c>
      <c r="K26" s="66">
        <f t="shared" si="11"/>
        <v>2</v>
      </c>
      <c r="L26" s="65">
        <f>VLOOKUP($A26,'Return Data'!$B$7:$R$2843,17,0)</f>
        <v>18.180800000000001</v>
      </c>
      <c r="M26" s="66">
        <f t="shared" si="4"/>
        <v>2</v>
      </c>
      <c r="N26" s="65">
        <f>VLOOKUP($A26,'Return Data'!$B$7:$R$2843,14,0)</f>
        <v>13.0983</v>
      </c>
      <c r="O26" s="66">
        <f t="shared" si="5"/>
        <v>2</v>
      </c>
      <c r="P26" s="65">
        <f>VLOOKUP($A26,'Return Data'!$B$7:$R$2843,15,0)</f>
        <v>11.076599999999999</v>
      </c>
      <c r="Q26" s="66">
        <f t="shared" si="6"/>
        <v>2</v>
      </c>
      <c r="R26" s="65">
        <f>VLOOKUP($A26,'Return Data'!$B$7:$R$2843,16,0)</f>
        <v>9.5269999999999992</v>
      </c>
      <c r="S26" s="67">
        <f t="shared" si="12"/>
        <v>16</v>
      </c>
    </row>
    <row r="27" spans="1:19" x14ac:dyDescent="0.3">
      <c r="A27" s="63" t="s">
        <v>1681</v>
      </c>
      <c r="B27" s="64">
        <f>VLOOKUP($A27,'Return Data'!$B$7:$R$2843,3,0)</f>
        <v>44459</v>
      </c>
      <c r="C27" s="65">
        <f>VLOOKUP($A27,'Return Data'!$B$7:$R$2843,4,0)</f>
        <v>18.477499999999999</v>
      </c>
      <c r="D27" s="65">
        <f>VLOOKUP($A27,'Return Data'!$B$7:$R$2843,10,0)</f>
        <v>4.2237</v>
      </c>
      <c r="E27" s="66">
        <f t="shared" si="8"/>
        <v>14</v>
      </c>
      <c r="F27" s="65">
        <f>VLOOKUP($A27,'Return Data'!$B$7:$R$2843,11,0)</f>
        <v>8.9725999999999999</v>
      </c>
      <c r="G27" s="66">
        <f t="shared" si="9"/>
        <v>11</v>
      </c>
      <c r="H27" s="65">
        <f>VLOOKUP($A27,'Return Data'!$B$7:$R$2843,12,0)</f>
        <v>13.4529</v>
      </c>
      <c r="I27" s="66">
        <f t="shared" si="10"/>
        <v>11</v>
      </c>
      <c r="J27" s="65">
        <f>VLOOKUP($A27,'Return Data'!$B$7:$R$2843,13,0)</f>
        <v>24.281199999999998</v>
      </c>
      <c r="K27" s="66">
        <f t="shared" si="11"/>
        <v>9</v>
      </c>
      <c r="L27" s="65">
        <f>VLOOKUP($A27,'Return Data'!$B$7:$R$2843,17,0)</f>
        <v>14.927300000000001</v>
      </c>
      <c r="M27" s="66">
        <f t="shared" si="4"/>
        <v>8</v>
      </c>
      <c r="N27" s="65">
        <f>VLOOKUP($A27,'Return Data'!$B$7:$R$2843,14,0)</f>
        <v>11.4619</v>
      </c>
      <c r="O27" s="66">
        <f t="shared" si="5"/>
        <v>5</v>
      </c>
      <c r="P27" s="65">
        <f>VLOOKUP($A27,'Return Data'!$B$7:$R$2843,15,0)</f>
        <v>9.8794000000000004</v>
      </c>
      <c r="Q27" s="66">
        <f t="shared" si="6"/>
        <v>5</v>
      </c>
      <c r="R27" s="65">
        <f>VLOOKUP($A27,'Return Data'!$B$7:$R$2843,16,0)</f>
        <v>10.1967</v>
      </c>
      <c r="S27" s="67">
        <f t="shared" si="12"/>
        <v>9</v>
      </c>
    </row>
    <row r="28" spans="1:19" x14ac:dyDescent="0.3">
      <c r="A28" s="63" t="s">
        <v>1682</v>
      </c>
      <c r="B28" s="64">
        <f>VLOOKUP($A28,'Return Data'!$B$7:$R$2843,3,0)</f>
        <v>44459</v>
      </c>
      <c r="C28" s="65">
        <f>VLOOKUP($A28,'Return Data'!$B$7:$R$2843,4,0)</f>
        <v>13.133900000000001</v>
      </c>
      <c r="D28" s="65">
        <f>VLOOKUP($A28,'Return Data'!$B$7:$R$2843,10,0)</f>
        <v>4.21</v>
      </c>
      <c r="E28" s="66">
        <f t="shared" si="8"/>
        <v>15</v>
      </c>
      <c r="F28" s="65">
        <f>VLOOKUP($A28,'Return Data'!$B$7:$R$2843,11,0)</f>
        <v>7.2803000000000004</v>
      </c>
      <c r="G28" s="66">
        <f t="shared" si="9"/>
        <v>18</v>
      </c>
      <c r="H28" s="65">
        <f>VLOOKUP($A28,'Return Data'!$B$7:$R$2843,12,0)</f>
        <v>10.388400000000001</v>
      </c>
      <c r="I28" s="66">
        <f t="shared" si="10"/>
        <v>18</v>
      </c>
      <c r="J28" s="65">
        <f>VLOOKUP($A28,'Return Data'!$B$7:$R$2843,13,0)</f>
        <v>17.278500000000001</v>
      </c>
      <c r="K28" s="66">
        <f t="shared" si="11"/>
        <v>17</v>
      </c>
      <c r="L28" s="65">
        <f>VLOOKUP($A28,'Return Data'!$B$7:$R$2843,17,0)</f>
        <v>11.305099999999999</v>
      </c>
      <c r="M28" s="66">
        <f t="shared" si="4"/>
        <v>20</v>
      </c>
      <c r="N28" s="65"/>
      <c r="O28" s="66"/>
      <c r="P28" s="65"/>
      <c r="Q28" s="66"/>
      <c r="R28" s="65">
        <f>VLOOKUP($A28,'Return Data'!$B$7:$R$2843,16,0)</f>
        <v>10.268000000000001</v>
      </c>
      <c r="S28" s="67">
        <f t="shared" si="12"/>
        <v>8</v>
      </c>
    </row>
    <row r="29" spans="1:19" x14ac:dyDescent="0.3">
      <c r="A29" s="63" t="s">
        <v>1683</v>
      </c>
      <c r="B29" s="64">
        <f>VLOOKUP($A29,'Return Data'!$B$7:$R$2843,3,0)</f>
        <v>44459</v>
      </c>
      <c r="C29" s="65">
        <f>VLOOKUP($A29,'Return Data'!$B$7:$R$2843,4,0)</f>
        <v>44.5092</v>
      </c>
      <c r="D29" s="65">
        <f>VLOOKUP($A29,'Return Data'!$B$7:$R$2843,10,0)</f>
        <v>4.6943000000000001</v>
      </c>
      <c r="E29" s="66">
        <f t="shared" si="8"/>
        <v>9</v>
      </c>
      <c r="F29" s="65">
        <f>VLOOKUP($A29,'Return Data'!$B$7:$R$2843,11,0)</f>
        <v>7.5591999999999997</v>
      </c>
      <c r="G29" s="66">
        <f t="shared" si="9"/>
        <v>16</v>
      </c>
      <c r="H29" s="65">
        <f>VLOOKUP($A29,'Return Data'!$B$7:$R$2843,12,0)</f>
        <v>11.375500000000001</v>
      </c>
      <c r="I29" s="66">
        <f t="shared" si="10"/>
        <v>16</v>
      </c>
      <c r="J29" s="65">
        <f>VLOOKUP($A29,'Return Data'!$B$7:$R$2843,13,0)</f>
        <v>19.677</v>
      </c>
      <c r="K29" s="66">
        <f t="shared" si="11"/>
        <v>16</v>
      </c>
      <c r="L29" s="65">
        <f>VLOOKUP($A29,'Return Data'!$B$7:$R$2843,17,0)</f>
        <v>12.344099999999999</v>
      </c>
      <c r="M29" s="66">
        <f>RANK(L29,L$8:L$31,0)</f>
        <v>16</v>
      </c>
      <c r="N29" s="65">
        <f>VLOOKUP($A29,'Return Data'!$B$7:$R$2843,14,0)</f>
        <v>10.0199</v>
      </c>
      <c r="O29" s="66">
        <f>RANK(N29,N$8:N$31,0)</f>
        <v>11</v>
      </c>
      <c r="P29" s="65">
        <f>VLOOKUP($A29,'Return Data'!$B$7:$R$2843,15,0)</f>
        <v>8.1555</v>
      </c>
      <c r="Q29" s="66">
        <f>RANK(P29,P$8:P$31,0)</f>
        <v>12</v>
      </c>
      <c r="R29" s="65">
        <f>VLOOKUP($A29,'Return Data'!$B$7:$R$2843,16,0)</f>
        <v>8.6448</v>
      </c>
      <c r="S29" s="67">
        <f t="shared" si="12"/>
        <v>20</v>
      </c>
    </row>
    <row r="30" spans="1:19" x14ac:dyDescent="0.3">
      <c r="A30" s="63" t="s">
        <v>1684</v>
      </c>
      <c r="B30" s="64">
        <f>VLOOKUP($A30,'Return Data'!$B$7:$R$2843,3,0)</f>
        <v>44459</v>
      </c>
      <c r="C30" s="65">
        <f>VLOOKUP($A30,'Return Data'!$B$7:$R$2843,4,0)</f>
        <v>13.46</v>
      </c>
      <c r="D30" s="65">
        <f>VLOOKUP($A30,'Return Data'!$B$7:$R$2843,10,0)</f>
        <v>4.1795999999999998</v>
      </c>
      <c r="E30" s="66">
        <f t="shared" si="8"/>
        <v>16</v>
      </c>
      <c r="F30" s="65">
        <f>VLOOKUP($A30,'Return Data'!$B$7:$R$2843,11,0)</f>
        <v>6.8254000000000001</v>
      </c>
      <c r="G30" s="66">
        <f t="shared" si="9"/>
        <v>21</v>
      </c>
      <c r="H30" s="65">
        <f>VLOOKUP($A30,'Return Data'!$B$7:$R$2843,12,0)</f>
        <v>9.3420000000000005</v>
      </c>
      <c r="I30" s="66">
        <f t="shared" si="10"/>
        <v>22</v>
      </c>
      <c r="J30" s="65">
        <f>VLOOKUP($A30,'Return Data'!$B$7:$R$2843,13,0)</f>
        <v>16.941800000000001</v>
      </c>
      <c r="K30" s="66">
        <f t="shared" si="11"/>
        <v>18</v>
      </c>
      <c r="L30" s="65">
        <f>VLOOKUP($A30,'Return Data'!$B$7:$R$2843,17,0)</f>
        <v>12.140499999999999</v>
      </c>
      <c r="M30" s="66">
        <f>RANK(L30,L$8:L$31,0)</f>
        <v>17</v>
      </c>
      <c r="N30" s="65">
        <f>VLOOKUP($A30,'Return Data'!$B$7:$R$2843,14,0)</f>
        <v>10.245200000000001</v>
      </c>
      <c r="O30" s="66">
        <f t="shared" ref="O30:O31" si="13">RANK(N30,N$8:N$31,0)</f>
        <v>10</v>
      </c>
      <c r="P30" s="65"/>
      <c r="Q30" s="66"/>
      <c r="R30" s="65">
        <f>VLOOKUP($A30,'Return Data'!$B$7:$R$2843,16,0)</f>
        <v>9.9992000000000001</v>
      </c>
      <c r="S30" s="67">
        <f t="shared" si="12"/>
        <v>10</v>
      </c>
    </row>
    <row r="31" spans="1:19" x14ac:dyDescent="0.3">
      <c r="A31" s="63" t="s">
        <v>1685</v>
      </c>
      <c r="B31" s="64">
        <f>VLOOKUP($A31,'Return Data'!$B$7:$R$2843,3,0)</f>
        <v>44459</v>
      </c>
      <c r="C31" s="65">
        <f>VLOOKUP($A31,'Return Data'!$B$7:$R$2843,4,0)</f>
        <v>13.3024</v>
      </c>
      <c r="D31" s="65">
        <f>VLOOKUP($A31,'Return Data'!$B$7:$R$2843,10,0)</f>
        <v>4.3513999999999999</v>
      </c>
      <c r="E31" s="66">
        <f t="shared" si="8"/>
        <v>12</v>
      </c>
      <c r="F31" s="65">
        <f>VLOOKUP($A31,'Return Data'!$B$7:$R$2843,11,0)</f>
        <v>8.8620999999999999</v>
      </c>
      <c r="G31" s="66">
        <f t="shared" si="9"/>
        <v>12</v>
      </c>
      <c r="H31" s="65">
        <f>VLOOKUP($A31,'Return Data'!$B$7:$R$2843,12,0)</f>
        <v>14.161199999999999</v>
      </c>
      <c r="I31" s="66">
        <f t="shared" si="10"/>
        <v>9</v>
      </c>
      <c r="J31" s="65">
        <f>VLOOKUP($A31,'Return Data'!$B$7:$R$2843,13,0)</f>
        <v>23.790500000000002</v>
      </c>
      <c r="K31" s="66">
        <f t="shared" si="11"/>
        <v>10</v>
      </c>
      <c r="L31" s="65">
        <f>VLOOKUP($A31,'Return Data'!$B$7:$R$2843,17,0)</f>
        <v>13.446</v>
      </c>
      <c r="M31" s="66">
        <f>RANK(L31,L$8:L$31,0)</f>
        <v>11</v>
      </c>
      <c r="N31" s="65">
        <f>VLOOKUP($A31,'Return Data'!$B$7:$R$2843,14,0)</f>
        <v>9.9977</v>
      </c>
      <c r="O31" s="66">
        <f t="shared" si="13"/>
        <v>12</v>
      </c>
      <c r="P31" s="65"/>
      <c r="Q31" s="66"/>
      <c r="R31" s="65">
        <f>VLOOKUP($A31,'Return Data'!$B$7:$R$2843,16,0)</f>
        <v>9.7731999999999992</v>
      </c>
      <c r="S31" s="67">
        <f t="shared" si="12"/>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4.8056652173913026</v>
      </c>
      <c r="E33" s="74"/>
      <c r="F33" s="75">
        <f>AVERAGE(F8:F31)</f>
        <v>8.9581478260869556</v>
      </c>
      <c r="G33" s="74"/>
      <c r="H33" s="75">
        <f>AVERAGE(H8:H31)</f>
        <v>13.134078260869563</v>
      </c>
      <c r="I33" s="74"/>
      <c r="J33" s="75">
        <f>AVERAGE(J8:J31)</f>
        <v>21.668056521739128</v>
      </c>
      <c r="K33" s="74"/>
      <c r="L33" s="75">
        <f>AVERAGE(L8:L31)</f>
        <v>13.212630434782611</v>
      </c>
      <c r="M33" s="74"/>
      <c r="N33" s="75">
        <f>AVERAGE(N8:N31)</f>
        <v>10.15027894736842</v>
      </c>
      <c r="O33" s="74"/>
      <c r="P33" s="75">
        <f>AVERAGE(P8:P31)</f>
        <v>9.0616000000000003</v>
      </c>
      <c r="Q33" s="74"/>
      <c r="R33" s="75">
        <f>AVERAGE(R8:R31)</f>
        <v>9.8448217391304347</v>
      </c>
      <c r="S33" s="76"/>
    </row>
    <row r="34" spans="1:19" x14ac:dyDescent="0.3">
      <c r="A34" s="73" t="s">
        <v>28</v>
      </c>
      <c r="B34" s="74"/>
      <c r="C34" s="74"/>
      <c r="D34" s="75">
        <f>MIN(D8:D31)</f>
        <v>2.6884999999999999</v>
      </c>
      <c r="E34" s="74"/>
      <c r="F34" s="75">
        <f>MIN(F8:F31)</f>
        <v>5.3917000000000002</v>
      </c>
      <c r="G34" s="74"/>
      <c r="H34" s="75">
        <f>MIN(H8:H31)</f>
        <v>6.8318000000000003</v>
      </c>
      <c r="I34" s="74"/>
      <c r="J34" s="75">
        <f>MIN(J8:J31)</f>
        <v>10.904299999999999</v>
      </c>
      <c r="K34" s="74"/>
      <c r="L34" s="75">
        <f>MIN(L8:L31)</f>
        <v>0.82989999999999997</v>
      </c>
      <c r="M34" s="74"/>
      <c r="N34" s="75">
        <f>MIN(N8:N31)</f>
        <v>-0.38340000000000002</v>
      </c>
      <c r="O34" s="74"/>
      <c r="P34" s="75">
        <f>MIN(P8:P31)</f>
        <v>3.3431999999999999</v>
      </c>
      <c r="Q34" s="74"/>
      <c r="R34" s="75">
        <f>MIN(R8:R31)</f>
        <v>4.3350999999999997</v>
      </c>
      <c r="S34" s="76"/>
    </row>
    <row r="35" spans="1:19" ht="15" thickBot="1" x14ac:dyDescent="0.35">
      <c r="A35" s="77" t="s">
        <v>29</v>
      </c>
      <c r="B35" s="78"/>
      <c r="C35" s="78"/>
      <c r="D35" s="79">
        <f>MAX(D8:D31)</f>
        <v>7.8791000000000002</v>
      </c>
      <c r="E35" s="78"/>
      <c r="F35" s="79">
        <f>MAX(F8:F31)</f>
        <v>12.9658</v>
      </c>
      <c r="G35" s="78"/>
      <c r="H35" s="79">
        <f>MAX(H8:H31)</f>
        <v>18.203700000000001</v>
      </c>
      <c r="I35" s="78"/>
      <c r="J35" s="79">
        <f>MAX(J8:J31)</f>
        <v>29.183499999999999</v>
      </c>
      <c r="K35" s="78"/>
      <c r="L35" s="79">
        <f>MAX(L8:L31)</f>
        <v>18.6829</v>
      </c>
      <c r="M35" s="78"/>
      <c r="N35" s="79">
        <f>MAX(N8:N31)</f>
        <v>13.973100000000001</v>
      </c>
      <c r="O35" s="78"/>
      <c r="P35" s="79">
        <f>MAX(P8:P31)</f>
        <v>11.2766</v>
      </c>
      <c r="Q35" s="78"/>
      <c r="R35" s="79">
        <f>MAX(R8:R31)</f>
        <v>15.5204</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44459</v>
      </c>
      <c r="C8" s="65">
        <f>VLOOKUP($A8,'Return Data'!$B$7:$R$2843,4,0)</f>
        <v>17.579999999999998</v>
      </c>
      <c r="D8" s="65">
        <f>VLOOKUP($A8,'Return Data'!$B$7:$R$2843,10,0)</f>
        <v>5.7126000000000001</v>
      </c>
      <c r="E8" s="66">
        <f t="shared" ref="E8:E23" si="0">RANK(D8,D$8:D$31,0)</f>
        <v>4</v>
      </c>
      <c r="F8" s="65">
        <f>VLOOKUP($A8,'Return Data'!$B$7:$R$2843,11,0)</f>
        <v>9.4644999999999992</v>
      </c>
      <c r="G8" s="66">
        <f t="shared" ref="G8:G23" si="1">RANK(F8,F$8:F$31,0)</f>
        <v>8</v>
      </c>
      <c r="H8" s="65">
        <f>VLOOKUP($A8,'Return Data'!$B$7:$R$2843,12,0)</f>
        <v>14.3787</v>
      </c>
      <c r="I8" s="66">
        <f t="shared" ref="I8:I23" si="2">RANK(H8,H$8:H$31,0)</f>
        <v>7</v>
      </c>
      <c r="J8" s="65">
        <f>VLOOKUP($A8,'Return Data'!$B$7:$R$2843,13,0)</f>
        <v>23.628699999999998</v>
      </c>
      <c r="K8" s="66">
        <f t="shared" ref="K8:K23" si="3">RANK(J8,J$8:J$31,0)</f>
        <v>7</v>
      </c>
      <c r="L8" s="65">
        <f>VLOOKUP($A8,'Return Data'!$B$7:$R$2843,17,0)</f>
        <v>14.3484</v>
      </c>
      <c r="M8" s="66">
        <f>RANK(L8,L$8:L$31,0)</f>
        <v>4</v>
      </c>
      <c r="N8" s="65">
        <f>VLOOKUP($A8,'Return Data'!$B$7:$R$2843,14,0)</f>
        <v>10.1145</v>
      </c>
      <c r="O8" s="66">
        <f>RANK(N8,N$8:N$31,0)</f>
        <v>6</v>
      </c>
      <c r="P8" s="65">
        <f>VLOOKUP($A8,'Return Data'!$B$7:$R$2843,15,0)</f>
        <v>8.3684999999999992</v>
      </c>
      <c r="Q8" s="66">
        <f>RANK(P8,P$8:P$31,0)</f>
        <v>7</v>
      </c>
      <c r="R8" s="65">
        <f>VLOOKUP($A8,'Return Data'!$B$7:$R$2843,16,0)</f>
        <v>8.6288999999999998</v>
      </c>
      <c r="S8" s="67">
        <f t="shared" ref="S8:S23" si="4">RANK(R8,R$8:R$31,0)</f>
        <v>13</v>
      </c>
    </row>
    <row r="9" spans="1:20" x14ac:dyDescent="0.3">
      <c r="A9" s="63" t="s">
        <v>1687</v>
      </c>
      <c r="B9" s="64">
        <f>VLOOKUP($A9,'Return Data'!$B$7:$R$2843,3,0)</f>
        <v>44459</v>
      </c>
      <c r="C9" s="65">
        <f>VLOOKUP($A9,'Return Data'!$B$7:$R$2843,4,0)</f>
        <v>16.89</v>
      </c>
      <c r="D9" s="65">
        <f>VLOOKUP($A9,'Return Data'!$B$7:$R$2843,10,0)</f>
        <v>7.4427000000000003</v>
      </c>
      <c r="E9" s="66">
        <f t="shared" si="0"/>
        <v>1</v>
      </c>
      <c r="F9" s="65">
        <f>VLOOKUP($A9,'Return Data'!$B$7:$R$2843,11,0)</f>
        <v>10.9724</v>
      </c>
      <c r="G9" s="66">
        <f t="shared" si="1"/>
        <v>2</v>
      </c>
      <c r="H9" s="65">
        <f>VLOOKUP($A9,'Return Data'!$B$7:$R$2843,12,0)</f>
        <v>13.5844</v>
      </c>
      <c r="I9" s="66">
        <f t="shared" si="2"/>
        <v>8</v>
      </c>
      <c r="J9" s="65">
        <f>VLOOKUP($A9,'Return Data'!$B$7:$R$2843,13,0)</f>
        <v>25.296700000000001</v>
      </c>
      <c r="K9" s="66">
        <f t="shared" si="3"/>
        <v>4</v>
      </c>
      <c r="L9" s="65">
        <f>VLOOKUP($A9,'Return Data'!$B$7:$R$2843,17,0)</f>
        <v>13.7887</v>
      </c>
      <c r="M9" s="66">
        <f t="shared" ref="M9:M31" si="5">RANK(L9,L$8:L$31,0)</f>
        <v>8</v>
      </c>
      <c r="N9" s="65">
        <f>VLOOKUP($A9,'Return Data'!$B$7:$R$2843,14,0)</f>
        <v>10.8888</v>
      </c>
      <c r="O9" s="66">
        <f t="shared" ref="O9:O31" si="6">RANK(N9,N$8:N$31,0)</f>
        <v>3</v>
      </c>
      <c r="P9" s="65">
        <f>VLOOKUP($A9,'Return Data'!$B$7:$R$2843,15,0)</f>
        <v>9.9260000000000002</v>
      </c>
      <c r="Q9" s="66">
        <f t="shared" ref="Q9:Q29" si="7">RANK(P9,P$8:P$31,0)</f>
        <v>1</v>
      </c>
      <c r="R9" s="65">
        <f>VLOOKUP($A9,'Return Data'!$B$7:$R$2843,16,0)</f>
        <v>8.9619</v>
      </c>
      <c r="S9" s="67">
        <f t="shared" si="4"/>
        <v>9</v>
      </c>
    </row>
    <row r="10" spans="1:20" x14ac:dyDescent="0.3">
      <c r="A10" s="63" t="s">
        <v>1688</v>
      </c>
      <c r="B10" s="64">
        <f>VLOOKUP($A10,'Return Data'!$B$7:$R$2843,3,0)</f>
        <v>44459</v>
      </c>
      <c r="C10" s="65">
        <f>VLOOKUP($A10,'Return Data'!$B$7:$R$2843,4,0)</f>
        <v>12.23</v>
      </c>
      <c r="D10" s="65">
        <f>VLOOKUP($A10,'Return Data'!$B$7:$R$2843,10,0)</f>
        <v>3.3812000000000002</v>
      </c>
      <c r="E10" s="66">
        <f t="shared" si="0"/>
        <v>22</v>
      </c>
      <c r="F10" s="65">
        <f>VLOOKUP($A10,'Return Data'!$B$7:$R$2843,11,0)</f>
        <v>4.8884999999999996</v>
      </c>
      <c r="G10" s="66">
        <f t="shared" si="1"/>
        <v>23</v>
      </c>
      <c r="H10" s="65">
        <f>VLOOKUP($A10,'Return Data'!$B$7:$R$2843,12,0)</f>
        <v>5.9791999999999996</v>
      </c>
      <c r="I10" s="66">
        <f t="shared" si="2"/>
        <v>23</v>
      </c>
      <c r="J10" s="65">
        <f>VLOOKUP($A10,'Return Data'!$B$7:$R$2843,13,0)</f>
        <v>9.7845999999999993</v>
      </c>
      <c r="K10" s="66">
        <f t="shared" si="3"/>
        <v>23</v>
      </c>
      <c r="L10" s="65">
        <f>VLOOKUP($A10,'Return Data'!$B$7:$R$2843,17,0)</f>
        <v>9.9175000000000004</v>
      </c>
      <c r="M10" s="66">
        <f t="shared" si="5"/>
        <v>20</v>
      </c>
      <c r="N10" s="65"/>
      <c r="O10" s="66"/>
      <c r="P10" s="65"/>
      <c r="Q10" s="66"/>
      <c r="R10" s="65">
        <f>VLOOKUP($A10,'Return Data'!$B$7:$R$2843,16,0)</f>
        <v>9.7730999999999995</v>
      </c>
      <c r="S10" s="67">
        <f t="shared" si="4"/>
        <v>2</v>
      </c>
    </row>
    <row r="11" spans="1:20" x14ac:dyDescent="0.3">
      <c r="A11" s="63" t="s">
        <v>1689</v>
      </c>
      <c r="B11" s="64">
        <f>VLOOKUP($A11,'Return Data'!$B$7:$R$2843,3,0)</f>
        <v>44459</v>
      </c>
      <c r="C11" s="65">
        <f>VLOOKUP($A11,'Return Data'!$B$7:$R$2843,4,0)</f>
        <v>16.126999999999999</v>
      </c>
      <c r="D11" s="65">
        <f>VLOOKUP($A11,'Return Data'!$B$7:$R$2843,10,0)</f>
        <v>5.0823999999999998</v>
      </c>
      <c r="E11" s="66">
        <f t="shared" si="0"/>
        <v>8</v>
      </c>
      <c r="F11" s="65">
        <f>VLOOKUP($A11,'Return Data'!$B$7:$R$2843,11,0)</f>
        <v>10.428599999999999</v>
      </c>
      <c r="G11" s="66">
        <f t="shared" si="1"/>
        <v>5</v>
      </c>
      <c r="H11" s="65">
        <f>VLOOKUP($A11,'Return Data'!$B$7:$R$2843,12,0)</f>
        <v>14.9793</v>
      </c>
      <c r="I11" s="66">
        <f t="shared" si="2"/>
        <v>6</v>
      </c>
      <c r="J11" s="65">
        <f>VLOOKUP($A11,'Return Data'!$B$7:$R$2843,13,0)</f>
        <v>22.891100000000002</v>
      </c>
      <c r="K11" s="66">
        <f t="shared" si="3"/>
        <v>9</v>
      </c>
      <c r="L11" s="65">
        <f>VLOOKUP($A11,'Return Data'!$B$7:$R$2843,17,0)</f>
        <v>12.8643</v>
      </c>
      <c r="M11" s="66">
        <f t="shared" si="5"/>
        <v>10</v>
      </c>
      <c r="N11" s="65">
        <f>VLOOKUP($A11,'Return Data'!$B$7:$R$2843,14,0)</f>
        <v>9.3228000000000009</v>
      </c>
      <c r="O11" s="66">
        <f t="shared" si="6"/>
        <v>10</v>
      </c>
      <c r="P11" s="65">
        <f>VLOOKUP($A11,'Return Data'!$B$7:$R$2843,15,0)</f>
        <v>8.0798000000000005</v>
      </c>
      <c r="Q11" s="66">
        <f t="shared" si="7"/>
        <v>9</v>
      </c>
      <c r="R11" s="65">
        <f>VLOOKUP($A11,'Return Data'!$B$7:$R$2843,16,0)</f>
        <v>9.1039999999999992</v>
      </c>
      <c r="S11" s="67">
        <f t="shared" si="4"/>
        <v>7</v>
      </c>
    </row>
    <row r="12" spans="1:20" x14ac:dyDescent="0.3">
      <c r="A12" s="63" t="s">
        <v>1690</v>
      </c>
      <c r="B12" s="64">
        <f>VLOOKUP($A12,'Return Data'!$B$7:$R$2843,3,0)</f>
        <v>44459</v>
      </c>
      <c r="C12" s="65">
        <f>VLOOKUP($A12,'Return Data'!$B$7:$R$2843,4,0)</f>
        <v>18.264800000000001</v>
      </c>
      <c r="D12" s="65">
        <f>VLOOKUP($A12,'Return Data'!$B$7:$R$2843,10,0)</f>
        <v>5.1508000000000003</v>
      </c>
      <c r="E12" s="66">
        <f t="shared" si="0"/>
        <v>6</v>
      </c>
      <c r="F12" s="65">
        <f>VLOOKUP($A12,'Return Data'!$B$7:$R$2843,11,0)</f>
        <v>8.9635999999999996</v>
      </c>
      <c r="G12" s="66">
        <f t="shared" si="1"/>
        <v>9</v>
      </c>
      <c r="H12" s="65">
        <f>VLOOKUP($A12,'Return Data'!$B$7:$R$2843,12,0)</f>
        <v>12.517200000000001</v>
      </c>
      <c r="I12" s="66">
        <f t="shared" si="2"/>
        <v>11</v>
      </c>
      <c r="J12" s="65">
        <f>VLOOKUP($A12,'Return Data'!$B$7:$R$2843,13,0)</f>
        <v>18.735199999999999</v>
      </c>
      <c r="K12" s="66">
        <f t="shared" si="3"/>
        <v>15</v>
      </c>
      <c r="L12" s="65">
        <f>VLOOKUP($A12,'Return Data'!$B$7:$R$2843,17,0)</f>
        <v>13.938599999999999</v>
      </c>
      <c r="M12" s="66">
        <f t="shared" si="5"/>
        <v>7</v>
      </c>
      <c r="N12" s="65">
        <f>VLOOKUP($A12,'Return Data'!$B$7:$R$2843,14,0)</f>
        <v>10.585900000000001</v>
      </c>
      <c r="O12" s="66">
        <f t="shared" si="6"/>
        <v>5</v>
      </c>
      <c r="P12" s="65">
        <f>VLOOKUP($A12,'Return Data'!$B$7:$R$2843,15,0)</f>
        <v>9.5846</v>
      </c>
      <c r="Q12" s="66">
        <f t="shared" si="7"/>
        <v>3</v>
      </c>
      <c r="R12" s="65">
        <f>VLOOKUP($A12,'Return Data'!$B$7:$R$2843,16,0)</f>
        <v>9.0645000000000007</v>
      </c>
      <c r="S12" s="67">
        <f t="shared" si="4"/>
        <v>8</v>
      </c>
    </row>
    <row r="13" spans="1:20" x14ac:dyDescent="0.3">
      <c r="A13" s="63" t="s">
        <v>1691</v>
      </c>
      <c r="B13" s="64">
        <f>VLOOKUP($A13,'Return Data'!$B$7:$R$2843,3,0)</f>
        <v>44459</v>
      </c>
      <c r="C13" s="65">
        <f>VLOOKUP($A13,'Return Data'!$B$7:$R$2843,4,0)</f>
        <v>12.542999999999999</v>
      </c>
      <c r="D13" s="65">
        <f>VLOOKUP($A13,'Return Data'!$B$7:$R$2843,10,0)</f>
        <v>3.7134</v>
      </c>
      <c r="E13" s="66">
        <f t="shared" si="0"/>
        <v>19</v>
      </c>
      <c r="F13" s="65">
        <f>VLOOKUP($A13,'Return Data'!$B$7:$R$2843,11,0)</f>
        <v>7.9729000000000001</v>
      </c>
      <c r="G13" s="66">
        <f t="shared" si="1"/>
        <v>13</v>
      </c>
      <c r="H13" s="65">
        <f>VLOOKUP($A13,'Return Data'!$B$7:$R$2843,12,0)</f>
        <v>11.7456</v>
      </c>
      <c r="I13" s="66">
        <f t="shared" si="2"/>
        <v>14</v>
      </c>
      <c r="J13" s="65">
        <f>VLOOKUP($A13,'Return Data'!$B$7:$R$2843,13,0)</f>
        <v>21.722300000000001</v>
      </c>
      <c r="K13" s="66">
        <f t="shared" si="3"/>
        <v>11</v>
      </c>
      <c r="L13" s="65">
        <f>VLOOKUP($A13,'Return Data'!$B$7:$R$2843,17,0)</f>
        <v>10.918200000000001</v>
      </c>
      <c r="M13" s="66">
        <f t="shared" si="5"/>
        <v>16</v>
      </c>
      <c r="N13" s="65">
        <f>VLOOKUP($A13,'Return Data'!$B$7:$R$2843,14,0)</f>
        <v>7.9980000000000002</v>
      </c>
      <c r="O13" s="66">
        <f t="shared" si="6"/>
        <v>17</v>
      </c>
      <c r="P13" s="65"/>
      <c r="Q13" s="66"/>
      <c r="R13" s="65">
        <f>VLOOKUP($A13,'Return Data'!$B$7:$R$2843,16,0)</f>
        <v>7.6635</v>
      </c>
      <c r="S13" s="67">
        <f t="shared" si="4"/>
        <v>20</v>
      </c>
    </row>
    <row r="14" spans="1:20" x14ac:dyDescent="0.3">
      <c r="A14" s="63" t="s">
        <v>1692</v>
      </c>
      <c r="B14" s="64">
        <f>VLOOKUP($A14,'Return Data'!$B$7:$R$2843,3,0)</f>
        <v>44459</v>
      </c>
      <c r="C14" s="65">
        <f>VLOOKUP($A14,'Return Data'!$B$7:$R$2843,4,0)</f>
        <v>47.162999999999997</v>
      </c>
      <c r="D14" s="65">
        <f>VLOOKUP($A14,'Return Data'!$B$7:$R$2843,10,0)</f>
        <v>4.0321999999999996</v>
      </c>
      <c r="E14" s="66">
        <f t="shared" si="0"/>
        <v>14</v>
      </c>
      <c r="F14" s="65">
        <f>VLOOKUP($A14,'Return Data'!$B$7:$R$2843,11,0)</f>
        <v>10.098699999999999</v>
      </c>
      <c r="G14" s="66">
        <f t="shared" si="1"/>
        <v>7</v>
      </c>
      <c r="H14" s="65">
        <f>VLOOKUP($A14,'Return Data'!$B$7:$R$2843,12,0)</f>
        <v>16.245200000000001</v>
      </c>
      <c r="I14" s="66">
        <f t="shared" si="2"/>
        <v>2</v>
      </c>
      <c r="J14" s="65">
        <f>VLOOKUP($A14,'Return Data'!$B$7:$R$2843,13,0)</f>
        <v>27.079499999999999</v>
      </c>
      <c r="K14" s="66">
        <f t="shared" si="3"/>
        <v>1</v>
      </c>
      <c r="L14" s="65">
        <f>VLOOKUP($A14,'Return Data'!$B$7:$R$2843,17,0)</f>
        <v>13.3873</v>
      </c>
      <c r="M14" s="66">
        <f t="shared" si="5"/>
        <v>9</v>
      </c>
      <c r="N14" s="65">
        <f>VLOOKUP($A14,'Return Data'!$B$7:$R$2843,14,0)</f>
        <v>9.7887000000000004</v>
      </c>
      <c r="O14" s="66">
        <f t="shared" si="6"/>
        <v>7</v>
      </c>
      <c r="P14" s="65">
        <f>VLOOKUP($A14,'Return Data'!$B$7:$R$2843,15,0)</f>
        <v>9.4539000000000009</v>
      </c>
      <c r="Q14" s="66">
        <f t="shared" si="7"/>
        <v>4</v>
      </c>
      <c r="R14" s="65">
        <f>VLOOKUP($A14,'Return Data'!$B$7:$R$2843,16,0)</f>
        <v>9.5416000000000007</v>
      </c>
      <c r="S14" s="67">
        <f t="shared" si="4"/>
        <v>4</v>
      </c>
    </row>
    <row r="15" spans="1:20" x14ac:dyDescent="0.3">
      <c r="A15" s="63" t="s">
        <v>1693</v>
      </c>
      <c r="B15" s="64">
        <f>VLOOKUP($A15,'Return Data'!$B$7:$R$2843,3,0)</f>
        <v>44459</v>
      </c>
      <c r="C15" s="65">
        <f>VLOOKUP($A15,'Return Data'!$B$7:$R$2843,4,0)</f>
        <v>16.690000000000001</v>
      </c>
      <c r="D15" s="65">
        <f>VLOOKUP($A15,'Return Data'!$B$7:$R$2843,10,0)</f>
        <v>2.5184000000000002</v>
      </c>
      <c r="E15" s="66">
        <f t="shared" si="0"/>
        <v>23</v>
      </c>
      <c r="F15" s="65">
        <f>VLOOKUP($A15,'Return Data'!$B$7:$R$2843,11,0)</f>
        <v>5.1669999999999998</v>
      </c>
      <c r="G15" s="66">
        <f t="shared" si="1"/>
        <v>22</v>
      </c>
      <c r="H15" s="65">
        <f>VLOOKUP($A15,'Return Data'!$B$7:$R$2843,12,0)</f>
        <v>9.0137</v>
      </c>
      <c r="I15" s="66">
        <f t="shared" si="2"/>
        <v>20</v>
      </c>
      <c r="J15" s="65">
        <f>VLOOKUP($A15,'Return Data'!$B$7:$R$2843,13,0)</f>
        <v>14.786799999999999</v>
      </c>
      <c r="K15" s="66">
        <f t="shared" si="3"/>
        <v>20</v>
      </c>
      <c r="L15" s="65">
        <f>VLOOKUP($A15,'Return Data'!$B$7:$R$2843,17,0)</f>
        <v>8.7849000000000004</v>
      </c>
      <c r="M15" s="66">
        <f t="shared" si="5"/>
        <v>22</v>
      </c>
      <c r="N15" s="65">
        <f>VLOOKUP($A15,'Return Data'!$B$7:$R$2843,14,0)</f>
        <v>8.2821999999999996</v>
      </c>
      <c r="O15" s="66">
        <f t="shared" si="6"/>
        <v>16</v>
      </c>
      <c r="P15" s="65">
        <f>VLOOKUP($A15,'Return Data'!$B$7:$R$2843,15,0)</f>
        <v>7.5430999999999999</v>
      </c>
      <c r="Q15" s="66">
        <f t="shared" si="7"/>
        <v>11</v>
      </c>
      <c r="R15" s="65">
        <f>VLOOKUP($A15,'Return Data'!$B$7:$R$2843,16,0)</f>
        <v>7.827</v>
      </c>
      <c r="S15" s="67">
        <f t="shared" si="4"/>
        <v>19</v>
      </c>
    </row>
    <row r="16" spans="1:20" x14ac:dyDescent="0.3">
      <c r="A16" s="63" t="s">
        <v>1694</v>
      </c>
      <c r="B16" s="64">
        <f>VLOOKUP($A16,'Return Data'!$B$7:$R$2843,3,0)</f>
        <v>44459</v>
      </c>
      <c r="C16" s="65">
        <f>VLOOKUP($A16,'Return Data'!$B$7:$R$2843,4,0)</f>
        <v>20.737100000000002</v>
      </c>
      <c r="D16" s="65">
        <f>VLOOKUP($A16,'Return Data'!$B$7:$R$2843,10,0)</f>
        <v>4.1426999999999996</v>
      </c>
      <c r="E16" s="66">
        <f t="shared" si="0"/>
        <v>10</v>
      </c>
      <c r="F16" s="65">
        <f>VLOOKUP($A16,'Return Data'!$B$7:$R$2843,11,0)</f>
        <v>6.601</v>
      </c>
      <c r="G16" s="66">
        <f t="shared" si="1"/>
        <v>18</v>
      </c>
      <c r="H16" s="65">
        <f>VLOOKUP($A16,'Return Data'!$B$7:$R$2843,12,0)</f>
        <v>10.597300000000001</v>
      </c>
      <c r="I16" s="66">
        <f t="shared" si="2"/>
        <v>15</v>
      </c>
      <c r="J16" s="65">
        <f>VLOOKUP($A16,'Return Data'!$B$7:$R$2843,13,0)</f>
        <v>18.927900000000001</v>
      </c>
      <c r="K16" s="66">
        <f t="shared" si="3"/>
        <v>13</v>
      </c>
      <c r="L16" s="65">
        <f>VLOOKUP($A16,'Return Data'!$B$7:$R$2843,17,0)</f>
        <v>11.354799999999999</v>
      </c>
      <c r="M16" s="66">
        <f t="shared" si="5"/>
        <v>14</v>
      </c>
      <c r="N16" s="65">
        <f>VLOOKUP($A16,'Return Data'!$B$7:$R$2843,14,0)</f>
        <v>8.6347000000000005</v>
      </c>
      <c r="O16" s="66">
        <f t="shared" si="6"/>
        <v>14</v>
      </c>
      <c r="P16" s="65">
        <f>VLOOKUP($A16,'Return Data'!$B$7:$R$2843,15,0)</f>
        <v>6.4291</v>
      </c>
      <c r="Q16" s="66">
        <f t="shared" si="7"/>
        <v>14</v>
      </c>
      <c r="R16" s="65">
        <f>VLOOKUP($A16,'Return Data'!$B$7:$R$2843,16,0)</f>
        <v>7.1592000000000002</v>
      </c>
      <c r="S16" s="67">
        <f t="shared" si="4"/>
        <v>21</v>
      </c>
    </row>
    <row r="17" spans="1:19" x14ac:dyDescent="0.3">
      <c r="A17" s="63" t="s">
        <v>1695</v>
      </c>
      <c r="B17" s="64">
        <f>VLOOKUP($A17,'Return Data'!$B$7:$R$2843,3,0)</f>
        <v>44459</v>
      </c>
      <c r="C17" s="65">
        <f>VLOOKUP($A17,'Return Data'!$B$7:$R$2843,4,0)</f>
        <v>24.58</v>
      </c>
      <c r="D17" s="65">
        <f>VLOOKUP($A17,'Return Data'!$B$7:$R$2843,10,0)</f>
        <v>3.5383</v>
      </c>
      <c r="E17" s="66">
        <f t="shared" si="0"/>
        <v>21</v>
      </c>
      <c r="F17" s="65">
        <f>VLOOKUP($A17,'Return Data'!$B$7:$R$2843,11,0)</f>
        <v>6.8231000000000002</v>
      </c>
      <c r="G17" s="66">
        <f t="shared" si="1"/>
        <v>17</v>
      </c>
      <c r="H17" s="65">
        <f>VLOOKUP($A17,'Return Data'!$B$7:$R$2843,12,0)</f>
        <v>9.4390000000000001</v>
      </c>
      <c r="I17" s="66">
        <f t="shared" si="2"/>
        <v>18</v>
      </c>
      <c r="J17" s="65">
        <f>VLOOKUP($A17,'Return Data'!$B$7:$R$2843,13,0)</f>
        <v>14.699</v>
      </c>
      <c r="K17" s="66">
        <f t="shared" si="3"/>
        <v>21</v>
      </c>
      <c r="L17" s="65">
        <f>VLOOKUP($A17,'Return Data'!$B$7:$R$2843,17,0)</f>
        <v>10.459199999999999</v>
      </c>
      <c r="M17" s="66">
        <f t="shared" si="5"/>
        <v>18</v>
      </c>
      <c r="N17" s="65">
        <f>VLOOKUP($A17,'Return Data'!$B$7:$R$2843,14,0)</f>
        <v>7.8789999999999996</v>
      </c>
      <c r="O17" s="66">
        <f t="shared" si="6"/>
        <v>18</v>
      </c>
      <c r="P17" s="65">
        <f>VLOOKUP($A17,'Return Data'!$B$7:$R$2843,15,0)</f>
        <v>6.7598000000000003</v>
      </c>
      <c r="Q17" s="66">
        <f t="shared" si="7"/>
        <v>13</v>
      </c>
      <c r="R17" s="65">
        <f>VLOOKUP($A17,'Return Data'!$B$7:$R$2843,16,0)</f>
        <v>7.0011000000000001</v>
      </c>
      <c r="S17" s="67">
        <f t="shared" si="4"/>
        <v>22</v>
      </c>
    </row>
    <row r="18" spans="1:19" x14ac:dyDescent="0.3">
      <c r="A18" s="63" t="s">
        <v>1696</v>
      </c>
      <c r="B18" s="64">
        <f>VLOOKUP($A18,'Return Data'!$B$7:$R$2843,3,0)</f>
        <v>44459</v>
      </c>
      <c r="C18" s="65">
        <f>VLOOKUP($A18,'Return Data'!$B$7:$R$2843,4,0)</f>
        <v>12.5092</v>
      </c>
      <c r="D18" s="65">
        <f>VLOOKUP($A18,'Return Data'!$B$7:$R$2843,10,0)</f>
        <v>4.0907</v>
      </c>
      <c r="E18" s="66">
        <f t="shared" si="0"/>
        <v>12</v>
      </c>
      <c r="F18" s="65">
        <f>VLOOKUP($A18,'Return Data'!$B$7:$R$2843,11,0)</f>
        <v>7.5505000000000004</v>
      </c>
      <c r="G18" s="66">
        <f t="shared" si="1"/>
        <v>14</v>
      </c>
      <c r="H18" s="65">
        <f>VLOOKUP($A18,'Return Data'!$B$7:$R$2843,12,0)</f>
        <v>9.8040000000000003</v>
      </c>
      <c r="I18" s="66">
        <f t="shared" si="2"/>
        <v>17</v>
      </c>
      <c r="J18" s="65">
        <f>VLOOKUP($A18,'Return Data'!$B$7:$R$2843,13,0)</f>
        <v>14.257</v>
      </c>
      <c r="K18" s="66">
        <f t="shared" si="3"/>
        <v>22</v>
      </c>
      <c r="L18" s="65">
        <f>VLOOKUP($A18,'Return Data'!$B$7:$R$2843,17,0)</f>
        <v>10.6454</v>
      </c>
      <c r="M18" s="66">
        <f t="shared" si="5"/>
        <v>17</v>
      </c>
      <c r="N18" s="65"/>
      <c r="O18" s="66"/>
      <c r="P18" s="65"/>
      <c r="Q18" s="66"/>
      <c r="R18" s="65">
        <f>VLOOKUP($A18,'Return Data'!$B$7:$R$2843,16,0)</f>
        <v>9.2049000000000003</v>
      </c>
      <c r="S18" s="67">
        <f t="shared" si="4"/>
        <v>6</v>
      </c>
    </row>
    <row r="19" spans="1:19" x14ac:dyDescent="0.3">
      <c r="A19" s="63" t="s">
        <v>1697</v>
      </c>
      <c r="B19" s="64">
        <f>VLOOKUP($A19,'Return Data'!$B$7:$R$2843,3,0)</f>
        <v>44459</v>
      </c>
      <c r="C19" s="65">
        <f>VLOOKUP($A19,'Return Data'!$B$7:$R$2843,4,0)</f>
        <v>17.883099999999999</v>
      </c>
      <c r="D19" s="65">
        <f>VLOOKUP($A19,'Return Data'!$B$7:$R$2843,10,0)</f>
        <v>3.8067000000000002</v>
      </c>
      <c r="E19" s="66">
        <f t="shared" si="0"/>
        <v>16</v>
      </c>
      <c r="F19" s="65">
        <f>VLOOKUP($A19,'Return Data'!$B$7:$R$2843,11,0)</f>
        <v>6.5522999999999998</v>
      </c>
      <c r="G19" s="66">
        <f t="shared" si="1"/>
        <v>19</v>
      </c>
      <c r="H19" s="65">
        <f>VLOOKUP($A19,'Return Data'!$B$7:$R$2843,12,0)</f>
        <v>9.2677999999999994</v>
      </c>
      <c r="I19" s="66">
        <f t="shared" si="2"/>
        <v>19</v>
      </c>
      <c r="J19" s="65">
        <f>VLOOKUP($A19,'Return Data'!$B$7:$R$2843,13,0)</f>
        <v>15.808199999999999</v>
      </c>
      <c r="K19" s="66">
        <f t="shared" si="3"/>
        <v>18</v>
      </c>
      <c r="L19" s="65">
        <f>VLOOKUP($A19,'Return Data'!$B$7:$R$2843,17,0)</f>
        <v>11.458</v>
      </c>
      <c r="M19" s="66">
        <f t="shared" si="5"/>
        <v>13</v>
      </c>
      <c r="N19" s="65">
        <f>VLOOKUP($A19,'Return Data'!$B$7:$R$2843,14,0)</f>
        <v>9.0134000000000007</v>
      </c>
      <c r="O19" s="66">
        <f t="shared" si="6"/>
        <v>11</v>
      </c>
      <c r="P19" s="65">
        <f>VLOOKUP($A19,'Return Data'!$B$7:$R$2843,15,0)</f>
        <v>8.8628</v>
      </c>
      <c r="Q19" s="66">
        <f t="shared" si="7"/>
        <v>5</v>
      </c>
      <c r="R19" s="65">
        <f>VLOOKUP($A19,'Return Data'!$B$7:$R$2843,16,0)</f>
        <v>8.7332000000000001</v>
      </c>
      <c r="S19" s="67">
        <f t="shared" si="4"/>
        <v>12</v>
      </c>
    </row>
    <row r="20" spans="1:19" x14ac:dyDescent="0.3">
      <c r="A20" s="63" t="s">
        <v>1698</v>
      </c>
      <c r="B20" s="64">
        <f>VLOOKUP($A20,'Return Data'!$B$7:$R$2843,3,0)</f>
        <v>44459</v>
      </c>
      <c r="C20" s="65">
        <f>VLOOKUP($A20,'Return Data'!$B$7:$R$2843,4,0)</f>
        <v>22.692</v>
      </c>
      <c r="D20" s="65">
        <f>VLOOKUP($A20,'Return Data'!$B$7:$R$2843,10,0)</f>
        <v>5.4166999999999996</v>
      </c>
      <c r="E20" s="66">
        <f t="shared" si="0"/>
        <v>5</v>
      </c>
      <c r="F20" s="65">
        <f>VLOOKUP($A20,'Return Data'!$B$7:$R$2843,11,0)</f>
        <v>10.8116</v>
      </c>
      <c r="G20" s="66">
        <f t="shared" si="1"/>
        <v>3</v>
      </c>
      <c r="H20" s="65">
        <f>VLOOKUP($A20,'Return Data'!$B$7:$R$2843,12,0)</f>
        <v>15.387</v>
      </c>
      <c r="I20" s="66">
        <f t="shared" si="2"/>
        <v>4</v>
      </c>
      <c r="J20" s="65">
        <f>VLOOKUP($A20,'Return Data'!$B$7:$R$2843,13,0)</f>
        <v>24.962800000000001</v>
      </c>
      <c r="K20" s="66">
        <f t="shared" si="3"/>
        <v>6</v>
      </c>
      <c r="L20" s="65">
        <f>VLOOKUP($A20,'Return Data'!$B$7:$R$2843,17,0)</f>
        <v>14.27</v>
      </c>
      <c r="M20" s="66">
        <f t="shared" si="5"/>
        <v>5</v>
      </c>
      <c r="N20" s="65">
        <f>VLOOKUP($A20,'Return Data'!$B$7:$R$2843,14,0)</f>
        <v>9.3336000000000006</v>
      </c>
      <c r="O20" s="66">
        <f t="shared" si="6"/>
        <v>9</v>
      </c>
      <c r="P20" s="65">
        <f>VLOOKUP($A20,'Return Data'!$B$7:$R$2843,15,0)</f>
        <v>8.1030999999999995</v>
      </c>
      <c r="Q20" s="66">
        <f t="shared" si="7"/>
        <v>8</v>
      </c>
      <c r="R20" s="65">
        <f>VLOOKUP($A20,'Return Data'!$B$7:$R$2843,16,0)</f>
        <v>8.6006999999999998</v>
      </c>
      <c r="S20" s="67">
        <f t="shared" si="4"/>
        <v>14</v>
      </c>
    </row>
    <row r="21" spans="1:19" x14ac:dyDescent="0.3">
      <c r="A21" s="63" t="s">
        <v>1699</v>
      </c>
      <c r="B21" s="64">
        <f>VLOOKUP($A21,'Return Data'!$B$7:$R$2843,3,0)</f>
        <v>44459</v>
      </c>
      <c r="C21" s="65">
        <f>VLOOKUP($A21,'Return Data'!$B$7:$R$2843,4,0)</f>
        <v>15.347</v>
      </c>
      <c r="D21" s="65">
        <f>VLOOKUP($A21,'Return Data'!$B$7:$R$2843,10,0)</f>
        <v>5.8194999999999997</v>
      </c>
      <c r="E21" s="66">
        <f t="shared" si="0"/>
        <v>3</v>
      </c>
      <c r="F21" s="65">
        <f>VLOOKUP($A21,'Return Data'!$B$7:$R$2843,11,0)</f>
        <v>10.784700000000001</v>
      </c>
      <c r="G21" s="66">
        <f t="shared" si="1"/>
        <v>4</v>
      </c>
      <c r="H21" s="65">
        <f>VLOOKUP($A21,'Return Data'!$B$7:$R$2843,12,0)</f>
        <v>16.052399999999999</v>
      </c>
      <c r="I21" s="66">
        <f t="shared" si="2"/>
        <v>3</v>
      </c>
      <c r="J21" s="65">
        <f>VLOOKUP($A21,'Return Data'!$B$7:$R$2843,13,0)</f>
        <v>27.033100000000001</v>
      </c>
      <c r="K21" s="66">
        <f t="shared" si="3"/>
        <v>2</v>
      </c>
      <c r="L21" s="65">
        <f>VLOOKUP($A21,'Return Data'!$B$7:$R$2843,17,0)</f>
        <v>16.752500000000001</v>
      </c>
      <c r="M21" s="66">
        <f t="shared" si="5"/>
        <v>2</v>
      </c>
      <c r="N21" s="65">
        <f>VLOOKUP($A21,'Return Data'!$B$7:$R$2843,14,0)</f>
        <v>12.070399999999999</v>
      </c>
      <c r="O21" s="66">
        <f t="shared" si="6"/>
        <v>1</v>
      </c>
      <c r="P21" s="65"/>
      <c r="Q21" s="66"/>
      <c r="R21" s="65">
        <f>VLOOKUP($A21,'Return Data'!$B$7:$R$2843,16,0)</f>
        <v>9.6804000000000006</v>
      </c>
      <c r="S21" s="67">
        <f t="shared" si="4"/>
        <v>3</v>
      </c>
    </row>
    <row r="22" spans="1:19" x14ac:dyDescent="0.3">
      <c r="A22" s="63" t="s">
        <v>1700</v>
      </c>
      <c r="B22" s="64">
        <f>VLOOKUP($A22,'Return Data'!$B$7:$R$2843,3,0)</f>
        <v>44459</v>
      </c>
      <c r="C22" s="65">
        <f>VLOOKUP($A22,'Return Data'!$B$7:$R$2843,4,0)</f>
        <v>14.45</v>
      </c>
      <c r="D22" s="65">
        <f>VLOOKUP($A22,'Return Data'!$B$7:$R$2843,10,0)</f>
        <v>5.1215000000000002</v>
      </c>
      <c r="E22" s="66">
        <f t="shared" si="0"/>
        <v>7</v>
      </c>
      <c r="F22" s="65">
        <f>VLOOKUP($A22,'Return Data'!$B$7:$R$2843,11,0)</f>
        <v>10.1792</v>
      </c>
      <c r="G22" s="66">
        <f t="shared" si="1"/>
        <v>6</v>
      </c>
      <c r="H22" s="65">
        <f>VLOOKUP($A22,'Return Data'!$B$7:$R$2843,12,0)</f>
        <v>15.3508</v>
      </c>
      <c r="I22" s="66">
        <f t="shared" si="2"/>
        <v>5</v>
      </c>
      <c r="J22" s="65">
        <f>VLOOKUP($A22,'Return Data'!$B$7:$R$2843,13,0)</f>
        <v>25.043299999999999</v>
      </c>
      <c r="K22" s="66">
        <f t="shared" si="3"/>
        <v>5</v>
      </c>
      <c r="L22" s="65">
        <f>VLOOKUP($A22,'Return Data'!$B$7:$R$2843,17,0)</f>
        <v>16.8584</v>
      </c>
      <c r="M22" s="66">
        <f t="shared" si="5"/>
        <v>1</v>
      </c>
      <c r="N22" s="65"/>
      <c r="O22" s="66"/>
      <c r="P22" s="65"/>
      <c r="Q22" s="66"/>
      <c r="R22" s="65">
        <f>VLOOKUP($A22,'Return Data'!$B$7:$R$2843,16,0)</f>
        <v>14.2585</v>
      </c>
      <c r="S22" s="67">
        <f t="shared" si="4"/>
        <v>1</v>
      </c>
    </row>
    <row r="23" spans="1:19" x14ac:dyDescent="0.3">
      <c r="A23" s="63" t="s">
        <v>1701</v>
      </c>
      <c r="B23" s="64">
        <f>VLOOKUP($A23,'Return Data'!$B$7:$R$2843,3,0)</f>
        <v>44459</v>
      </c>
      <c r="C23" s="65">
        <f>VLOOKUP($A23,'Return Data'!$B$7:$R$2843,4,0)</f>
        <v>12.2829</v>
      </c>
      <c r="D23" s="65">
        <f>VLOOKUP($A23,'Return Data'!$B$7:$R$2843,10,0)</f>
        <v>3.7389999999999999</v>
      </c>
      <c r="E23" s="66">
        <f t="shared" si="0"/>
        <v>18</v>
      </c>
      <c r="F23" s="65">
        <f>VLOOKUP($A23,'Return Data'!$B$7:$R$2843,11,0)</f>
        <v>7.3277000000000001</v>
      </c>
      <c r="G23" s="66">
        <f t="shared" si="1"/>
        <v>15</v>
      </c>
      <c r="H23" s="65">
        <f>VLOOKUP($A23,'Return Data'!$B$7:$R$2843,12,0)</f>
        <v>12.094799999999999</v>
      </c>
      <c r="I23" s="66">
        <f t="shared" si="2"/>
        <v>12</v>
      </c>
      <c r="J23" s="65">
        <f>VLOOKUP($A23,'Return Data'!$B$7:$R$2843,13,0)</f>
        <v>20.645299999999999</v>
      </c>
      <c r="K23" s="66">
        <f t="shared" si="3"/>
        <v>12</v>
      </c>
      <c r="L23" s="65">
        <f>VLOOKUP($A23,'Return Data'!$B$7:$R$2843,17,0)</f>
        <v>1.34E-2</v>
      </c>
      <c r="M23" s="66">
        <f t="shared" si="5"/>
        <v>23</v>
      </c>
      <c r="N23" s="65">
        <f>VLOOKUP($A23,'Return Data'!$B$7:$R$2843,14,0)</f>
        <v>-1.2089000000000001</v>
      </c>
      <c r="O23" s="66">
        <f t="shared" si="6"/>
        <v>19</v>
      </c>
      <c r="P23" s="65">
        <f>VLOOKUP($A23,'Return Data'!$B$7:$R$2843,15,0)</f>
        <v>2.3509000000000002</v>
      </c>
      <c r="Q23" s="66">
        <f t="shared" si="7"/>
        <v>15</v>
      </c>
      <c r="R23" s="65">
        <f>VLOOKUP($A23,'Return Data'!$B$7:$R$2843,16,0)</f>
        <v>3.3096999999999999</v>
      </c>
      <c r="S23" s="67">
        <f t="shared" si="4"/>
        <v>23</v>
      </c>
    </row>
    <row r="24" spans="1:19" x14ac:dyDescent="0.3">
      <c r="A24" s="63" t="s">
        <v>1702</v>
      </c>
      <c r="B24" s="64">
        <f>VLOOKUP($A24,'Return Data'!$B$7:$R$2843,3,0)</f>
        <v>44459</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1704</v>
      </c>
      <c r="B25" s="64">
        <f>VLOOKUP($A25,'Return Data'!$B$7:$R$2843,3,0)</f>
        <v>44459</v>
      </c>
      <c r="C25" s="65">
        <f>VLOOKUP($A25,'Return Data'!$B$7:$R$2843,4,0)</f>
        <v>39.178800000000003</v>
      </c>
      <c r="D25" s="65">
        <f>VLOOKUP($A25,'Return Data'!$B$7:$R$2843,10,0)</f>
        <v>3.6023999999999998</v>
      </c>
      <c r="E25" s="66">
        <f t="shared" ref="E25:E31" si="8">RANK(D25,D$8:D$31,0)</f>
        <v>20</v>
      </c>
      <c r="F25" s="65">
        <f>VLOOKUP($A25,'Return Data'!$B$7:$R$2843,11,0)</f>
        <v>8.2487999999999992</v>
      </c>
      <c r="G25" s="66">
        <f t="shared" ref="G25:G31" si="9">RANK(F25,F$8:F$31,0)</f>
        <v>12</v>
      </c>
      <c r="H25" s="65">
        <f>VLOOKUP($A25,'Return Data'!$B$7:$R$2843,12,0)</f>
        <v>11.9468</v>
      </c>
      <c r="I25" s="66">
        <f t="shared" ref="I25:I31" si="10">RANK(H25,H$8:H$31,0)</f>
        <v>13</v>
      </c>
      <c r="J25" s="65">
        <f>VLOOKUP($A25,'Return Data'!$B$7:$R$2843,13,0)</f>
        <v>18.862300000000001</v>
      </c>
      <c r="K25" s="66">
        <f t="shared" ref="K25:K31" si="11">RANK(J25,J$8:J$31,0)</f>
        <v>14</v>
      </c>
      <c r="L25" s="65">
        <f>VLOOKUP($A25,'Return Data'!$B$7:$R$2843,17,0)</f>
        <v>10.310499999999999</v>
      </c>
      <c r="M25" s="66">
        <f t="shared" si="5"/>
        <v>19</v>
      </c>
      <c r="N25" s="65">
        <f>VLOOKUP($A25,'Return Data'!$B$7:$R$2843,14,0)</f>
        <v>8.3878000000000004</v>
      </c>
      <c r="O25" s="66">
        <f t="shared" si="6"/>
        <v>15</v>
      </c>
      <c r="P25" s="65">
        <f>VLOOKUP($A25,'Return Data'!$B$7:$R$2843,15,0)</f>
        <v>7.6333000000000002</v>
      </c>
      <c r="Q25" s="66">
        <f t="shared" si="7"/>
        <v>10</v>
      </c>
      <c r="R25" s="65">
        <f>VLOOKUP($A25,'Return Data'!$B$7:$R$2843,16,0)</f>
        <v>8.0508000000000006</v>
      </c>
      <c r="S25" s="67">
        <f t="shared" ref="S25:S31" si="12">RANK(R25,R$8:R$31,0)</f>
        <v>17</v>
      </c>
    </row>
    <row r="26" spans="1:19" x14ac:dyDescent="0.3">
      <c r="A26" s="63" t="s">
        <v>1705</v>
      </c>
      <c r="B26" s="64">
        <f>VLOOKUP($A26,'Return Data'!$B$7:$R$2843,3,0)</f>
        <v>44459</v>
      </c>
      <c r="C26" s="65">
        <f>VLOOKUP($A26,'Return Data'!$B$7:$R$2843,4,0)</f>
        <v>49.124200000000002</v>
      </c>
      <c r="D26" s="65">
        <f>VLOOKUP($A26,'Return Data'!$B$7:$R$2843,10,0)</f>
        <v>6.8524000000000003</v>
      </c>
      <c r="E26" s="66">
        <f t="shared" si="8"/>
        <v>2</v>
      </c>
      <c r="F26" s="65">
        <f>VLOOKUP($A26,'Return Data'!$B$7:$R$2843,11,0)</f>
        <v>12.144399999999999</v>
      </c>
      <c r="G26" s="66">
        <f t="shared" si="9"/>
        <v>1</v>
      </c>
      <c r="H26" s="65">
        <f>VLOOKUP($A26,'Return Data'!$B$7:$R$2843,12,0)</f>
        <v>16.930599999999998</v>
      </c>
      <c r="I26" s="66">
        <f t="shared" si="10"/>
        <v>1</v>
      </c>
      <c r="J26" s="65">
        <f>VLOOKUP($A26,'Return Data'!$B$7:$R$2843,13,0)</f>
        <v>26.8566</v>
      </c>
      <c r="K26" s="66">
        <f t="shared" si="11"/>
        <v>3</v>
      </c>
      <c r="L26" s="65">
        <f>VLOOKUP($A26,'Return Data'!$B$7:$R$2843,17,0)</f>
        <v>16.683199999999999</v>
      </c>
      <c r="M26" s="66">
        <f t="shared" si="5"/>
        <v>3</v>
      </c>
      <c r="N26" s="65">
        <f>VLOOKUP($A26,'Return Data'!$B$7:$R$2843,14,0)</f>
        <v>11.654</v>
      </c>
      <c r="O26" s="66">
        <f t="shared" si="6"/>
        <v>2</v>
      </c>
      <c r="P26" s="65">
        <f>VLOOKUP($A26,'Return Data'!$B$7:$R$2843,15,0)</f>
        <v>9.7861999999999991</v>
      </c>
      <c r="Q26" s="66">
        <f t="shared" si="7"/>
        <v>2</v>
      </c>
      <c r="R26" s="65">
        <f>VLOOKUP($A26,'Return Data'!$B$7:$R$2843,16,0)</f>
        <v>8.5775000000000006</v>
      </c>
      <c r="S26" s="67">
        <f t="shared" si="12"/>
        <v>15</v>
      </c>
    </row>
    <row r="27" spans="1:19" x14ac:dyDescent="0.3">
      <c r="A27" s="63" t="s">
        <v>1706</v>
      </c>
      <c r="B27" s="64">
        <f>VLOOKUP($A27,'Return Data'!$B$7:$R$2843,3,0)</f>
        <v>44459</v>
      </c>
      <c r="C27" s="65">
        <f>VLOOKUP($A27,'Return Data'!$B$7:$R$2843,4,0)</f>
        <v>17.099499999999999</v>
      </c>
      <c r="D27" s="65">
        <f>VLOOKUP($A27,'Return Data'!$B$7:$R$2843,10,0)</f>
        <v>4.0666000000000002</v>
      </c>
      <c r="E27" s="66">
        <f t="shared" si="8"/>
        <v>13</v>
      </c>
      <c r="F27" s="65">
        <f>VLOOKUP($A27,'Return Data'!$B$7:$R$2843,11,0)</f>
        <v>8.6255000000000006</v>
      </c>
      <c r="G27" s="66">
        <f t="shared" si="9"/>
        <v>10</v>
      </c>
      <c r="H27" s="65">
        <f>VLOOKUP($A27,'Return Data'!$B$7:$R$2843,12,0)</f>
        <v>12.8963</v>
      </c>
      <c r="I27" s="66">
        <f t="shared" si="10"/>
        <v>10</v>
      </c>
      <c r="J27" s="65">
        <f>VLOOKUP($A27,'Return Data'!$B$7:$R$2843,13,0)</f>
        <v>23.4559</v>
      </c>
      <c r="K27" s="66">
        <f t="shared" si="11"/>
        <v>8</v>
      </c>
      <c r="L27" s="65">
        <f>VLOOKUP($A27,'Return Data'!$B$7:$R$2843,17,0)</f>
        <v>14.1821</v>
      </c>
      <c r="M27" s="66">
        <f t="shared" si="5"/>
        <v>6</v>
      </c>
      <c r="N27" s="65">
        <f>VLOOKUP($A27,'Return Data'!$B$7:$R$2843,14,0)</f>
        <v>10.624700000000001</v>
      </c>
      <c r="O27" s="66">
        <f t="shared" si="6"/>
        <v>4</v>
      </c>
      <c r="P27" s="65">
        <f>VLOOKUP($A27,'Return Data'!$B$7:$R$2843,15,0)</f>
        <v>8.6815999999999995</v>
      </c>
      <c r="Q27" s="66">
        <f t="shared" si="7"/>
        <v>6</v>
      </c>
      <c r="R27" s="65">
        <f>VLOOKUP($A27,'Return Data'!$B$7:$R$2843,16,0)</f>
        <v>8.8542000000000005</v>
      </c>
      <c r="S27" s="67">
        <f t="shared" si="12"/>
        <v>10</v>
      </c>
    </row>
    <row r="28" spans="1:19" x14ac:dyDescent="0.3">
      <c r="A28" s="63" t="s">
        <v>1707</v>
      </c>
      <c r="B28" s="64">
        <f>VLOOKUP($A28,'Return Data'!$B$7:$R$2843,3,0)</f>
        <v>44459</v>
      </c>
      <c r="C28" s="65">
        <f>VLOOKUP($A28,'Return Data'!$B$7:$R$2843,4,0)</f>
        <v>12.5101</v>
      </c>
      <c r="D28" s="65">
        <f>VLOOKUP($A28,'Return Data'!$B$7:$R$2843,10,0)</f>
        <v>3.7545000000000002</v>
      </c>
      <c r="E28" s="66">
        <f t="shared" si="8"/>
        <v>17</v>
      </c>
      <c r="F28" s="65">
        <f>VLOOKUP($A28,'Return Data'!$B$7:$R$2843,11,0)</f>
        <v>6.3575999999999997</v>
      </c>
      <c r="G28" s="66">
        <f t="shared" si="9"/>
        <v>21</v>
      </c>
      <c r="H28" s="65">
        <f>VLOOKUP($A28,'Return Data'!$B$7:$R$2843,12,0)</f>
        <v>8.9768000000000008</v>
      </c>
      <c r="I28" s="66">
        <f t="shared" si="10"/>
        <v>22</v>
      </c>
      <c r="J28" s="65">
        <f>VLOOKUP($A28,'Return Data'!$B$7:$R$2843,13,0)</f>
        <v>15.3302</v>
      </c>
      <c r="K28" s="66">
        <f t="shared" si="11"/>
        <v>19</v>
      </c>
      <c r="L28" s="65">
        <f>VLOOKUP($A28,'Return Data'!$B$7:$R$2843,17,0)</f>
        <v>9.4093</v>
      </c>
      <c r="M28" s="66">
        <f t="shared" si="5"/>
        <v>21</v>
      </c>
      <c r="N28" s="65"/>
      <c r="O28" s="66"/>
      <c r="P28" s="65"/>
      <c r="Q28" s="66"/>
      <c r="R28" s="65">
        <f>VLOOKUP($A28,'Return Data'!$B$7:$R$2843,16,0)</f>
        <v>8.3609000000000009</v>
      </c>
      <c r="S28" s="67">
        <f t="shared" si="12"/>
        <v>16</v>
      </c>
    </row>
    <row r="29" spans="1:19" x14ac:dyDescent="0.3">
      <c r="A29" s="63" t="s">
        <v>1708</v>
      </c>
      <c r="B29" s="64">
        <f>VLOOKUP($A29,'Return Data'!$B$7:$R$2843,3,0)</f>
        <v>44459</v>
      </c>
      <c r="C29" s="65">
        <f>VLOOKUP($A29,'Return Data'!$B$7:$R$2843,4,0)</f>
        <v>53.758637747485999</v>
      </c>
      <c r="D29" s="65">
        <f>VLOOKUP($A29,'Return Data'!$B$7:$R$2843,10,0)</f>
        <v>4.3773999999999997</v>
      </c>
      <c r="E29" s="66">
        <f t="shared" si="8"/>
        <v>9</v>
      </c>
      <c r="F29" s="65">
        <f>VLOOKUP($A29,'Return Data'!$B$7:$R$2843,11,0)</f>
        <v>6.9542999999999999</v>
      </c>
      <c r="G29" s="66">
        <f t="shared" si="9"/>
        <v>16</v>
      </c>
      <c r="H29" s="65">
        <f>VLOOKUP($A29,'Return Data'!$B$7:$R$2843,12,0)</f>
        <v>10.434900000000001</v>
      </c>
      <c r="I29" s="66">
        <f t="shared" si="10"/>
        <v>16</v>
      </c>
      <c r="J29" s="65">
        <f>VLOOKUP($A29,'Return Data'!$B$7:$R$2843,13,0)</f>
        <v>18.332699999999999</v>
      </c>
      <c r="K29" s="66">
        <f t="shared" si="11"/>
        <v>16</v>
      </c>
      <c r="L29" s="65">
        <f>VLOOKUP($A29,'Return Data'!$B$7:$R$2843,17,0)</f>
        <v>11.1104</v>
      </c>
      <c r="M29" s="66">
        <f t="shared" si="5"/>
        <v>15</v>
      </c>
      <c r="N29" s="65">
        <f>VLOOKUP($A29,'Return Data'!$B$7:$R$2843,14,0)</f>
        <v>8.8422000000000001</v>
      </c>
      <c r="O29" s="66">
        <f t="shared" si="6"/>
        <v>13</v>
      </c>
      <c r="P29" s="65">
        <f>VLOOKUP($A29,'Return Data'!$B$7:$R$2843,15,0)</f>
        <v>6.9923999999999999</v>
      </c>
      <c r="Q29" s="66">
        <f t="shared" si="7"/>
        <v>12</v>
      </c>
      <c r="R29" s="65">
        <f>VLOOKUP($A29,'Return Data'!$B$7:$R$2843,16,0)</f>
        <v>7.9325999999999999</v>
      </c>
      <c r="S29" s="67">
        <f t="shared" si="12"/>
        <v>18</v>
      </c>
    </row>
    <row r="30" spans="1:19" x14ac:dyDescent="0.3">
      <c r="A30" s="63" t="s">
        <v>1709</v>
      </c>
      <c r="B30" s="64">
        <f>VLOOKUP($A30,'Return Data'!$B$7:$R$2843,3,0)</f>
        <v>44459</v>
      </c>
      <c r="C30" s="65">
        <f>VLOOKUP($A30,'Return Data'!$B$7:$R$2843,4,0)</f>
        <v>13.22</v>
      </c>
      <c r="D30" s="65">
        <f>VLOOKUP($A30,'Return Data'!$B$7:$R$2843,10,0)</f>
        <v>4.0125999999999999</v>
      </c>
      <c r="E30" s="66">
        <f t="shared" si="8"/>
        <v>15</v>
      </c>
      <c r="F30" s="65">
        <f>VLOOKUP($A30,'Return Data'!$B$7:$R$2843,11,0)</f>
        <v>6.5270000000000001</v>
      </c>
      <c r="G30" s="66">
        <f t="shared" si="9"/>
        <v>20</v>
      </c>
      <c r="H30" s="65">
        <f>VLOOKUP($A30,'Return Data'!$B$7:$R$2843,12,0)</f>
        <v>8.9860000000000007</v>
      </c>
      <c r="I30" s="66">
        <f t="shared" si="10"/>
        <v>21</v>
      </c>
      <c r="J30" s="65">
        <f>VLOOKUP($A30,'Return Data'!$B$7:$R$2843,13,0)</f>
        <v>16.373200000000001</v>
      </c>
      <c r="K30" s="66">
        <f t="shared" si="11"/>
        <v>17</v>
      </c>
      <c r="L30" s="65">
        <f>VLOOKUP($A30,'Return Data'!$B$7:$R$2843,17,0)</f>
        <v>11.6073</v>
      </c>
      <c r="M30" s="66">
        <f t="shared" si="5"/>
        <v>12</v>
      </c>
      <c r="N30" s="65">
        <f>VLOOKUP($A30,'Return Data'!$B$7:$R$2843,14,0)</f>
        <v>9.6235999999999997</v>
      </c>
      <c r="O30" s="66">
        <f t="shared" si="6"/>
        <v>8</v>
      </c>
      <c r="P30" s="65"/>
      <c r="Q30" s="66"/>
      <c r="R30" s="65">
        <f>VLOOKUP($A30,'Return Data'!$B$7:$R$2843,16,0)</f>
        <v>9.3663000000000007</v>
      </c>
      <c r="S30" s="67">
        <f t="shared" si="12"/>
        <v>5</v>
      </c>
    </row>
    <row r="31" spans="1:19" x14ac:dyDescent="0.3">
      <c r="A31" s="63" t="s">
        <v>1710</v>
      </c>
      <c r="B31" s="64">
        <f>VLOOKUP($A31,'Return Data'!$B$7:$R$2843,3,0)</f>
        <v>44459</v>
      </c>
      <c r="C31" s="65">
        <f>VLOOKUP($A31,'Return Data'!$B$7:$R$2843,4,0)</f>
        <v>12.928100000000001</v>
      </c>
      <c r="D31" s="65">
        <f>VLOOKUP($A31,'Return Data'!$B$7:$R$2843,10,0)</f>
        <v>4.1295000000000002</v>
      </c>
      <c r="E31" s="66">
        <f t="shared" si="8"/>
        <v>11</v>
      </c>
      <c r="F31" s="65">
        <f>VLOOKUP($A31,'Return Data'!$B$7:$R$2843,11,0)</f>
        <v>8.4054000000000002</v>
      </c>
      <c r="G31" s="66">
        <f t="shared" si="9"/>
        <v>11</v>
      </c>
      <c r="H31" s="65">
        <f>VLOOKUP($A31,'Return Data'!$B$7:$R$2843,12,0)</f>
        <v>13.4452</v>
      </c>
      <c r="I31" s="66">
        <f t="shared" si="10"/>
        <v>9</v>
      </c>
      <c r="J31" s="65">
        <f>VLOOKUP($A31,'Return Data'!$B$7:$R$2843,13,0)</f>
        <v>22.753</v>
      </c>
      <c r="K31" s="66">
        <f t="shared" si="11"/>
        <v>10</v>
      </c>
      <c r="L31" s="65">
        <f>VLOOKUP($A31,'Return Data'!$B$7:$R$2843,17,0)</f>
        <v>12.5457</v>
      </c>
      <c r="M31" s="66">
        <f t="shared" si="5"/>
        <v>11</v>
      </c>
      <c r="N31" s="65">
        <f>VLOOKUP($A31,'Return Data'!$B$7:$R$2843,14,0)</f>
        <v>8.9863999999999997</v>
      </c>
      <c r="O31" s="66">
        <f t="shared" si="6"/>
        <v>12</v>
      </c>
      <c r="P31" s="65"/>
      <c r="Q31" s="66"/>
      <c r="R31" s="65">
        <f>VLOOKUP($A31,'Return Data'!$B$7:$R$2843,16,0)</f>
        <v>8.7542000000000009</v>
      </c>
      <c r="S31" s="67">
        <f t="shared" si="12"/>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4.5001826086956518</v>
      </c>
      <c r="E33" s="74"/>
      <c r="F33" s="75">
        <f>AVERAGE(F8:F31)</f>
        <v>8.3412739130434748</v>
      </c>
      <c r="G33" s="74"/>
      <c r="H33" s="75">
        <f>AVERAGE(H8:H31)</f>
        <v>12.176217391304348</v>
      </c>
      <c r="I33" s="74"/>
      <c r="J33" s="75">
        <f>AVERAGE(J8:J31)</f>
        <v>20.315886956521741</v>
      </c>
      <c r="K33" s="74"/>
      <c r="L33" s="75">
        <f>AVERAGE(L8:L31)</f>
        <v>11.982960869565217</v>
      </c>
      <c r="M33" s="74"/>
      <c r="N33" s="75">
        <f>AVERAGE(N8:N31)</f>
        <v>8.9906210526315782</v>
      </c>
      <c r="O33" s="74"/>
      <c r="P33" s="75">
        <f>AVERAGE(P8:P31)</f>
        <v>7.9036733333333329</v>
      </c>
      <c r="Q33" s="74"/>
      <c r="R33" s="75">
        <f>AVERAGE(R8:R31)</f>
        <v>8.6264652173913063</v>
      </c>
      <c r="S33" s="76"/>
    </row>
    <row r="34" spans="1:19" x14ac:dyDescent="0.3">
      <c r="A34" s="73" t="s">
        <v>28</v>
      </c>
      <c r="B34" s="74"/>
      <c r="C34" s="74"/>
      <c r="D34" s="75">
        <f>MIN(D8:D31)</f>
        <v>2.5184000000000002</v>
      </c>
      <c r="E34" s="74"/>
      <c r="F34" s="75">
        <f>MIN(F8:F31)</f>
        <v>4.8884999999999996</v>
      </c>
      <c r="G34" s="74"/>
      <c r="H34" s="75">
        <f>MIN(H8:H31)</f>
        <v>5.9791999999999996</v>
      </c>
      <c r="I34" s="74"/>
      <c r="J34" s="75">
        <f>MIN(J8:J31)</f>
        <v>9.7845999999999993</v>
      </c>
      <c r="K34" s="74"/>
      <c r="L34" s="75">
        <f>MIN(L8:L31)</f>
        <v>1.34E-2</v>
      </c>
      <c r="M34" s="74"/>
      <c r="N34" s="75">
        <f>MIN(N8:N31)</f>
        <v>-1.2089000000000001</v>
      </c>
      <c r="O34" s="74"/>
      <c r="P34" s="75">
        <f>MIN(P8:P31)</f>
        <v>2.3509000000000002</v>
      </c>
      <c r="Q34" s="74"/>
      <c r="R34" s="75">
        <f>MIN(R8:R31)</f>
        <v>3.3096999999999999</v>
      </c>
      <c r="S34" s="76"/>
    </row>
    <row r="35" spans="1:19" ht="15" thickBot="1" x14ac:dyDescent="0.35">
      <c r="A35" s="77" t="s">
        <v>29</v>
      </c>
      <c r="B35" s="78"/>
      <c r="C35" s="78"/>
      <c r="D35" s="79">
        <f>MAX(D8:D31)</f>
        <v>7.4427000000000003</v>
      </c>
      <c r="E35" s="78"/>
      <c r="F35" s="79">
        <f>MAX(F8:F31)</f>
        <v>12.144399999999999</v>
      </c>
      <c r="G35" s="78"/>
      <c r="H35" s="79">
        <f>MAX(H8:H31)</f>
        <v>16.930599999999998</v>
      </c>
      <c r="I35" s="78"/>
      <c r="J35" s="79">
        <f>MAX(J8:J31)</f>
        <v>27.079499999999999</v>
      </c>
      <c r="K35" s="78"/>
      <c r="L35" s="79">
        <f>MAX(L8:L31)</f>
        <v>16.8584</v>
      </c>
      <c r="M35" s="78"/>
      <c r="N35" s="79">
        <f>MAX(N8:N31)</f>
        <v>12.070399999999999</v>
      </c>
      <c r="O35" s="78"/>
      <c r="P35" s="79">
        <f>MAX(P8:P31)</f>
        <v>9.9260000000000002</v>
      </c>
      <c r="Q35" s="78"/>
      <c r="R35" s="79">
        <f>MAX(R8:R31)</f>
        <v>14.2585</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44459</v>
      </c>
      <c r="C8" s="65">
        <f>VLOOKUP($A8,'Return Data'!$B$7:$R$2843,4,0)</f>
        <v>22.311299999999999</v>
      </c>
      <c r="D8" s="65">
        <f>VLOOKUP($A8,'Return Data'!$B$7:$R$2843,10,0)</f>
        <v>1.163</v>
      </c>
      <c r="E8" s="66">
        <f t="shared" ref="E8:E33" si="0">RANK(D8,D$8:D$33,0)</f>
        <v>5</v>
      </c>
      <c r="F8" s="65">
        <f>VLOOKUP($A8,'Return Data'!$B$7:$R$2843,11,0)</f>
        <v>2.6608999999999998</v>
      </c>
      <c r="G8" s="66">
        <f t="shared" ref="G8:G33" si="1">RANK(F8,F$8:F$33,0)</f>
        <v>2</v>
      </c>
      <c r="H8" s="65">
        <f>VLOOKUP($A8,'Return Data'!$B$7:$R$2843,12,0)</f>
        <v>3.7503000000000002</v>
      </c>
      <c r="I8" s="66">
        <f>RANK(H8,H$8:H$33,0)</f>
        <v>2</v>
      </c>
      <c r="J8" s="65">
        <f>VLOOKUP($A8,'Return Data'!$B$7:$R$2843,13,0)</f>
        <v>4.6673</v>
      </c>
      <c r="K8" s="66">
        <f>RANK(J8,J$8:J$33,0)</f>
        <v>5</v>
      </c>
      <c r="L8" s="65">
        <f>VLOOKUP($A8,'Return Data'!$B$7:$R$2843,17,0)</f>
        <v>4.9733000000000001</v>
      </c>
      <c r="M8" s="66">
        <f>RANK(L8,L$8:L$33,0)</f>
        <v>8</v>
      </c>
      <c r="N8" s="65">
        <f>VLOOKUP($A8,'Return Data'!$B$7:$R$2843,14,0)</f>
        <v>5.7026000000000003</v>
      </c>
      <c r="O8" s="66">
        <f>RANK(N8,N$8:N$33,0)</f>
        <v>6</v>
      </c>
      <c r="P8" s="65">
        <f>VLOOKUP($A8,'Return Data'!$B$7:$R$2843,15,0)</f>
        <v>6.0247000000000002</v>
      </c>
      <c r="Q8" s="66">
        <f>RANK(P8,P$8:P$33,0)</f>
        <v>6</v>
      </c>
      <c r="R8" s="65">
        <f>VLOOKUP($A8,'Return Data'!$B$7:$R$2843,16,0)</f>
        <v>7.1001000000000003</v>
      </c>
      <c r="S8" s="67">
        <f>RANK(R8,R$8:R$33,0)</f>
        <v>4</v>
      </c>
    </row>
    <row r="9" spans="1:20" x14ac:dyDescent="0.3">
      <c r="A9" s="63" t="s">
        <v>1712</v>
      </c>
      <c r="B9" s="64">
        <f>VLOOKUP($A9,'Return Data'!$B$7:$R$2843,3,0)</f>
        <v>44459</v>
      </c>
      <c r="C9" s="65">
        <f>VLOOKUP($A9,'Return Data'!$B$7:$R$2843,4,0)</f>
        <v>15.794</v>
      </c>
      <c r="D9" s="65">
        <f>VLOOKUP($A9,'Return Data'!$B$7:$R$2843,10,0)</f>
        <v>1.1366000000000001</v>
      </c>
      <c r="E9" s="66">
        <f t="shared" si="0"/>
        <v>9</v>
      </c>
      <c r="F9" s="65">
        <f>VLOOKUP($A9,'Return Data'!$B$7:$R$2843,11,0)</f>
        <v>2.4746000000000001</v>
      </c>
      <c r="G9" s="66">
        <f t="shared" si="1"/>
        <v>15</v>
      </c>
      <c r="H9" s="65">
        <f>VLOOKUP($A9,'Return Data'!$B$7:$R$2843,12,0)</f>
        <v>3.5306000000000002</v>
      </c>
      <c r="I9" s="66">
        <f t="shared" ref="I9:I33" si="2">RANK(H9,H$8:H$33,0)</f>
        <v>13</v>
      </c>
      <c r="J9" s="65">
        <f>VLOOKUP($A9,'Return Data'!$B$7:$R$2843,13,0)</f>
        <v>4.4480000000000004</v>
      </c>
      <c r="K9" s="66">
        <f t="shared" ref="K9:K33" si="3">RANK(J9,J$8:J$33,0)</f>
        <v>14</v>
      </c>
      <c r="L9" s="65">
        <f>VLOOKUP($A9,'Return Data'!$B$7:$R$2843,17,0)</f>
        <v>4.9112</v>
      </c>
      <c r="M9" s="66">
        <f t="shared" ref="M9:M33" si="4">RANK(L9,L$8:L$33,0)</f>
        <v>10</v>
      </c>
      <c r="N9" s="65">
        <f>VLOOKUP($A9,'Return Data'!$B$7:$R$2843,14,0)</f>
        <v>5.6856</v>
      </c>
      <c r="O9" s="66">
        <f t="shared" ref="O9:O33" si="5">RANK(N9,N$8:N$33,0)</f>
        <v>7</v>
      </c>
      <c r="P9" s="65">
        <f>VLOOKUP($A9,'Return Data'!$B$7:$R$2843,15,0)</f>
        <v>6.1524000000000001</v>
      </c>
      <c r="Q9" s="66">
        <f t="shared" ref="Q9:Q33" si="6">RANK(P9,P$8:P$33,0)</f>
        <v>3</v>
      </c>
      <c r="R9" s="65">
        <f>VLOOKUP($A9,'Return Data'!$B$7:$R$2843,16,0)</f>
        <v>6.6422999999999996</v>
      </c>
      <c r="S9" s="67">
        <f t="shared" ref="S9:S33" si="7">RANK(R9,R$8:R$33,0)</f>
        <v>11</v>
      </c>
    </row>
    <row r="10" spans="1:20" x14ac:dyDescent="0.3">
      <c r="A10" s="63" t="s">
        <v>1713</v>
      </c>
      <c r="B10" s="64">
        <f>VLOOKUP($A10,'Return Data'!$B$7:$R$2843,3,0)</f>
        <v>44459</v>
      </c>
      <c r="C10" s="65">
        <f>VLOOKUP($A10,'Return Data'!$B$7:$R$2843,4,0)</f>
        <v>13.292</v>
      </c>
      <c r="D10" s="65">
        <f>VLOOKUP($A10,'Return Data'!$B$7:$R$2843,10,0)</f>
        <v>1.1414</v>
      </c>
      <c r="E10" s="66">
        <f t="shared" si="0"/>
        <v>8</v>
      </c>
      <c r="F10" s="65">
        <f>VLOOKUP($A10,'Return Data'!$B$7:$R$2843,11,0)</f>
        <v>2.5379999999999998</v>
      </c>
      <c r="G10" s="66">
        <f t="shared" si="1"/>
        <v>12</v>
      </c>
      <c r="H10" s="65">
        <f>VLOOKUP($A10,'Return Data'!$B$7:$R$2843,12,0)</f>
        <v>3.6332</v>
      </c>
      <c r="I10" s="66">
        <f t="shared" si="2"/>
        <v>8</v>
      </c>
      <c r="J10" s="65">
        <f>VLOOKUP($A10,'Return Data'!$B$7:$R$2843,13,0)</f>
        <v>4.6696999999999997</v>
      </c>
      <c r="K10" s="66">
        <f t="shared" si="3"/>
        <v>4</v>
      </c>
      <c r="L10" s="65">
        <f>VLOOKUP($A10,'Return Data'!$B$7:$R$2843,17,0)</f>
        <v>5.1597</v>
      </c>
      <c r="M10" s="66">
        <f t="shared" si="4"/>
        <v>4</v>
      </c>
      <c r="N10" s="65">
        <f>VLOOKUP($A10,'Return Data'!$B$7:$R$2843,14,0)</f>
        <v>5.7598000000000003</v>
      </c>
      <c r="O10" s="66">
        <f t="shared" si="5"/>
        <v>3</v>
      </c>
      <c r="P10" s="65"/>
      <c r="Q10" s="66"/>
      <c r="R10" s="65">
        <f>VLOOKUP($A10,'Return Data'!$B$7:$R$2843,16,0)</f>
        <v>6.1990999999999996</v>
      </c>
      <c r="S10" s="67">
        <f t="shared" si="7"/>
        <v>16</v>
      </c>
    </row>
    <row r="11" spans="1:20" x14ac:dyDescent="0.3">
      <c r="A11" s="63" t="s">
        <v>1714</v>
      </c>
      <c r="B11" s="64">
        <f>VLOOKUP($A11,'Return Data'!$B$7:$R$2843,3,0)</f>
        <v>44459</v>
      </c>
      <c r="C11" s="65">
        <f>VLOOKUP($A11,'Return Data'!$B$7:$R$2843,4,0)</f>
        <v>11.629300000000001</v>
      </c>
      <c r="D11" s="65">
        <f>VLOOKUP($A11,'Return Data'!$B$7:$R$2843,10,0)</f>
        <v>0.65959999999999996</v>
      </c>
      <c r="E11" s="66">
        <f t="shared" si="0"/>
        <v>26</v>
      </c>
      <c r="F11" s="65">
        <f>VLOOKUP($A11,'Return Data'!$B$7:$R$2843,11,0)</f>
        <v>1.7009000000000001</v>
      </c>
      <c r="G11" s="66">
        <f t="shared" si="1"/>
        <v>26</v>
      </c>
      <c r="H11" s="65">
        <f>VLOOKUP($A11,'Return Data'!$B$7:$R$2843,12,0)</f>
        <v>2.3687999999999998</v>
      </c>
      <c r="I11" s="66">
        <f t="shared" si="2"/>
        <v>26</v>
      </c>
      <c r="J11" s="65">
        <f>VLOOKUP($A11,'Return Data'!$B$7:$R$2843,13,0)</f>
        <v>2.9889000000000001</v>
      </c>
      <c r="K11" s="66">
        <f t="shared" si="3"/>
        <v>26</v>
      </c>
      <c r="L11" s="65">
        <f>VLOOKUP($A11,'Return Data'!$B$7:$R$2843,17,0)</f>
        <v>3.7343000000000002</v>
      </c>
      <c r="M11" s="66">
        <f t="shared" si="4"/>
        <v>20</v>
      </c>
      <c r="N11" s="65">
        <f>VLOOKUP($A11,'Return Data'!$B$7:$R$2843,14,0)</f>
        <v>4.6477000000000004</v>
      </c>
      <c r="O11" s="66">
        <f t="shared" si="5"/>
        <v>17</v>
      </c>
      <c r="P11" s="65"/>
      <c r="Q11" s="66"/>
      <c r="R11" s="65">
        <f>VLOOKUP($A11,'Return Data'!$B$7:$R$2843,16,0)</f>
        <v>4.7385999999999999</v>
      </c>
      <c r="S11" s="67">
        <f t="shared" si="7"/>
        <v>21</v>
      </c>
    </row>
    <row r="12" spans="1:20" x14ac:dyDescent="0.3">
      <c r="A12" s="63" t="s">
        <v>1715</v>
      </c>
      <c r="B12" s="64">
        <f>VLOOKUP($A12,'Return Data'!$B$7:$R$2843,3,0)</f>
        <v>44459</v>
      </c>
      <c r="C12" s="65">
        <f>VLOOKUP($A12,'Return Data'!$B$7:$R$2843,4,0)</f>
        <v>12.254</v>
      </c>
      <c r="D12" s="65">
        <f>VLOOKUP($A12,'Return Data'!$B$7:$R$2843,10,0)</f>
        <v>1.1055999999999999</v>
      </c>
      <c r="E12" s="66">
        <f t="shared" si="0"/>
        <v>15</v>
      </c>
      <c r="F12" s="65">
        <f>VLOOKUP($A12,'Return Data'!$B$7:$R$2843,11,0)</f>
        <v>2.4496000000000002</v>
      </c>
      <c r="G12" s="66">
        <f t="shared" si="1"/>
        <v>16</v>
      </c>
      <c r="H12" s="65">
        <f>VLOOKUP($A12,'Return Data'!$B$7:$R$2843,12,0)</f>
        <v>3.3481999999999998</v>
      </c>
      <c r="I12" s="66">
        <f t="shared" si="2"/>
        <v>17</v>
      </c>
      <c r="J12" s="65">
        <f>VLOOKUP($A12,'Return Data'!$B$7:$R$2843,13,0)</f>
        <v>4.2716000000000003</v>
      </c>
      <c r="K12" s="66">
        <f t="shared" si="3"/>
        <v>17</v>
      </c>
      <c r="L12" s="65">
        <f>VLOOKUP($A12,'Return Data'!$B$7:$R$2843,17,0)</f>
        <v>4.7192999999999996</v>
      </c>
      <c r="M12" s="66">
        <f t="shared" si="4"/>
        <v>15</v>
      </c>
      <c r="N12" s="65">
        <f>VLOOKUP($A12,'Return Data'!$B$7:$R$2843,14,0)</f>
        <v>5.5693999999999999</v>
      </c>
      <c r="O12" s="66">
        <f t="shared" si="5"/>
        <v>11</v>
      </c>
      <c r="P12" s="65"/>
      <c r="Q12" s="66"/>
      <c r="R12" s="65">
        <f>VLOOKUP($A12,'Return Data'!$B$7:$R$2843,16,0)</f>
        <v>5.7191999999999998</v>
      </c>
      <c r="S12" s="67">
        <f t="shared" si="7"/>
        <v>18</v>
      </c>
    </row>
    <row r="13" spans="1:20" x14ac:dyDescent="0.3">
      <c r="A13" s="63" t="s">
        <v>1716</v>
      </c>
      <c r="B13" s="64">
        <f>VLOOKUP($A13,'Return Data'!$B$7:$R$2843,3,0)</f>
        <v>44459</v>
      </c>
      <c r="C13" s="65">
        <f>VLOOKUP($A13,'Return Data'!$B$7:$R$2843,4,0)</f>
        <v>16.127199999999998</v>
      </c>
      <c r="D13" s="65">
        <f>VLOOKUP($A13,'Return Data'!$B$7:$R$2843,10,0)</f>
        <v>1.1604000000000001</v>
      </c>
      <c r="E13" s="66">
        <f t="shared" si="0"/>
        <v>6</v>
      </c>
      <c r="F13" s="65">
        <f>VLOOKUP($A13,'Return Data'!$B$7:$R$2843,11,0)</f>
        <v>2.6027</v>
      </c>
      <c r="G13" s="66">
        <f t="shared" si="1"/>
        <v>5</v>
      </c>
      <c r="H13" s="65">
        <f>VLOOKUP($A13,'Return Data'!$B$7:$R$2843,12,0)</f>
        <v>3.6926000000000001</v>
      </c>
      <c r="I13" s="66">
        <f t="shared" si="2"/>
        <v>3</v>
      </c>
      <c r="J13" s="65">
        <f>VLOOKUP($A13,'Return Data'!$B$7:$R$2843,13,0)</f>
        <v>4.6520999999999999</v>
      </c>
      <c r="K13" s="66">
        <f t="shared" si="3"/>
        <v>8</v>
      </c>
      <c r="L13" s="65">
        <f>VLOOKUP($A13,'Return Data'!$B$7:$R$2843,17,0)</f>
        <v>5.2142999999999997</v>
      </c>
      <c r="M13" s="66">
        <f t="shared" si="4"/>
        <v>3</v>
      </c>
      <c r="N13" s="65">
        <f>VLOOKUP($A13,'Return Data'!$B$7:$R$2843,14,0)</f>
        <v>5.8914999999999997</v>
      </c>
      <c r="O13" s="66">
        <f t="shared" si="5"/>
        <v>1</v>
      </c>
      <c r="P13" s="65">
        <f>VLOOKUP($A13,'Return Data'!$B$7:$R$2843,15,0)</f>
        <v>6.2138</v>
      </c>
      <c r="Q13" s="66">
        <f t="shared" si="6"/>
        <v>1</v>
      </c>
      <c r="R13" s="65">
        <f>VLOOKUP($A13,'Return Data'!$B$7:$R$2843,16,0)</f>
        <v>6.8254999999999999</v>
      </c>
      <c r="S13" s="67">
        <f t="shared" si="7"/>
        <v>8</v>
      </c>
    </row>
    <row r="14" spans="1:20" x14ac:dyDescent="0.3">
      <c r="A14" s="63" t="s">
        <v>1717</v>
      </c>
      <c r="B14" s="64">
        <f>VLOOKUP($A14,'Return Data'!$B$7:$R$2843,3,0)</f>
        <v>44459</v>
      </c>
      <c r="C14" s="65">
        <f>VLOOKUP($A14,'Return Data'!$B$7:$R$2843,4,0)</f>
        <v>15.794</v>
      </c>
      <c r="D14" s="65">
        <f>VLOOKUP($A14,'Return Data'!$B$7:$R$2843,10,0)</f>
        <v>1.0881000000000001</v>
      </c>
      <c r="E14" s="66">
        <f t="shared" si="0"/>
        <v>16</v>
      </c>
      <c r="F14" s="65">
        <f>VLOOKUP($A14,'Return Data'!$B$7:$R$2843,11,0)</f>
        <v>2.5251999999999999</v>
      </c>
      <c r="G14" s="66">
        <f t="shared" si="1"/>
        <v>13</v>
      </c>
      <c r="H14" s="65">
        <f>VLOOKUP($A14,'Return Data'!$B$7:$R$2843,12,0)</f>
        <v>3.5400999999999998</v>
      </c>
      <c r="I14" s="66">
        <f t="shared" si="2"/>
        <v>12</v>
      </c>
      <c r="J14" s="65">
        <f>VLOOKUP($A14,'Return Data'!$B$7:$R$2843,13,0)</f>
        <v>4.4991000000000003</v>
      </c>
      <c r="K14" s="66">
        <f t="shared" si="3"/>
        <v>12</v>
      </c>
      <c r="L14" s="65">
        <f>VLOOKUP($A14,'Return Data'!$B$7:$R$2843,17,0)</f>
        <v>4.6131000000000002</v>
      </c>
      <c r="M14" s="66">
        <f t="shared" si="4"/>
        <v>16</v>
      </c>
      <c r="N14" s="65">
        <f>VLOOKUP($A14,'Return Data'!$B$7:$R$2843,14,0)</f>
        <v>5.3216000000000001</v>
      </c>
      <c r="O14" s="66">
        <f t="shared" si="5"/>
        <v>13</v>
      </c>
      <c r="P14" s="65">
        <f>VLOOKUP($A14,'Return Data'!$B$7:$R$2843,15,0)</f>
        <v>5.6679000000000004</v>
      </c>
      <c r="Q14" s="66">
        <f t="shared" si="6"/>
        <v>13</v>
      </c>
      <c r="R14" s="65">
        <f>VLOOKUP($A14,'Return Data'!$B$7:$R$2843,16,0)</f>
        <v>6.3011999999999997</v>
      </c>
      <c r="S14" s="67">
        <f t="shared" si="7"/>
        <v>14</v>
      </c>
    </row>
    <row r="15" spans="1:20" x14ac:dyDescent="0.3">
      <c r="A15" s="63" t="s">
        <v>1718</v>
      </c>
      <c r="B15" s="64">
        <f>VLOOKUP($A15,'Return Data'!$B$7:$R$2843,3,0)</f>
        <v>44459</v>
      </c>
      <c r="C15" s="65">
        <f>VLOOKUP($A15,'Return Data'!$B$7:$R$2843,4,0)</f>
        <v>28.7181</v>
      </c>
      <c r="D15" s="65">
        <f>VLOOKUP($A15,'Return Data'!$B$7:$R$2843,10,0)</f>
        <v>1.1286</v>
      </c>
      <c r="E15" s="66">
        <f t="shared" si="0"/>
        <v>11</v>
      </c>
      <c r="F15" s="65">
        <f>VLOOKUP($A15,'Return Data'!$B$7:$R$2843,11,0)</f>
        <v>2.5430000000000001</v>
      </c>
      <c r="G15" s="66">
        <f t="shared" si="1"/>
        <v>9</v>
      </c>
      <c r="H15" s="65">
        <f>VLOOKUP($A15,'Return Data'!$B$7:$R$2843,12,0)</f>
        <v>3.5510000000000002</v>
      </c>
      <c r="I15" s="66">
        <f t="shared" si="2"/>
        <v>10</v>
      </c>
      <c r="J15" s="65">
        <f>VLOOKUP($A15,'Return Data'!$B$7:$R$2843,13,0)</f>
        <v>4.5472999999999999</v>
      </c>
      <c r="K15" s="66">
        <f t="shared" si="3"/>
        <v>11</v>
      </c>
      <c r="L15" s="65">
        <f>VLOOKUP($A15,'Return Data'!$B$7:$R$2843,17,0)</f>
        <v>4.8693999999999997</v>
      </c>
      <c r="M15" s="66">
        <f t="shared" si="4"/>
        <v>12</v>
      </c>
      <c r="N15" s="65">
        <f>VLOOKUP($A15,'Return Data'!$B$7:$R$2843,14,0)</f>
        <v>5.6028000000000002</v>
      </c>
      <c r="O15" s="66">
        <f t="shared" si="5"/>
        <v>10</v>
      </c>
      <c r="P15" s="65">
        <f>VLOOKUP($A15,'Return Data'!$B$7:$R$2843,15,0)</f>
        <v>5.9894999999999996</v>
      </c>
      <c r="Q15" s="66">
        <f t="shared" si="6"/>
        <v>8</v>
      </c>
      <c r="R15" s="65">
        <f>VLOOKUP($A15,'Return Data'!$B$7:$R$2843,16,0)</f>
        <v>7.1894999999999998</v>
      </c>
      <c r="S15" s="67">
        <f t="shared" si="7"/>
        <v>2</v>
      </c>
    </row>
    <row r="16" spans="1:20" x14ac:dyDescent="0.3">
      <c r="A16" s="63" t="s">
        <v>1719</v>
      </c>
      <c r="B16" s="64">
        <f>VLOOKUP($A16,'Return Data'!$B$7:$R$2843,3,0)</f>
        <v>44459</v>
      </c>
      <c r="C16" s="65">
        <f>VLOOKUP($A16,'Return Data'!$B$7:$R$2843,4,0)</f>
        <v>27.3718</v>
      </c>
      <c r="D16" s="65">
        <f>VLOOKUP($A16,'Return Data'!$B$7:$R$2843,10,0)</f>
        <v>1.119</v>
      </c>
      <c r="E16" s="66">
        <f t="shared" si="0"/>
        <v>13</v>
      </c>
      <c r="F16" s="65">
        <f>VLOOKUP($A16,'Return Data'!$B$7:$R$2843,11,0)</f>
        <v>2.4912000000000001</v>
      </c>
      <c r="G16" s="66">
        <f t="shared" si="1"/>
        <v>14</v>
      </c>
      <c r="H16" s="65">
        <f>VLOOKUP($A16,'Return Data'!$B$7:$R$2843,12,0)</f>
        <v>3.4788000000000001</v>
      </c>
      <c r="I16" s="66">
        <f t="shared" si="2"/>
        <v>14</v>
      </c>
      <c r="J16" s="65">
        <f>VLOOKUP($A16,'Return Data'!$B$7:$R$2843,13,0)</f>
        <v>4.4941000000000004</v>
      </c>
      <c r="K16" s="66">
        <f t="shared" si="3"/>
        <v>13</v>
      </c>
      <c r="L16" s="65">
        <f>VLOOKUP($A16,'Return Data'!$B$7:$R$2843,17,0)</f>
        <v>4.7363999999999997</v>
      </c>
      <c r="M16" s="66">
        <f t="shared" si="4"/>
        <v>13</v>
      </c>
      <c r="N16" s="65">
        <f>VLOOKUP($A16,'Return Data'!$B$7:$R$2843,14,0)</f>
        <v>5.6189</v>
      </c>
      <c r="O16" s="66">
        <f t="shared" si="5"/>
        <v>9</v>
      </c>
      <c r="P16" s="65">
        <f>VLOOKUP($A16,'Return Data'!$B$7:$R$2843,15,0)</f>
        <v>5.9829999999999997</v>
      </c>
      <c r="Q16" s="66">
        <f t="shared" si="6"/>
        <v>9</v>
      </c>
      <c r="R16" s="65">
        <f>VLOOKUP($A16,'Return Data'!$B$7:$R$2843,16,0)</f>
        <v>7.0551000000000004</v>
      </c>
      <c r="S16" s="67">
        <f t="shared" si="7"/>
        <v>5</v>
      </c>
    </row>
    <row r="17" spans="1:19" x14ac:dyDescent="0.3">
      <c r="A17" s="63" t="s">
        <v>1720</v>
      </c>
      <c r="B17" s="64">
        <f>VLOOKUP($A17,'Return Data'!$B$7:$R$2843,3,0)</f>
        <v>44459</v>
      </c>
      <c r="C17" s="65">
        <f>VLOOKUP($A17,'Return Data'!$B$7:$R$2843,4,0)</f>
        <v>15.0223</v>
      </c>
      <c r="D17" s="65">
        <f>VLOOKUP($A17,'Return Data'!$B$7:$R$2843,10,0)</f>
        <v>0.7681</v>
      </c>
      <c r="E17" s="66">
        <f t="shared" si="0"/>
        <v>24</v>
      </c>
      <c r="F17" s="65">
        <f>VLOOKUP($A17,'Return Data'!$B$7:$R$2843,11,0)</f>
        <v>1.7399</v>
      </c>
      <c r="G17" s="66">
        <f t="shared" si="1"/>
        <v>25</v>
      </c>
      <c r="H17" s="65">
        <f>VLOOKUP($A17,'Return Data'!$B$7:$R$2843,12,0)</f>
        <v>2.5105</v>
      </c>
      <c r="I17" s="66">
        <f t="shared" si="2"/>
        <v>23</v>
      </c>
      <c r="J17" s="65">
        <f>VLOOKUP($A17,'Return Data'!$B$7:$R$2843,13,0)</f>
        <v>3.0796000000000001</v>
      </c>
      <c r="K17" s="66">
        <f t="shared" si="3"/>
        <v>24</v>
      </c>
      <c r="L17" s="65">
        <f>VLOOKUP($A17,'Return Data'!$B$7:$R$2843,17,0)</f>
        <v>3.8029999999999999</v>
      </c>
      <c r="M17" s="66">
        <f t="shared" si="4"/>
        <v>19</v>
      </c>
      <c r="N17" s="65">
        <f>VLOOKUP($A17,'Return Data'!$B$7:$R$2843,14,0)</f>
        <v>4.7576000000000001</v>
      </c>
      <c r="O17" s="66">
        <f t="shared" si="5"/>
        <v>16</v>
      </c>
      <c r="P17" s="65">
        <f>VLOOKUP($A17,'Return Data'!$B$7:$R$2843,15,0)</f>
        <v>5.4504999999999999</v>
      </c>
      <c r="Q17" s="66">
        <f t="shared" si="6"/>
        <v>14</v>
      </c>
      <c r="R17" s="65">
        <f>VLOOKUP($A17,'Return Data'!$B$7:$R$2843,16,0)</f>
        <v>6.2058999999999997</v>
      </c>
      <c r="S17" s="67">
        <f t="shared" si="7"/>
        <v>15</v>
      </c>
    </row>
    <row r="18" spans="1:19" x14ac:dyDescent="0.3">
      <c r="A18" s="63" t="s">
        <v>1721</v>
      </c>
      <c r="B18" s="64">
        <f>VLOOKUP($A18,'Return Data'!$B$7:$R$2843,3,0)</f>
        <v>44459</v>
      </c>
      <c r="C18" s="65">
        <f>VLOOKUP($A18,'Return Data'!$B$7:$R$2843,4,0)</f>
        <v>26.594799999999999</v>
      </c>
      <c r="D18" s="65">
        <f>VLOOKUP($A18,'Return Data'!$B$7:$R$2843,10,0)</f>
        <v>1.0640000000000001</v>
      </c>
      <c r="E18" s="66">
        <f t="shared" si="0"/>
        <v>20</v>
      </c>
      <c r="F18" s="65">
        <f>VLOOKUP($A18,'Return Data'!$B$7:$R$2843,11,0)</f>
        <v>2.4121999999999999</v>
      </c>
      <c r="G18" s="66">
        <f t="shared" si="1"/>
        <v>18</v>
      </c>
      <c r="H18" s="65">
        <f>VLOOKUP($A18,'Return Data'!$B$7:$R$2843,12,0)</f>
        <v>3.4346000000000001</v>
      </c>
      <c r="I18" s="66">
        <f t="shared" si="2"/>
        <v>15</v>
      </c>
      <c r="J18" s="65">
        <f>VLOOKUP($A18,'Return Data'!$B$7:$R$2843,13,0)</f>
        <v>4.4005999999999998</v>
      </c>
      <c r="K18" s="66">
        <f t="shared" si="3"/>
        <v>16</v>
      </c>
      <c r="L18" s="65">
        <f>VLOOKUP($A18,'Return Data'!$B$7:$R$2843,17,0)</f>
        <v>4.9530000000000003</v>
      </c>
      <c r="M18" s="66">
        <f t="shared" si="4"/>
        <v>9</v>
      </c>
      <c r="N18" s="65">
        <f>VLOOKUP($A18,'Return Data'!$B$7:$R$2843,14,0)</f>
        <v>5.5313999999999997</v>
      </c>
      <c r="O18" s="66">
        <f t="shared" si="5"/>
        <v>12</v>
      </c>
      <c r="P18" s="65">
        <f>VLOOKUP($A18,'Return Data'!$B$7:$R$2843,15,0)</f>
        <v>5.9150999999999998</v>
      </c>
      <c r="Q18" s="66">
        <f t="shared" si="6"/>
        <v>10</v>
      </c>
      <c r="R18" s="65">
        <f>VLOOKUP($A18,'Return Data'!$B$7:$R$2843,16,0)</f>
        <v>6.9142000000000001</v>
      </c>
      <c r="S18" s="67">
        <f t="shared" si="7"/>
        <v>6</v>
      </c>
    </row>
    <row r="19" spans="1:19" x14ac:dyDescent="0.3">
      <c r="A19" s="63" t="s">
        <v>1722</v>
      </c>
      <c r="B19" s="64">
        <f>VLOOKUP($A19,'Return Data'!$B$7:$R$2843,3,0)</f>
        <v>44459</v>
      </c>
      <c r="C19" s="65">
        <f>VLOOKUP($A19,'Return Data'!$B$7:$R$2843,4,0)</f>
        <v>10.833</v>
      </c>
      <c r="D19" s="65">
        <f>VLOOKUP($A19,'Return Data'!$B$7:$R$2843,10,0)</f>
        <v>0.85560000000000003</v>
      </c>
      <c r="E19" s="66">
        <f t="shared" si="0"/>
        <v>22</v>
      </c>
      <c r="F19" s="65">
        <f>VLOOKUP($A19,'Return Data'!$B$7:$R$2843,11,0)</f>
        <v>2.0335000000000001</v>
      </c>
      <c r="G19" s="66">
        <f t="shared" si="1"/>
        <v>22</v>
      </c>
      <c r="H19" s="65">
        <f>VLOOKUP($A19,'Return Data'!$B$7:$R$2843,12,0)</f>
        <v>2.7515999999999998</v>
      </c>
      <c r="I19" s="66">
        <f t="shared" si="2"/>
        <v>22</v>
      </c>
      <c r="J19" s="65">
        <f>VLOOKUP($A19,'Return Data'!$B$7:$R$2843,13,0)</f>
        <v>3.4621</v>
      </c>
      <c r="K19" s="66">
        <f t="shared" si="3"/>
        <v>22</v>
      </c>
      <c r="L19" s="65"/>
      <c r="M19" s="66"/>
      <c r="N19" s="65"/>
      <c r="O19" s="66"/>
      <c r="P19" s="65"/>
      <c r="Q19" s="66"/>
      <c r="R19" s="65">
        <f>VLOOKUP($A19,'Return Data'!$B$7:$R$2843,16,0)</f>
        <v>4.0144000000000002</v>
      </c>
      <c r="S19" s="67">
        <f t="shared" si="7"/>
        <v>24</v>
      </c>
    </row>
    <row r="20" spans="1:19" x14ac:dyDescent="0.3">
      <c r="A20" s="63" t="s">
        <v>1723</v>
      </c>
      <c r="B20" s="64">
        <f>VLOOKUP($A20,'Return Data'!$B$7:$R$2843,3,0)</f>
        <v>44459</v>
      </c>
      <c r="C20" s="65">
        <f>VLOOKUP($A20,'Return Data'!$B$7:$R$2843,4,0)</f>
        <v>27.503</v>
      </c>
      <c r="D20" s="65">
        <f>VLOOKUP($A20,'Return Data'!$B$7:$R$2843,10,0)</f>
        <v>0.83560000000000001</v>
      </c>
      <c r="E20" s="66">
        <f t="shared" si="0"/>
        <v>23</v>
      </c>
      <c r="F20" s="65">
        <f>VLOOKUP($A20,'Return Data'!$B$7:$R$2843,11,0)</f>
        <v>1.9630000000000001</v>
      </c>
      <c r="G20" s="66">
        <f t="shared" si="1"/>
        <v>23</v>
      </c>
      <c r="H20" s="65">
        <f>VLOOKUP($A20,'Return Data'!$B$7:$R$2843,12,0)</f>
        <v>2.5</v>
      </c>
      <c r="I20" s="66">
        <f t="shared" si="2"/>
        <v>24</v>
      </c>
      <c r="J20" s="65">
        <f>VLOOKUP($A20,'Return Data'!$B$7:$R$2843,13,0)</f>
        <v>3.1659000000000002</v>
      </c>
      <c r="K20" s="66">
        <f t="shared" si="3"/>
        <v>23</v>
      </c>
      <c r="L20" s="65">
        <f>VLOOKUP($A20,'Return Data'!$B$7:$R$2843,17,0)</f>
        <v>3.3109000000000002</v>
      </c>
      <c r="M20" s="66">
        <f t="shared" si="4"/>
        <v>21</v>
      </c>
      <c r="N20" s="65">
        <f>VLOOKUP($A20,'Return Data'!$B$7:$R$2843,14,0)</f>
        <v>4.2680999999999996</v>
      </c>
      <c r="O20" s="66">
        <f t="shared" si="5"/>
        <v>18</v>
      </c>
      <c r="P20" s="65">
        <f>VLOOKUP($A20,'Return Data'!$B$7:$R$2843,15,0)</f>
        <v>4.9222000000000001</v>
      </c>
      <c r="Q20" s="66">
        <f t="shared" si="6"/>
        <v>15</v>
      </c>
      <c r="R20" s="65">
        <f>VLOOKUP($A20,'Return Data'!$B$7:$R$2843,16,0)</f>
        <v>6.4333999999999998</v>
      </c>
      <c r="S20" s="67">
        <f t="shared" si="7"/>
        <v>12</v>
      </c>
    </row>
    <row r="21" spans="1:19" x14ac:dyDescent="0.3">
      <c r="A21" s="63" t="s">
        <v>1724</v>
      </c>
      <c r="B21" s="64">
        <f>VLOOKUP($A21,'Return Data'!$B$7:$R$2843,3,0)</f>
        <v>44459</v>
      </c>
      <c r="C21" s="65">
        <f>VLOOKUP($A21,'Return Data'!$B$7:$R$2843,4,0)</f>
        <v>30.999600000000001</v>
      </c>
      <c r="D21" s="65">
        <f>VLOOKUP($A21,'Return Data'!$B$7:$R$2843,10,0)</f>
        <v>1.1344000000000001</v>
      </c>
      <c r="E21" s="66">
        <f t="shared" si="0"/>
        <v>10</v>
      </c>
      <c r="F21" s="65">
        <f>VLOOKUP($A21,'Return Data'!$B$7:$R$2843,11,0)</f>
        <v>2.5842000000000001</v>
      </c>
      <c r="G21" s="66">
        <f t="shared" si="1"/>
        <v>7</v>
      </c>
      <c r="H21" s="65">
        <f>VLOOKUP($A21,'Return Data'!$B$7:$R$2843,12,0)</f>
        <v>3.6835</v>
      </c>
      <c r="I21" s="66">
        <f t="shared" si="2"/>
        <v>4</v>
      </c>
      <c r="J21" s="65">
        <f>VLOOKUP($A21,'Return Data'!$B$7:$R$2843,13,0)</f>
        <v>4.6828000000000003</v>
      </c>
      <c r="K21" s="66">
        <f t="shared" si="3"/>
        <v>2</v>
      </c>
      <c r="L21" s="65">
        <f>VLOOKUP($A21,'Return Data'!$B$7:$R$2843,17,0)</f>
        <v>5.0038999999999998</v>
      </c>
      <c r="M21" s="66">
        <f t="shared" si="4"/>
        <v>7</v>
      </c>
      <c r="N21" s="65">
        <f>VLOOKUP($A21,'Return Data'!$B$7:$R$2843,14,0)</f>
        <v>5.6780999999999997</v>
      </c>
      <c r="O21" s="66">
        <f t="shared" si="5"/>
        <v>8</v>
      </c>
      <c r="P21" s="65">
        <f>VLOOKUP($A21,'Return Data'!$B$7:$R$2843,15,0)</f>
        <v>6.0365000000000002</v>
      </c>
      <c r="Q21" s="66">
        <f t="shared" si="6"/>
        <v>5</v>
      </c>
      <c r="R21" s="65">
        <f>VLOOKUP($A21,'Return Data'!$B$7:$R$2843,16,0)</f>
        <v>7.1757999999999997</v>
      </c>
      <c r="S21" s="67">
        <f t="shared" si="7"/>
        <v>3</v>
      </c>
    </row>
    <row r="22" spans="1:19" x14ac:dyDescent="0.3">
      <c r="A22" s="63" t="s">
        <v>1725</v>
      </c>
      <c r="B22" s="64">
        <f>VLOOKUP($A22,'Return Data'!$B$7:$R$2843,3,0)</f>
        <v>44459</v>
      </c>
      <c r="C22" s="65">
        <f>VLOOKUP($A22,'Return Data'!$B$7:$R$2843,4,0)</f>
        <v>15.949</v>
      </c>
      <c r="D22" s="65">
        <f>VLOOKUP($A22,'Return Data'!$B$7:$R$2843,10,0)</f>
        <v>1.1222000000000001</v>
      </c>
      <c r="E22" s="66">
        <f t="shared" si="0"/>
        <v>12</v>
      </c>
      <c r="F22" s="65">
        <f>VLOOKUP($A22,'Return Data'!$B$7:$R$2843,11,0)</f>
        <v>2.5394999999999999</v>
      </c>
      <c r="G22" s="66">
        <f t="shared" si="1"/>
        <v>10</v>
      </c>
      <c r="H22" s="65">
        <f>VLOOKUP($A22,'Return Data'!$B$7:$R$2843,12,0)</f>
        <v>3.6591999999999998</v>
      </c>
      <c r="I22" s="66">
        <f t="shared" si="2"/>
        <v>6</v>
      </c>
      <c r="J22" s="65">
        <f>VLOOKUP($A22,'Return Data'!$B$7:$R$2843,13,0)</f>
        <v>4.6660000000000004</v>
      </c>
      <c r="K22" s="66">
        <f t="shared" si="3"/>
        <v>6</v>
      </c>
      <c r="L22" s="65">
        <f>VLOOKUP($A22,'Return Data'!$B$7:$R$2843,17,0)</f>
        <v>5.2228000000000003</v>
      </c>
      <c r="M22" s="66">
        <f t="shared" si="4"/>
        <v>2</v>
      </c>
      <c r="N22" s="65">
        <f>VLOOKUP($A22,'Return Data'!$B$7:$R$2843,14,0)</f>
        <v>5.7426000000000004</v>
      </c>
      <c r="O22" s="66">
        <f t="shared" si="5"/>
        <v>4</v>
      </c>
      <c r="P22" s="65">
        <f>VLOOKUP($A22,'Return Data'!$B$7:$R$2843,15,0)</f>
        <v>6.1233000000000004</v>
      </c>
      <c r="Q22" s="66">
        <f t="shared" si="6"/>
        <v>4</v>
      </c>
      <c r="R22" s="65">
        <f>VLOOKUP($A22,'Return Data'!$B$7:$R$2843,16,0)</f>
        <v>6.6695000000000002</v>
      </c>
      <c r="S22" s="67">
        <f t="shared" si="7"/>
        <v>10</v>
      </c>
    </row>
    <row r="23" spans="1:19" x14ac:dyDescent="0.3">
      <c r="A23" s="63" t="s">
        <v>1726</v>
      </c>
      <c r="B23" s="64">
        <f>VLOOKUP($A23,'Return Data'!$B$7:$R$2843,3,0)</f>
        <v>44459</v>
      </c>
      <c r="C23" s="65">
        <f>VLOOKUP($A23,'Return Data'!$B$7:$R$2843,4,0)</f>
        <v>11.354699999999999</v>
      </c>
      <c r="D23" s="65">
        <f>VLOOKUP($A23,'Return Data'!$B$7:$R$2843,10,0)</f>
        <v>1.0681</v>
      </c>
      <c r="E23" s="66">
        <f t="shared" si="0"/>
        <v>19</v>
      </c>
      <c r="F23" s="65">
        <f>VLOOKUP($A23,'Return Data'!$B$7:$R$2843,11,0)</f>
        <v>2.3212999999999999</v>
      </c>
      <c r="G23" s="66">
        <f t="shared" si="1"/>
        <v>20</v>
      </c>
      <c r="H23" s="65">
        <f>VLOOKUP($A23,'Return Data'!$B$7:$R$2843,12,0)</f>
        <v>3.1345000000000001</v>
      </c>
      <c r="I23" s="66">
        <f t="shared" si="2"/>
        <v>20</v>
      </c>
      <c r="J23" s="65">
        <f>VLOOKUP($A23,'Return Data'!$B$7:$R$2843,13,0)</f>
        <v>3.8875000000000002</v>
      </c>
      <c r="K23" s="66">
        <f t="shared" si="3"/>
        <v>20</v>
      </c>
      <c r="L23" s="65">
        <f>VLOOKUP($A23,'Return Data'!$B$7:$R$2843,17,0)</f>
        <v>4.3761999999999999</v>
      </c>
      <c r="M23" s="66">
        <f t="shared" si="4"/>
        <v>17</v>
      </c>
      <c r="N23" s="65"/>
      <c r="O23" s="66"/>
      <c r="P23" s="65"/>
      <c r="Q23" s="66"/>
      <c r="R23" s="65">
        <f>VLOOKUP($A23,'Return Data'!$B$7:$R$2843,16,0)</f>
        <v>4.9019000000000004</v>
      </c>
      <c r="S23" s="67">
        <f t="shared" si="7"/>
        <v>20</v>
      </c>
    </row>
    <row r="24" spans="1:19" x14ac:dyDescent="0.3">
      <c r="A24" s="63" t="s">
        <v>1727</v>
      </c>
      <c r="B24" s="64">
        <f>VLOOKUP($A24,'Return Data'!$B$7:$R$2843,3,0)</f>
        <v>44459</v>
      </c>
      <c r="C24" s="65">
        <f>VLOOKUP($A24,'Return Data'!$B$7:$R$2843,4,0)</f>
        <v>10.41</v>
      </c>
      <c r="D24" s="65">
        <f>VLOOKUP($A24,'Return Data'!$B$7:$R$2843,10,0)</f>
        <v>0.97870000000000001</v>
      </c>
      <c r="E24" s="66">
        <f t="shared" si="0"/>
        <v>21</v>
      </c>
      <c r="F24" s="65">
        <f>VLOOKUP($A24,'Return Data'!$B$7:$R$2843,11,0)</f>
        <v>2.1760000000000002</v>
      </c>
      <c r="G24" s="66">
        <f t="shared" si="1"/>
        <v>21</v>
      </c>
      <c r="H24" s="65">
        <f>VLOOKUP($A24,'Return Data'!$B$7:$R$2843,12,0)</f>
        <v>3.0539999999999998</v>
      </c>
      <c r="I24" s="66">
        <f t="shared" si="2"/>
        <v>21</v>
      </c>
      <c r="J24" s="65">
        <f>VLOOKUP($A24,'Return Data'!$B$7:$R$2843,13,0)</f>
        <v>3.8041999999999998</v>
      </c>
      <c r="K24" s="66">
        <f t="shared" si="3"/>
        <v>21</v>
      </c>
      <c r="L24" s="65"/>
      <c r="M24" s="66"/>
      <c r="N24" s="65"/>
      <c r="O24" s="66"/>
      <c r="P24" s="65"/>
      <c r="Q24" s="66"/>
      <c r="R24" s="65">
        <f>VLOOKUP($A24,'Return Data'!$B$7:$R$2843,16,0)</f>
        <v>3.8123</v>
      </c>
      <c r="S24" s="67">
        <f t="shared" si="7"/>
        <v>25</v>
      </c>
    </row>
    <row r="25" spans="1:19" x14ac:dyDescent="0.3">
      <c r="A25" s="63" t="s">
        <v>1728</v>
      </c>
      <c r="B25" s="64">
        <f>VLOOKUP($A25,'Return Data'!$B$7:$R$2843,3,0)</f>
        <v>44459</v>
      </c>
      <c r="C25" s="65">
        <f>VLOOKUP($A25,'Return Data'!$B$7:$R$2843,4,0)</f>
        <v>10.548999999999999</v>
      </c>
      <c r="D25" s="65">
        <f>VLOOKUP($A25,'Return Data'!$B$7:$R$2843,10,0)</f>
        <v>1.1992</v>
      </c>
      <c r="E25" s="66">
        <f t="shared" si="0"/>
        <v>2</v>
      </c>
      <c r="F25" s="65">
        <f>VLOOKUP($A25,'Return Data'!$B$7:$R$2843,11,0)</f>
        <v>2.5768</v>
      </c>
      <c r="G25" s="66">
        <f t="shared" si="1"/>
        <v>8</v>
      </c>
      <c r="H25" s="65">
        <f>VLOOKUP($A25,'Return Data'!$B$7:$R$2843,12,0)</f>
        <v>3.5434000000000001</v>
      </c>
      <c r="I25" s="66">
        <f t="shared" si="2"/>
        <v>11</v>
      </c>
      <c r="J25" s="65">
        <f>VLOOKUP($A25,'Return Data'!$B$7:$R$2843,13,0)</f>
        <v>4.6113</v>
      </c>
      <c r="K25" s="66">
        <f t="shared" si="3"/>
        <v>10</v>
      </c>
      <c r="L25" s="65"/>
      <c r="M25" s="66"/>
      <c r="N25" s="65"/>
      <c r="O25" s="66"/>
      <c r="P25" s="65"/>
      <c r="Q25" s="66"/>
      <c r="R25" s="65">
        <f>VLOOKUP($A25,'Return Data'!$B$7:$R$2843,16,0)</f>
        <v>4.3513999999999999</v>
      </c>
      <c r="S25" s="67">
        <f t="shared" si="7"/>
        <v>23</v>
      </c>
    </row>
    <row r="26" spans="1:19" x14ac:dyDescent="0.3">
      <c r="A26" s="63" t="s">
        <v>1729</v>
      </c>
      <c r="B26" s="64">
        <f>VLOOKUP($A26,'Return Data'!$B$7:$R$2843,3,0)</f>
        <v>44459</v>
      </c>
      <c r="C26" s="65">
        <f>VLOOKUP($A26,'Return Data'!$B$7:$R$2843,4,0)</f>
        <v>22.348199999999999</v>
      </c>
      <c r="D26" s="65">
        <f>VLOOKUP($A26,'Return Data'!$B$7:$R$2843,10,0)</f>
        <v>1.1518999999999999</v>
      </c>
      <c r="E26" s="66">
        <f t="shared" si="0"/>
        <v>7</v>
      </c>
      <c r="F26" s="65">
        <f>VLOOKUP($A26,'Return Data'!$B$7:$R$2843,11,0)</f>
        <v>2.5937000000000001</v>
      </c>
      <c r="G26" s="66">
        <f t="shared" si="1"/>
        <v>6</v>
      </c>
      <c r="H26" s="65">
        <f>VLOOKUP($A26,'Return Data'!$B$7:$R$2843,12,0)</f>
        <v>3.6366000000000001</v>
      </c>
      <c r="I26" s="66">
        <f t="shared" si="2"/>
        <v>7</v>
      </c>
      <c r="J26" s="65">
        <f>VLOOKUP($A26,'Return Data'!$B$7:$R$2843,13,0)</f>
        <v>4.6356999999999999</v>
      </c>
      <c r="K26" s="66">
        <f t="shared" si="3"/>
        <v>9</v>
      </c>
      <c r="L26" s="65">
        <f>VLOOKUP($A26,'Return Data'!$B$7:$R$2843,17,0)</f>
        <v>5.0522</v>
      </c>
      <c r="M26" s="66">
        <f t="shared" si="4"/>
        <v>5</v>
      </c>
      <c r="N26" s="65">
        <f>VLOOKUP($A26,'Return Data'!$B$7:$R$2843,14,0)</f>
        <v>5.8301999999999996</v>
      </c>
      <c r="O26" s="66">
        <f t="shared" si="5"/>
        <v>2</v>
      </c>
      <c r="P26" s="65">
        <f>VLOOKUP($A26,'Return Data'!$B$7:$R$2843,15,0)</f>
        <v>6.2130999999999998</v>
      </c>
      <c r="Q26" s="66">
        <f t="shared" si="6"/>
        <v>2</v>
      </c>
      <c r="R26" s="65">
        <f>VLOOKUP($A26,'Return Data'!$B$7:$R$2843,16,0)</f>
        <v>7.2492000000000001</v>
      </c>
      <c r="S26" s="67">
        <f t="shared" si="7"/>
        <v>1</v>
      </c>
    </row>
    <row r="27" spans="1:19" x14ac:dyDescent="0.3">
      <c r="A27" s="63" t="s">
        <v>1730</v>
      </c>
      <c r="B27" s="64">
        <f>VLOOKUP($A27,'Return Data'!$B$7:$R$2843,3,0)</f>
        <v>44459</v>
      </c>
      <c r="C27" s="65">
        <f>VLOOKUP($A27,'Return Data'!$B$7:$R$2843,4,0)</f>
        <v>15.4886</v>
      </c>
      <c r="D27" s="65">
        <f>VLOOKUP($A27,'Return Data'!$B$7:$R$2843,10,0)</f>
        <v>1.1111</v>
      </c>
      <c r="E27" s="66">
        <f t="shared" si="0"/>
        <v>14</v>
      </c>
      <c r="F27" s="65">
        <f>VLOOKUP($A27,'Return Data'!$B$7:$R$2843,11,0)</f>
        <v>2.3992</v>
      </c>
      <c r="G27" s="66">
        <f t="shared" si="1"/>
        <v>19</v>
      </c>
      <c r="H27" s="65">
        <f>VLOOKUP($A27,'Return Data'!$B$7:$R$2843,12,0)</f>
        <v>3.4241999999999999</v>
      </c>
      <c r="I27" s="66">
        <f t="shared" si="2"/>
        <v>16</v>
      </c>
      <c r="J27" s="65">
        <f>VLOOKUP($A27,'Return Data'!$B$7:$R$2843,13,0)</f>
        <v>4.4170999999999996</v>
      </c>
      <c r="K27" s="66">
        <f t="shared" si="3"/>
        <v>15</v>
      </c>
      <c r="L27" s="65">
        <f>VLOOKUP($A27,'Return Data'!$B$7:$R$2843,17,0)</f>
        <v>4.7217000000000002</v>
      </c>
      <c r="M27" s="66">
        <f t="shared" si="4"/>
        <v>14</v>
      </c>
      <c r="N27" s="65">
        <f>VLOOKUP($A27,'Return Data'!$B$7:$R$2843,14,0)</f>
        <v>5.3044000000000002</v>
      </c>
      <c r="O27" s="66">
        <f t="shared" si="5"/>
        <v>14</v>
      </c>
      <c r="P27" s="65">
        <f>VLOOKUP($A27,'Return Data'!$B$7:$R$2843,15,0)</f>
        <v>5.766</v>
      </c>
      <c r="Q27" s="66">
        <f t="shared" si="6"/>
        <v>11</v>
      </c>
      <c r="R27" s="65">
        <f>VLOOKUP($A27,'Return Data'!$B$7:$R$2843,16,0)</f>
        <v>6.3826999999999998</v>
      </c>
      <c r="S27" s="67">
        <f t="shared" si="7"/>
        <v>13</v>
      </c>
    </row>
    <row r="28" spans="1:19" x14ac:dyDescent="0.3">
      <c r="A28" s="63" t="s">
        <v>1731</v>
      </c>
      <c r="B28" s="64">
        <f>VLOOKUP($A28,'Return Data'!$B$7:$R$2843,3,0)</f>
        <v>44459</v>
      </c>
      <c r="C28" s="65">
        <f>VLOOKUP($A28,'Return Data'!$B$7:$R$2843,4,0)</f>
        <v>12.1052</v>
      </c>
      <c r="D28" s="65">
        <f>VLOOKUP($A28,'Return Data'!$B$7:$R$2843,10,0)</f>
        <v>0.72389999999999999</v>
      </c>
      <c r="E28" s="66">
        <f t="shared" si="0"/>
        <v>25</v>
      </c>
      <c r="F28" s="65">
        <f>VLOOKUP($A28,'Return Data'!$B$7:$R$2843,11,0)</f>
        <v>1.8432999999999999</v>
      </c>
      <c r="G28" s="66">
        <f t="shared" si="1"/>
        <v>24</v>
      </c>
      <c r="H28" s="65">
        <f>VLOOKUP($A28,'Return Data'!$B$7:$R$2843,12,0)</f>
        <v>2.4649000000000001</v>
      </c>
      <c r="I28" s="66">
        <f t="shared" si="2"/>
        <v>25</v>
      </c>
      <c r="J28" s="65">
        <f>VLOOKUP($A28,'Return Data'!$B$7:$R$2843,13,0)</f>
        <v>3.0607000000000002</v>
      </c>
      <c r="K28" s="66">
        <f t="shared" si="3"/>
        <v>25</v>
      </c>
      <c r="L28" s="65">
        <f>VLOOKUP($A28,'Return Data'!$B$7:$R$2843,17,0)</f>
        <v>2.9914000000000001</v>
      </c>
      <c r="M28" s="66">
        <f t="shared" si="4"/>
        <v>22</v>
      </c>
      <c r="N28" s="65">
        <f>VLOOKUP($A28,'Return Data'!$B$7:$R$2843,14,0)</f>
        <v>2.4792999999999998</v>
      </c>
      <c r="O28" s="66">
        <f t="shared" si="5"/>
        <v>19</v>
      </c>
      <c r="P28" s="65">
        <f>VLOOKUP($A28,'Return Data'!$B$7:$R$2843,15,0)</f>
        <v>3.2934000000000001</v>
      </c>
      <c r="Q28" s="66">
        <f t="shared" si="6"/>
        <v>16</v>
      </c>
      <c r="R28" s="65">
        <f>VLOOKUP($A28,'Return Data'!$B$7:$R$2843,16,0)</f>
        <v>3.5882999999999998</v>
      </c>
      <c r="S28" s="67">
        <f t="shared" si="7"/>
        <v>26</v>
      </c>
    </row>
    <row r="29" spans="1:19" x14ac:dyDescent="0.3">
      <c r="A29" s="63" t="s">
        <v>1732</v>
      </c>
      <c r="B29" s="64">
        <f>VLOOKUP($A29,'Return Data'!$B$7:$R$2843,3,0)</f>
        <v>44459</v>
      </c>
      <c r="C29" s="65">
        <f>VLOOKUP($A29,'Return Data'!$B$7:$R$2843,4,0)</f>
        <v>27.889399999999998</v>
      </c>
      <c r="D29" s="65">
        <f>VLOOKUP($A29,'Return Data'!$B$7:$R$2843,10,0)</f>
        <v>1.0764</v>
      </c>
      <c r="E29" s="66">
        <f t="shared" si="0"/>
        <v>18</v>
      </c>
      <c r="F29" s="65">
        <f>VLOOKUP($A29,'Return Data'!$B$7:$R$2843,11,0)</f>
        <v>2.4264999999999999</v>
      </c>
      <c r="G29" s="66">
        <f t="shared" si="1"/>
        <v>17</v>
      </c>
      <c r="H29" s="65">
        <f>VLOOKUP($A29,'Return Data'!$B$7:$R$2843,12,0)</f>
        <v>3.3456999999999999</v>
      </c>
      <c r="I29" s="66">
        <f t="shared" si="2"/>
        <v>18</v>
      </c>
      <c r="J29" s="65">
        <f>VLOOKUP($A29,'Return Data'!$B$7:$R$2843,13,0)</f>
        <v>4.1235999999999997</v>
      </c>
      <c r="K29" s="66">
        <f t="shared" si="3"/>
        <v>19</v>
      </c>
      <c r="L29" s="65">
        <f>VLOOKUP($A29,'Return Data'!$B$7:$R$2843,17,0)</f>
        <v>4.2706</v>
      </c>
      <c r="M29" s="66">
        <f t="shared" si="4"/>
        <v>18</v>
      </c>
      <c r="N29" s="65">
        <f>VLOOKUP($A29,'Return Data'!$B$7:$R$2843,14,0)</f>
        <v>5.2077999999999998</v>
      </c>
      <c r="O29" s="66">
        <f t="shared" si="5"/>
        <v>15</v>
      </c>
      <c r="P29" s="65">
        <f>VLOOKUP($A29,'Return Data'!$B$7:$R$2843,15,0)</f>
        <v>5.7028999999999996</v>
      </c>
      <c r="Q29" s="66">
        <f t="shared" si="6"/>
        <v>12</v>
      </c>
      <c r="R29" s="65">
        <f>VLOOKUP($A29,'Return Data'!$B$7:$R$2843,16,0)</f>
        <v>6.8249000000000004</v>
      </c>
      <c r="S29" s="67">
        <f t="shared" si="7"/>
        <v>9</v>
      </c>
    </row>
    <row r="30" spans="1:19" x14ac:dyDescent="0.3">
      <c r="A30" s="63" t="s">
        <v>1733</v>
      </c>
      <c r="B30" s="64">
        <f>VLOOKUP($A30,'Return Data'!$B$7:$R$2843,3,0)</f>
        <v>44459</v>
      </c>
      <c r="C30" s="65">
        <f>VLOOKUP($A30,'Return Data'!$B$7:$R$2843,4,0)</f>
        <v>10.7499</v>
      </c>
      <c r="D30" s="65">
        <f>VLOOKUP($A30,'Return Data'!$B$7:$R$2843,10,0)</f>
        <v>1.0804</v>
      </c>
      <c r="E30" s="66">
        <f t="shared" si="0"/>
        <v>17</v>
      </c>
      <c r="F30" s="65">
        <f>VLOOKUP($A30,'Return Data'!$B$7:$R$2843,11,0)</f>
        <v>2.64</v>
      </c>
      <c r="G30" s="66">
        <f t="shared" si="1"/>
        <v>4</v>
      </c>
      <c r="H30" s="65">
        <f>VLOOKUP($A30,'Return Data'!$B$7:$R$2843,12,0)</f>
        <v>3.5706000000000002</v>
      </c>
      <c r="I30" s="66">
        <f t="shared" si="2"/>
        <v>9</v>
      </c>
      <c r="J30" s="65">
        <f>VLOOKUP($A30,'Return Data'!$B$7:$R$2843,13,0)</f>
        <v>4.6759000000000004</v>
      </c>
      <c r="K30" s="66">
        <f t="shared" si="3"/>
        <v>3</v>
      </c>
      <c r="L30" s="65"/>
      <c r="M30" s="66"/>
      <c r="N30" s="65"/>
      <c r="O30" s="66"/>
      <c r="P30" s="65"/>
      <c r="Q30" s="66"/>
      <c r="R30" s="65">
        <f>VLOOKUP($A30,'Return Data'!$B$7:$R$2843,16,0)</f>
        <v>4.5435999999999996</v>
      </c>
      <c r="S30" s="67">
        <f t="shared" si="7"/>
        <v>22</v>
      </c>
    </row>
    <row r="31" spans="1:19" x14ac:dyDescent="0.3">
      <c r="A31" s="63" t="s">
        <v>1734</v>
      </c>
      <c r="B31" s="64">
        <f>VLOOKUP($A31,'Return Data'!$B$7:$R$2843,3,0)</f>
        <v>44459</v>
      </c>
      <c r="C31" s="65">
        <f>VLOOKUP($A31,'Return Data'!$B$7:$R$2843,4,0)</f>
        <v>11.766299999999999</v>
      </c>
      <c r="D31" s="65">
        <f>VLOOKUP($A31,'Return Data'!$B$7:$R$2843,10,0)</f>
        <v>1.2790999999999999</v>
      </c>
      <c r="E31" s="66">
        <f t="shared" si="0"/>
        <v>1</v>
      </c>
      <c r="F31" s="65">
        <f>VLOOKUP($A31,'Return Data'!$B$7:$R$2843,11,0)</f>
        <v>2.7957000000000001</v>
      </c>
      <c r="G31" s="66">
        <f t="shared" si="1"/>
        <v>1</v>
      </c>
      <c r="H31" s="65">
        <f>VLOOKUP($A31,'Return Data'!$B$7:$R$2843,12,0)</f>
        <v>3.8856999999999999</v>
      </c>
      <c r="I31" s="66">
        <f t="shared" si="2"/>
        <v>1</v>
      </c>
      <c r="J31" s="65">
        <f>VLOOKUP($A31,'Return Data'!$B$7:$R$2843,13,0)</f>
        <v>5.0216000000000003</v>
      </c>
      <c r="K31" s="66">
        <f t="shared" si="3"/>
        <v>1</v>
      </c>
      <c r="L31" s="65">
        <f>VLOOKUP($A31,'Return Data'!$B$7:$R$2843,17,0)</f>
        <v>5.6189</v>
      </c>
      <c r="M31" s="66">
        <f t="shared" si="4"/>
        <v>1</v>
      </c>
      <c r="N31" s="65"/>
      <c r="O31" s="66"/>
      <c r="P31" s="65"/>
      <c r="Q31" s="66"/>
      <c r="R31" s="65">
        <f>VLOOKUP($A31,'Return Data'!$B$7:$R$2843,16,0)</f>
        <v>6.0728999999999997</v>
      </c>
      <c r="S31" s="67">
        <f t="shared" si="7"/>
        <v>17</v>
      </c>
    </row>
    <row r="32" spans="1:19" x14ac:dyDescent="0.3">
      <c r="A32" s="63" t="s">
        <v>1735</v>
      </c>
      <c r="B32" s="64">
        <f>VLOOKUP($A32,'Return Data'!$B$7:$R$2843,3,0)</f>
        <v>44459</v>
      </c>
      <c r="C32" s="65">
        <f>VLOOKUP($A32,'Return Data'!$B$7:$R$2843,4,0)</f>
        <v>11.440200000000001</v>
      </c>
      <c r="D32" s="65">
        <f>VLOOKUP($A32,'Return Data'!$B$7:$R$2843,10,0)</f>
        <v>1.1718</v>
      </c>
      <c r="E32" s="66">
        <f t="shared" si="0"/>
        <v>3</v>
      </c>
      <c r="F32" s="65">
        <f>VLOOKUP($A32,'Return Data'!$B$7:$R$2843,11,0)</f>
        <v>2.5383</v>
      </c>
      <c r="G32" s="66">
        <f t="shared" si="1"/>
        <v>11</v>
      </c>
      <c r="H32" s="65">
        <f>VLOOKUP($A32,'Return Data'!$B$7:$R$2843,12,0)</f>
        <v>3.3161999999999998</v>
      </c>
      <c r="I32" s="66">
        <f t="shared" si="2"/>
        <v>19</v>
      </c>
      <c r="J32" s="65">
        <f>VLOOKUP($A32,'Return Data'!$B$7:$R$2843,13,0)</f>
        <v>4.1883999999999997</v>
      </c>
      <c r="K32" s="66">
        <f t="shared" si="3"/>
        <v>18</v>
      </c>
      <c r="L32" s="65">
        <f>VLOOKUP($A32,'Return Data'!$B$7:$R$2843,17,0)</f>
        <v>4.8754999999999997</v>
      </c>
      <c r="M32" s="66">
        <f t="shared" si="4"/>
        <v>11</v>
      </c>
      <c r="N32" s="65"/>
      <c r="O32" s="66"/>
      <c r="P32" s="65"/>
      <c r="Q32" s="66"/>
      <c r="R32" s="65">
        <f>VLOOKUP($A32,'Return Data'!$B$7:$R$2843,16,0)</f>
        <v>5.3459000000000003</v>
      </c>
      <c r="S32" s="67">
        <f t="shared" si="7"/>
        <v>19</v>
      </c>
    </row>
    <row r="33" spans="1:19" x14ac:dyDescent="0.3">
      <c r="A33" s="63" t="s">
        <v>1736</v>
      </c>
      <c r="B33" s="64">
        <f>VLOOKUP($A33,'Return Data'!$B$7:$R$2843,3,0)</f>
        <v>44459</v>
      </c>
      <c r="C33" s="65">
        <f>VLOOKUP($A33,'Return Data'!$B$7:$R$2843,4,0)</f>
        <v>29.1556</v>
      </c>
      <c r="D33" s="65">
        <f>VLOOKUP($A33,'Return Data'!$B$7:$R$2843,10,0)</f>
        <v>1.1704000000000001</v>
      </c>
      <c r="E33" s="66">
        <f t="shared" si="0"/>
        <v>4</v>
      </c>
      <c r="F33" s="65">
        <f>VLOOKUP($A33,'Return Data'!$B$7:$R$2843,11,0)</f>
        <v>2.641</v>
      </c>
      <c r="G33" s="66">
        <f t="shared" si="1"/>
        <v>3</v>
      </c>
      <c r="H33" s="65">
        <f>VLOOKUP($A33,'Return Data'!$B$7:$R$2843,12,0)</f>
        <v>3.6705999999999999</v>
      </c>
      <c r="I33" s="66">
        <f t="shared" si="2"/>
        <v>5</v>
      </c>
      <c r="J33" s="65">
        <f>VLOOKUP($A33,'Return Data'!$B$7:$R$2843,13,0)</f>
        <v>4.6586999999999996</v>
      </c>
      <c r="K33" s="66">
        <f t="shared" si="3"/>
        <v>7</v>
      </c>
      <c r="L33" s="65">
        <f>VLOOKUP($A33,'Return Data'!$B$7:$R$2843,17,0)</f>
        <v>5.0114000000000001</v>
      </c>
      <c r="M33" s="66">
        <f t="shared" si="4"/>
        <v>6</v>
      </c>
      <c r="N33" s="65">
        <f>VLOOKUP($A33,'Return Data'!$B$7:$R$2843,14,0)</f>
        <v>5.7053000000000003</v>
      </c>
      <c r="O33" s="66">
        <f t="shared" si="5"/>
        <v>5</v>
      </c>
      <c r="P33" s="65">
        <f>VLOOKUP($A33,'Return Data'!$B$7:$R$2843,15,0)</f>
        <v>6.0041000000000002</v>
      </c>
      <c r="Q33" s="66">
        <f t="shared" si="6"/>
        <v>7</v>
      </c>
      <c r="R33" s="65">
        <f>VLOOKUP($A33,'Return Data'!$B$7:$R$2843,16,0)</f>
        <v>6.8380999999999998</v>
      </c>
      <c r="S33" s="67">
        <f t="shared" si="7"/>
        <v>7</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1.0574307692307694</v>
      </c>
      <c r="E35" s="74"/>
      <c r="F35" s="75">
        <f>AVERAGE(F8:F33)</f>
        <v>2.3926999999999996</v>
      </c>
      <c r="G35" s="74"/>
      <c r="H35" s="75">
        <f>AVERAGE(H8:H33)</f>
        <v>3.3261307692307684</v>
      </c>
      <c r="I35" s="74"/>
      <c r="J35" s="75">
        <f>AVERAGE(J8:J33)</f>
        <v>4.2222999999999997</v>
      </c>
      <c r="K35" s="74"/>
      <c r="L35" s="75">
        <f>AVERAGE(L8:L33)</f>
        <v>4.6428409090909089</v>
      </c>
      <c r="M35" s="74"/>
      <c r="N35" s="75">
        <f>AVERAGE(N8:N33)</f>
        <v>5.2791947368421051</v>
      </c>
      <c r="O35" s="74"/>
      <c r="P35" s="75">
        <f>AVERAGE(P8:P33)</f>
        <v>5.7161499999999998</v>
      </c>
      <c r="Q35" s="74"/>
      <c r="R35" s="75">
        <f>AVERAGE(R8:R33)</f>
        <v>5.9651923076923072</v>
      </c>
      <c r="S35" s="76"/>
    </row>
    <row r="36" spans="1:19" x14ac:dyDescent="0.3">
      <c r="A36" s="73" t="s">
        <v>28</v>
      </c>
      <c r="B36" s="74"/>
      <c r="C36" s="74"/>
      <c r="D36" s="75">
        <f>MIN(D8:D33)</f>
        <v>0.65959999999999996</v>
      </c>
      <c r="E36" s="74"/>
      <c r="F36" s="75">
        <f>MIN(F8:F33)</f>
        <v>1.7009000000000001</v>
      </c>
      <c r="G36" s="74"/>
      <c r="H36" s="75">
        <f>MIN(H8:H33)</f>
        <v>2.3687999999999998</v>
      </c>
      <c r="I36" s="74"/>
      <c r="J36" s="75">
        <f>MIN(J8:J33)</f>
        <v>2.9889000000000001</v>
      </c>
      <c r="K36" s="74"/>
      <c r="L36" s="75">
        <f>MIN(L8:L33)</f>
        <v>2.9914000000000001</v>
      </c>
      <c r="M36" s="74"/>
      <c r="N36" s="75">
        <f>MIN(N8:N33)</f>
        <v>2.4792999999999998</v>
      </c>
      <c r="O36" s="74"/>
      <c r="P36" s="75">
        <f>MIN(P8:P33)</f>
        <v>3.2934000000000001</v>
      </c>
      <c r="Q36" s="74"/>
      <c r="R36" s="75">
        <f>MIN(R8:R33)</f>
        <v>3.5882999999999998</v>
      </c>
      <c r="S36" s="76"/>
    </row>
    <row r="37" spans="1:19" ht="15" thickBot="1" x14ac:dyDescent="0.35">
      <c r="A37" s="77" t="s">
        <v>29</v>
      </c>
      <c r="B37" s="78"/>
      <c r="C37" s="78"/>
      <c r="D37" s="79">
        <f>MAX(D8:D33)</f>
        <v>1.2790999999999999</v>
      </c>
      <c r="E37" s="78"/>
      <c r="F37" s="79">
        <f>MAX(F8:F33)</f>
        <v>2.7957000000000001</v>
      </c>
      <c r="G37" s="78"/>
      <c r="H37" s="79">
        <f>MAX(H8:H33)</f>
        <v>3.8856999999999999</v>
      </c>
      <c r="I37" s="78"/>
      <c r="J37" s="79">
        <f>MAX(J8:J33)</f>
        <v>5.0216000000000003</v>
      </c>
      <c r="K37" s="78"/>
      <c r="L37" s="79">
        <f>MAX(L8:L33)</f>
        <v>5.6189</v>
      </c>
      <c r="M37" s="78"/>
      <c r="N37" s="79">
        <f>MAX(N8:N33)</f>
        <v>5.8914999999999997</v>
      </c>
      <c r="O37" s="78"/>
      <c r="P37" s="79">
        <f>MAX(P8:P33)</f>
        <v>6.2138</v>
      </c>
      <c r="Q37" s="78"/>
      <c r="R37" s="79">
        <f>MAX(R8:R33)</f>
        <v>7.2492000000000001</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44459</v>
      </c>
      <c r="C8" s="65">
        <f>VLOOKUP($A8,'Return Data'!$B$7:$R$2843,4,0)</f>
        <v>21.2545</v>
      </c>
      <c r="D8" s="65">
        <f>VLOOKUP($A8,'Return Data'!$B$7:$R$2843,10,0)</f>
        <v>0.98880000000000001</v>
      </c>
      <c r="E8" s="66">
        <f t="shared" ref="E8:E33" si="0">RANK(D8,D$8:D$33,0)</f>
        <v>6</v>
      </c>
      <c r="F8" s="65">
        <f>VLOOKUP($A8,'Return Data'!$B$7:$R$2843,11,0)</f>
        <v>2.3178999999999998</v>
      </c>
      <c r="G8" s="66">
        <f>RANK(F8,F$8:F$33,0)</f>
        <v>4</v>
      </c>
      <c r="H8" s="65">
        <f>VLOOKUP($A8,'Return Data'!$B$7:$R$2843,12,0)</f>
        <v>3.2443</v>
      </c>
      <c r="I8" s="66">
        <f>RANK(H8,H$8:H$33,0)</f>
        <v>2</v>
      </c>
      <c r="J8" s="65">
        <f>VLOOKUP($A8,'Return Data'!$B$7:$R$2843,13,0)</f>
        <v>3.9986000000000002</v>
      </c>
      <c r="K8" s="66">
        <f>RANK(J8,J$8:J$33,0)</f>
        <v>5</v>
      </c>
      <c r="L8" s="65">
        <f>VLOOKUP($A8,'Return Data'!$B$7:$R$2843,17,0)</f>
        <v>4.3350999999999997</v>
      </c>
      <c r="M8" s="66">
        <f>RANK(L8,L$8:L$33,0)</f>
        <v>8</v>
      </c>
      <c r="N8" s="65">
        <f>VLOOKUP($A8,'Return Data'!$B$7:$R$2843,14,0)</f>
        <v>5.0639000000000003</v>
      </c>
      <c r="O8" s="66">
        <f>RANK(N8,N$8:N$33,0)</f>
        <v>7</v>
      </c>
      <c r="P8" s="65">
        <f>VLOOKUP($A8,'Return Data'!$B$7:$R$2843,15,0)</f>
        <v>5.3746999999999998</v>
      </c>
      <c r="Q8" s="66">
        <f>RANK(P8,P$8:P$33,0)</f>
        <v>6</v>
      </c>
      <c r="R8" s="65">
        <f>VLOOKUP($A8,'Return Data'!$B$7:$R$2843,16,0)</f>
        <v>6.3929</v>
      </c>
      <c r="S8" s="67">
        <f>RANK(R8,R$8:R$33,0)</f>
        <v>10</v>
      </c>
    </row>
    <row r="9" spans="1:20" x14ac:dyDescent="0.3">
      <c r="A9" s="63" t="s">
        <v>1738</v>
      </c>
      <c r="B9" s="64">
        <f>VLOOKUP($A9,'Return Data'!$B$7:$R$2843,3,0)</f>
        <v>44459</v>
      </c>
      <c r="C9" s="65">
        <f>VLOOKUP($A9,'Return Data'!$B$7:$R$2843,4,0)</f>
        <v>14.9306</v>
      </c>
      <c r="D9" s="65">
        <f>VLOOKUP($A9,'Return Data'!$B$7:$R$2843,10,0)</f>
        <v>0.94379999999999997</v>
      </c>
      <c r="E9" s="66">
        <f t="shared" si="0"/>
        <v>15</v>
      </c>
      <c r="F9" s="65">
        <f>VLOOKUP($A9,'Return Data'!$B$7:$R$2843,11,0)</f>
        <v>2.0882000000000001</v>
      </c>
      <c r="G9" s="66">
        <f t="shared" ref="G9:G33" si="1">RANK(F9,F$8:F$33,0)</f>
        <v>17</v>
      </c>
      <c r="H9" s="65">
        <f>VLOOKUP($A9,'Return Data'!$B$7:$R$2843,12,0)</f>
        <v>2.9462000000000002</v>
      </c>
      <c r="I9" s="66">
        <f t="shared" ref="I9:I33" si="2">RANK(H9,H$8:H$33,0)</f>
        <v>16</v>
      </c>
      <c r="J9" s="65">
        <f>VLOOKUP($A9,'Return Data'!$B$7:$R$2843,13,0)</f>
        <v>3.6638000000000002</v>
      </c>
      <c r="K9" s="66">
        <f t="shared" ref="K9:K33" si="3">RANK(J9,J$8:J$33,0)</f>
        <v>18</v>
      </c>
      <c r="L9" s="65">
        <f>VLOOKUP($A9,'Return Data'!$B$7:$R$2843,17,0)</f>
        <v>4.1406000000000001</v>
      </c>
      <c r="M9" s="66">
        <f t="shared" ref="M9:M33" si="4">RANK(L9,L$8:L$33,0)</f>
        <v>12</v>
      </c>
      <c r="N9" s="65">
        <f>VLOOKUP($A9,'Return Data'!$B$7:$R$2843,14,0)</f>
        <v>4.9154999999999998</v>
      </c>
      <c r="O9" s="66">
        <f t="shared" ref="O9:O33" si="5">RANK(N9,N$8:N$33,0)</f>
        <v>10</v>
      </c>
      <c r="P9" s="65">
        <f>VLOOKUP($A9,'Return Data'!$B$7:$R$2843,15,0)</f>
        <v>5.3434999999999997</v>
      </c>
      <c r="Q9" s="66">
        <f t="shared" ref="Q9:Q33" si="6">RANK(P9,P$8:P$33,0)</f>
        <v>8</v>
      </c>
      <c r="R9" s="65">
        <f>VLOOKUP($A9,'Return Data'!$B$7:$R$2843,16,0)</f>
        <v>5.8021000000000003</v>
      </c>
      <c r="S9" s="67">
        <f t="shared" ref="S9:S33" si="7">RANK(R9,R$8:R$33,0)</f>
        <v>13</v>
      </c>
    </row>
    <row r="10" spans="1:20" x14ac:dyDescent="0.3">
      <c r="A10" s="63" t="s">
        <v>1739</v>
      </c>
      <c r="B10" s="64">
        <f>VLOOKUP($A10,'Return Data'!$B$7:$R$2843,3,0)</f>
        <v>44459</v>
      </c>
      <c r="C10" s="65">
        <f>VLOOKUP($A10,'Return Data'!$B$7:$R$2843,4,0)</f>
        <v>12.923</v>
      </c>
      <c r="D10" s="65">
        <f>VLOOKUP($A10,'Return Data'!$B$7:$R$2843,10,0)</f>
        <v>0.97670000000000001</v>
      </c>
      <c r="E10" s="66">
        <f t="shared" si="0"/>
        <v>9</v>
      </c>
      <c r="F10" s="65">
        <f>VLOOKUP($A10,'Return Data'!$B$7:$R$2843,11,0)</f>
        <v>2.2065999999999999</v>
      </c>
      <c r="G10" s="66">
        <f t="shared" si="1"/>
        <v>12</v>
      </c>
      <c r="H10" s="65">
        <f>VLOOKUP($A10,'Return Data'!$B$7:$R$2843,12,0)</f>
        <v>3.1282000000000001</v>
      </c>
      <c r="I10" s="66">
        <f t="shared" si="2"/>
        <v>6</v>
      </c>
      <c r="J10" s="65">
        <f>VLOOKUP($A10,'Return Data'!$B$7:$R$2843,13,0)</f>
        <v>4.008</v>
      </c>
      <c r="K10" s="66">
        <f t="shared" si="3"/>
        <v>4</v>
      </c>
      <c r="L10" s="65">
        <f>VLOOKUP($A10,'Return Data'!$B$7:$R$2843,17,0)</f>
        <v>4.5156999999999998</v>
      </c>
      <c r="M10" s="66">
        <f t="shared" si="4"/>
        <v>3</v>
      </c>
      <c r="N10" s="65">
        <f>VLOOKUP($A10,'Return Data'!$B$7:$R$2843,14,0)</f>
        <v>5.1393000000000004</v>
      </c>
      <c r="O10" s="66">
        <f t="shared" si="5"/>
        <v>4</v>
      </c>
      <c r="P10" s="65"/>
      <c r="Q10" s="66"/>
      <c r="R10" s="65">
        <f>VLOOKUP($A10,'Return Data'!$B$7:$R$2843,16,0)</f>
        <v>5.569</v>
      </c>
      <c r="S10" s="67">
        <f t="shared" si="7"/>
        <v>15</v>
      </c>
    </row>
    <row r="11" spans="1:20" x14ac:dyDescent="0.3">
      <c r="A11" s="63" t="s">
        <v>1740</v>
      </c>
      <c r="B11" s="64">
        <f>VLOOKUP($A11,'Return Data'!$B$7:$R$2843,3,0)</f>
        <v>44459</v>
      </c>
      <c r="C11" s="65">
        <f>VLOOKUP($A11,'Return Data'!$B$7:$R$2843,4,0)</f>
        <v>11.376099999999999</v>
      </c>
      <c r="D11" s="65">
        <f>VLOOKUP($A11,'Return Data'!$B$7:$R$2843,10,0)</f>
        <v>0.54</v>
      </c>
      <c r="E11" s="66">
        <f t="shared" si="0"/>
        <v>26</v>
      </c>
      <c r="F11" s="65">
        <f>VLOOKUP($A11,'Return Data'!$B$7:$R$2843,11,0)</f>
        <v>1.4229000000000001</v>
      </c>
      <c r="G11" s="66">
        <f t="shared" si="1"/>
        <v>25</v>
      </c>
      <c r="H11" s="65">
        <f>VLOOKUP($A11,'Return Data'!$B$7:$R$2843,12,0)</f>
        <v>1.8889</v>
      </c>
      <c r="I11" s="66">
        <f t="shared" si="2"/>
        <v>26</v>
      </c>
      <c r="J11" s="65">
        <f>VLOOKUP($A11,'Return Data'!$B$7:$R$2843,13,0)</f>
        <v>2.3067000000000002</v>
      </c>
      <c r="K11" s="66">
        <f t="shared" si="3"/>
        <v>26</v>
      </c>
      <c r="L11" s="65">
        <f>VLOOKUP($A11,'Return Data'!$B$7:$R$2843,17,0)</f>
        <v>3.0005000000000002</v>
      </c>
      <c r="M11" s="66">
        <f t="shared" si="4"/>
        <v>20</v>
      </c>
      <c r="N11" s="65">
        <f>VLOOKUP($A11,'Return Data'!$B$7:$R$2843,14,0)</f>
        <v>3.9331</v>
      </c>
      <c r="O11" s="66">
        <f t="shared" si="5"/>
        <v>17</v>
      </c>
      <c r="P11" s="65"/>
      <c r="Q11" s="66"/>
      <c r="R11" s="65">
        <f>VLOOKUP($A11,'Return Data'!$B$7:$R$2843,16,0)</f>
        <v>4.0338000000000003</v>
      </c>
      <c r="S11" s="67">
        <f t="shared" si="7"/>
        <v>21</v>
      </c>
    </row>
    <row r="12" spans="1:20" x14ac:dyDescent="0.3">
      <c r="A12" s="63" t="s">
        <v>1741</v>
      </c>
      <c r="B12" s="64">
        <f>VLOOKUP($A12,'Return Data'!$B$7:$R$2843,3,0)</f>
        <v>44459</v>
      </c>
      <c r="C12" s="65">
        <f>VLOOKUP($A12,'Return Data'!$B$7:$R$2843,4,0)</f>
        <v>11.988</v>
      </c>
      <c r="D12" s="65">
        <f>VLOOKUP($A12,'Return Data'!$B$7:$R$2843,10,0)</f>
        <v>0.9516</v>
      </c>
      <c r="E12" s="66">
        <f t="shared" si="0"/>
        <v>12</v>
      </c>
      <c r="F12" s="65">
        <f>VLOOKUP($A12,'Return Data'!$B$7:$R$2843,11,0)</f>
        <v>2.1472000000000002</v>
      </c>
      <c r="G12" s="66">
        <f t="shared" si="1"/>
        <v>15</v>
      </c>
      <c r="H12" s="65">
        <f>VLOOKUP($A12,'Return Data'!$B$7:$R$2843,12,0)</f>
        <v>2.8925000000000001</v>
      </c>
      <c r="I12" s="66">
        <f t="shared" si="2"/>
        <v>19</v>
      </c>
      <c r="J12" s="65">
        <f>VLOOKUP($A12,'Return Data'!$B$7:$R$2843,13,0)</f>
        <v>3.6665999999999999</v>
      </c>
      <c r="K12" s="66">
        <f t="shared" si="3"/>
        <v>17</v>
      </c>
      <c r="L12" s="65">
        <f>VLOOKUP($A12,'Return Data'!$B$7:$R$2843,17,0)</f>
        <v>4.1051000000000002</v>
      </c>
      <c r="M12" s="66">
        <f t="shared" si="4"/>
        <v>13</v>
      </c>
      <c r="N12" s="65">
        <f>VLOOKUP($A12,'Return Data'!$B$7:$R$2843,14,0)</f>
        <v>4.9458000000000002</v>
      </c>
      <c r="O12" s="66">
        <f t="shared" si="5"/>
        <v>9</v>
      </c>
      <c r="P12" s="65"/>
      <c r="Q12" s="66"/>
      <c r="R12" s="65">
        <f>VLOOKUP($A12,'Return Data'!$B$7:$R$2843,16,0)</f>
        <v>5.0862999999999996</v>
      </c>
      <c r="S12" s="67">
        <f t="shared" si="7"/>
        <v>18</v>
      </c>
    </row>
    <row r="13" spans="1:20" x14ac:dyDescent="0.3">
      <c r="A13" s="63" t="s">
        <v>1742</v>
      </c>
      <c r="B13" s="64">
        <f>VLOOKUP($A13,'Return Data'!$B$7:$R$2843,3,0)</f>
        <v>44459</v>
      </c>
      <c r="C13" s="65">
        <f>VLOOKUP($A13,'Return Data'!$B$7:$R$2843,4,0)</f>
        <v>15.4307</v>
      </c>
      <c r="D13" s="65">
        <f>VLOOKUP($A13,'Return Data'!$B$7:$R$2843,10,0)</f>
        <v>0.96909999999999996</v>
      </c>
      <c r="E13" s="66">
        <f t="shared" si="0"/>
        <v>10</v>
      </c>
      <c r="F13" s="65">
        <f>VLOOKUP($A13,'Return Data'!$B$7:$R$2843,11,0)</f>
        <v>2.2212000000000001</v>
      </c>
      <c r="G13" s="66">
        <f t="shared" si="1"/>
        <v>11</v>
      </c>
      <c r="H13" s="65">
        <f>VLOOKUP($A13,'Return Data'!$B$7:$R$2843,12,0)</f>
        <v>3.1263999999999998</v>
      </c>
      <c r="I13" s="66">
        <f t="shared" si="2"/>
        <v>7</v>
      </c>
      <c r="J13" s="65">
        <f>VLOOKUP($A13,'Return Data'!$B$7:$R$2843,13,0)</f>
        <v>3.8999000000000001</v>
      </c>
      <c r="K13" s="66">
        <f t="shared" si="3"/>
        <v>12</v>
      </c>
      <c r="L13" s="65">
        <f>VLOOKUP($A13,'Return Data'!$B$7:$R$2843,17,0)</f>
        <v>4.4528999999999996</v>
      </c>
      <c r="M13" s="66">
        <f t="shared" si="4"/>
        <v>4</v>
      </c>
      <c r="N13" s="65">
        <f>VLOOKUP($A13,'Return Data'!$B$7:$R$2843,14,0)</f>
        <v>5.1421000000000001</v>
      </c>
      <c r="O13" s="66">
        <f t="shared" si="5"/>
        <v>3</v>
      </c>
      <c r="P13" s="65">
        <f>VLOOKUP($A13,'Return Data'!$B$7:$R$2843,15,0)</f>
        <v>5.4882999999999997</v>
      </c>
      <c r="Q13" s="66">
        <f t="shared" si="6"/>
        <v>4</v>
      </c>
      <c r="R13" s="65">
        <f>VLOOKUP($A13,'Return Data'!$B$7:$R$2843,16,0)</f>
        <v>6.1759000000000004</v>
      </c>
      <c r="S13" s="67">
        <f t="shared" si="7"/>
        <v>11</v>
      </c>
    </row>
    <row r="14" spans="1:20" x14ac:dyDescent="0.3">
      <c r="A14" s="63" t="s">
        <v>1743</v>
      </c>
      <c r="B14" s="64">
        <f>VLOOKUP($A14,'Return Data'!$B$7:$R$2843,3,0)</f>
        <v>44459</v>
      </c>
      <c r="C14" s="65">
        <f>VLOOKUP($A14,'Return Data'!$B$7:$R$2843,4,0)</f>
        <v>24.477</v>
      </c>
      <c r="D14" s="65">
        <f>VLOOKUP($A14,'Return Data'!$B$7:$R$2843,10,0)</f>
        <v>0.94020000000000004</v>
      </c>
      <c r="E14" s="66">
        <f t="shared" si="0"/>
        <v>17</v>
      </c>
      <c r="F14" s="65">
        <f>VLOOKUP($A14,'Return Data'!$B$7:$R$2843,11,0)</f>
        <v>2.2345999999999999</v>
      </c>
      <c r="G14" s="66">
        <f t="shared" si="1"/>
        <v>10</v>
      </c>
      <c r="H14" s="65">
        <f>VLOOKUP($A14,'Return Data'!$B$7:$R$2843,12,0)</f>
        <v>3.1088</v>
      </c>
      <c r="I14" s="66">
        <f t="shared" si="2"/>
        <v>10</v>
      </c>
      <c r="J14" s="65">
        <f>VLOOKUP($A14,'Return Data'!$B$7:$R$2843,13,0)</f>
        <v>3.9230999999999998</v>
      </c>
      <c r="K14" s="66">
        <f t="shared" si="3"/>
        <v>9</v>
      </c>
      <c r="L14" s="65">
        <f>VLOOKUP($A14,'Return Data'!$B$7:$R$2843,17,0)</f>
        <v>4.0457999999999998</v>
      </c>
      <c r="M14" s="66">
        <f t="shared" si="4"/>
        <v>15</v>
      </c>
      <c r="N14" s="65">
        <f>VLOOKUP($A14,'Return Data'!$B$7:$R$2843,14,0)</f>
        <v>4.7671999999999999</v>
      </c>
      <c r="O14" s="66">
        <f t="shared" si="5"/>
        <v>13</v>
      </c>
      <c r="P14" s="65">
        <f>VLOOKUP($A14,'Return Data'!$B$7:$R$2843,15,0)</f>
        <v>5.1173000000000002</v>
      </c>
      <c r="Q14" s="66">
        <f t="shared" si="6"/>
        <v>13</v>
      </c>
      <c r="R14" s="65">
        <f>VLOOKUP($A14,'Return Data'!$B$7:$R$2843,16,0)</f>
        <v>6.6417000000000002</v>
      </c>
      <c r="S14" s="67">
        <f t="shared" si="7"/>
        <v>7</v>
      </c>
    </row>
    <row r="15" spans="1:20" x14ac:dyDescent="0.3">
      <c r="A15" s="63" t="s">
        <v>1744</v>
      </c>
      <c r="B15" s="64">
        <f>VLOOKUP($A15,'Return Data'!$B$7:$R$2843,3,0)</f>
        <v>44459</v>
      </c>
      <c r="C15" s="65">
        <f>VLOOKUP($A15,'Return Data'!$B$7:$R$2843,4,0)</f>
        <v>27.3675</v>
      </c>
      <c r="D15" s="65">
        <f>VLOOKUP($A15,'Return Data'!$B$7:$R$2843,10,0)</f>
        <v>0.99039999999999995</v>
      </c>
      <c r="E15" s="66">
        <f t="shared" si="0"/>
        <v>5</v>
      </c>
      <c r="F15" s="65">
        <f>VLOOKUP($A15,'Return Data'!$B$7:$R$2843,11,0)</f>
        <v>2.2679</v>
      </c>
      <c r="G15" s="66">
        <f t="shared" si="1"/>
        <v>6</v>
      </c>
      <c r="H15" s="65">
        <f>VLOOKUP($A15,'Return Data'!$B$7:$R$2843,12,0)</f>
        <v>3.1366000000000001</v>
      </c>
      <c r="I15" s="66">
        <f t="shared" si="2"/>
        <v>5</v>
      </c>
      <c r="J15" s="65">
        <f>VLOOKUP($A15,'Return Data'!$B$7:$R$2843,13,0)</f>
        <v>3.9916999999999998</v>
      </c>
      <c r="K15" s="66">
        <f t="shared" si="3"/>
        <v>6</v>
      </c>
      <c r="L15" s="65">
        <f>VLOOKUP($A15,'Return Data'!$B$7:$R$2843,17,0)</f>
        <v>4.3151999999999999</v>
      </c>
      <c r="M15" s="66">
        <f t="shared" si="4"/>
        <v>10</v>
      </c>
      <c r="N15" s="65">
        <f>VLOOKUP($A15,'Return Data'!$B$7:$R$2843,14,0)</f>
        <v>5.0213999999999999</v>
      </c>
      <c r="O15" s="66">
        <f t="shared" si="5"/>
        <v>8</v>
      </c>
      <c r="P15" s="65">
        <f>VLOOKUP($A15,'Return Data'!$B$7:$R$2843,15,0)</f>
        <v>5.3733000000000004</v>
      </c>
      <c r="Q15" s="66">
        <f t="shared" si="6"/>
        <v>7</v>
      </c>
      <c r="R15" s="65">
        <f>VLOOKUP($A15,'Return Data'!$B$7:$R$2843,16,0)</f>
        <v>7.0716999999999999</v>
      </c>
      <c r="S15" s="67">
        <f t="shared" si="7"/>
        <v>2</v>
      </c>
    </row>
    <row r="16" spans="1:20" x14ac:dyDescent="0.3">
      <c r="A16" s="63" t="s">
        <v>1745</v>
      </c>
      <c r="B16" s="64">
        <f>VLOOKUP($A16,'Return Data'!$B$7:$R$2843,3,0)</f>
        <v>44459</v>
      </c>
      <c r="C16" s="65">
        <f>VLOOKUP($A16,'Return Data'!$B$7:$R$2843,4,0)</f>
        <v>25.974699999999999</v>
      </c>
      <c r="D16" s="65">
        <f>VLOOKUP($A16,'Return Data'!$B$7:$R$2843,10,0)</f>
        <v>0.94159999999999999</v>
      </c>
      <c r="E16" s="66">
        <f t="shared" si="0"/>
        <v>16</v>
      </c>
      <c r="F16" s="65">
        <f>VLOOKUP($A16,'Return Data'!$B$7:$R$2843,11,0)</f>
        <v>2.1436000000000002</v>
      </c>
      <c r="G16" s="66">
        <f t="shared" si="1"/>
        <v>16</v>
      </c>
      <c r="H16" s="65">
        <f>VLOOKUP($A16,'Return Data'!$B$7:$R$2843,12,0)</f>
        <v>2.9626999999999999</v>
      </c>
      <c r="I16" s="66">
        <f t="shared" si="2"/>
        <v>15</v>
      </c>
      <c r="J16" s="65">
        <f>VLOOKUP($A16,'Return Data'!$B$7:$R$2843,13,0)</f>
        <v>3.7759</v>
      </c>
      <c r="K16" s="66">
        <f t="shared" si="3"/>
        <v>13</v>
      </c>
      <c r="L16" s="65">
        <f>VLOOKUP($A16,'Return Data'!$B$7:$R$2843,17,0)</f>
        <v>3.9851000000000001</v>
      </c>
      <c r="M16" s="66">
        <f t="shared" si="4"/>
        <v>16</v>
      </c>
      <c r="N16" s="65">
        <f>VLOOKUP($A16,'Return Data'!$B$7:$R$2843,14,0)</f>
        <v>4.8776000000000002</v>
      </c>
      <c r="O16" s="66">
        <f t="shared" si="5"/>
        <v>11</v>
      </c>
      <c r="P16" s="65">
        <f>VLOOKUP($A16,'Return Data'!$B$7:$R$2843,15,0)</f>
        <v>5.2728999999999999</v>
      </c>
      <c r="Q16" s="66">
        <f t="shared" si="6"/>
        <v>9</v>
      </c>
      <c r="R16" s="65">
        <f>VLOOKUP($A16,'Return Data'!$B$7:$R$2843,16,0)</f>
        <v>6.6813000000000002</v>
      </c>
      <c r="S16" s="67">
        <f t="shared" si="7"/>
        <v>6</v>
      </c>
    </row>
    <row r="17" spans="1:19" x14ac:dyDescent="0.3">
      <c r="A17" s="63" t="s">
        <v>1746</v>
      </c>
      <c r="B17" s="64">
        <f>VLOOKUP($A17,'Return Data'!$B$7:$R$2843,3,0)</f>
        <v>44459</v>
      </c>
      <c r="C17" s="65">
        <f>VLOOKUP($A17,'Return Data'!$B$7:$R$2843,4,0)</f>
        <v>14.421099999999999</v>
      </c>
      <c r="D17" s="65">
        <f>VLOOKUP($A17,'Return Data'!$B$7:$R$2843,10,0)</f>
        <v>0.58589999999999998</v>
      </c>
      <c r="E17" s="66">
        <f t="shared" si="0"/>
        <v>25</v>
      </c>
      <c r="F17" s="65">
        <f>VLOOKUP($A17,'Return Data'!$B$7:$R$2843,11,0)</f>
        <v>1.3793</v>
      </c>
      <c r="G17" s="66">
        <f t="shared" si="1"/>
        <v>26</v>
      </c>
      <c r="H17" s="65">
        <f>VLOOKUP($A17,'Return Data'!$B$7:$R$2843,12,0)</f>
        <v>1.9684999999999999</v>
      </c>
      <c r="I17" s="66">
        <f t="shared" si="2"/>
        <v>25</v>
      </c>
      <c r="J17" s="65">
        <f>VLOOKUP($A17,'Return Data'!$B$7:$R$2843,13,0)</f>
        <v>2.3563999999999998</v>
      </c>
      <c r="K17" s="66">
        <f t="shared" si="3"/>
        <v>25</v>
      </c>
      <c r="L17" s="65">
        <f>VLOOKUP($A17,'Return Data'!$B$7:$R$2843,17,0)</f>
        <v>3.12</v>
      </c>
      <c r="M17" s="66">
        <f t="shared" si="4"/>
        <v>19</v>
      </c>
      <c r="N17" s="65">
        <f>VLOOKUP($A17,'Return Data'!$B$7:$R$2843,14,0)</f>
        <v>4.1219000000000001</v>
      </c>
      <c r="O17" s="66">
        <f t="shared" si="5"/>
        <v>16</v>
      </c>
      <c r="P17" s="65">
        <f>VLOOKUP($A17,'Return Data'!$B$7:$R$2843,15,0)</f>
        <v>4.8403999999999998</v>
      </c>
      <c r="Q17" s="66">
        <f t="shared" si="6"/>
        <v>14</v>
      </c>
      <c r="R17" s="65">
        <f>VLOOKUP($A17,'Return Data'!$B$7:$R$2843,16,0)</f>
        <v>5.5660999999999996</v>
      </c>
      <c r="S17" s="67">
        <f t="shared" si="7"/>
        <v>16</v>
      </c>
    </row>
    <row r="18" spans="1:19" x14ac:dyDescent="0.3">
      <c r="A18" s="63" t="s">
        <v>1747</v>
      </c>
      <c r="B18" s="64">
        <f>VLOOKUP($A18,'Return Data'!$B$7:$R$2843,3,0)</f>
        <v>44459</v>
      </c>
      <c r="C18" s="65">
        <f>VLOOKUP($A18,'Return Data'!$B$7:$R$2843,4,0)</f>
        <v>25.220800000000001</v>
      </c>
      <c r="D18" s="65">
        <f>VLOOKUP($A18,'Return Data'!$B$7:$R$2843,10,0)</f>
        <v>0.90820000000000001</v>
      </c>
      <c r="E18" s="66">
        <f t="shared" si="0"/>
        <v>18</v>
      </c>
      <c r="F18" s="65">
        <f>VLOOKUP($A18,'Return Data'!$B$7:$R$2843,11,0)</f>
        <v>2.0808</v>
      </c>
      <c r="G18" s="66">
        <f t="shared" si="1"/>
        <v>18</v>
      </c>
      <c r="H18" s="65">
        <f>VLOOKUP($A18,'Return Data'!$B$7:$R$2843,12,0)</f>
        <v>2.9205999999999999</v>
      </c>
      <c r="I18" s="66">
        <f t="shared" si="2"/>
        <v>18</v>
      </c>
      <c r="J18" s="65">
        <f>VLOOKUP($A18,'Return Data'!$B$7:$R$2843,13,0)</f>
        <v>3.698</v>
      </c>
      <c r="K18" s="66">
        <f t="shared" si="3"/>
        <v>16</v>
      </c>
      <c r="L18" s="65">
        <f>VLOOKUP($A18,'Return Data'!$B$7:$R$2843,17,0)</f>
        <v>4.2511000000000001</v>
      </c>
      <c r="M18" s="66">
        <f t="shared" si="4"/>
        <v>11</v>
      </c>
      <c r="N18" s="65">
        <f>VLOOKUP($A18,'Return Data'!$B$7:$R$2843,14,0)</f>
        <v>4.8506999999999998</v>
      </c>
      <c r="O18" s="66">
        <f t="shared" si="5"/>
        <v>12</v>
      </c>
      <c r="P18" s="65">
        <f>VLOOKUP($A18,'Return Data'!$B$7:$R$2843,15,0)</f>
        <v>5.2519</v>
      </c>
      <c r="Q18" s="66">
        <f t="shared" si="6"/>
        <v>10</v>
      </c>
      <c r="R18" s="65">
        <f>VLOOKUP($A18,'Return Data'!$B$7:$R$2843,16,0)</f>
        <v>6.6337000000000002</v>
      </c>
      <c r="S18" s="67">
        <f t="shared" si="7"/>
        <v>8</v>
      </c>
    </row>
    <row r="19" spans="1:19" x14ac:dyDescent="0.3">
      <c r="A19" s="63" t="s">
        <v>1748</v>
      </c>
      <c r="B19" s="64">
        <f>VLOOKUP($A19,'Return Data'!$B$7:$R$2843,3,0)</f>
        <v>44459</v>
      </c>
      <c r="C19" s="65">
        <f>VLOOKUP($A19,'Return Data'!$B$7:$R$2843,4,0)</f>
        <v>10.6693</v>
      </c>
      <c r="D19" s="65">
        <f>VLOOKUP($A19,'Return Data'!$B$7:$R$2843,10,0)</f>
        <v>0.66139999999999999</v>
      </c>
      <c r="E19" s="66">
        <f t="shared" si="0"/>
        <v>23</v>
      </c>
      <c r="F19" s="65">
        <f>VLOOKUP($A19,'Return Data'!$B$7:$R$2843,11,0)</f>
        <v>1.6472</v>
      </c>
      <c r="G19" s="66">
        <f t="shared" si="1"/>
        <v>23</v>
      </c>
      <c r="H19" s="65">
        <f>VLOOKUP($A19,'Return Data'!$B$7:$R$2843,12,0)</f>
        <v>2.1728999999999998</v>
      </c>
      <c r="I19" s="66">
        <f t="shared" si="2"/>
        <v>23</v>
      </c>
      <c r="J19" s="65">
        <f>VLOOKUP($A19,'Return Data'!$B$7:$R$2843,13,0)</f>
        <v>2.6861999999999999</v>
      </c>
      <c r="K19" s="66">
        <f t="shared" si="3"/>
        <v>23</v>
      </c>
      <c r="L19" s="65"/>
      <c r="M19" s="66"/>
      <c r="N19" s="65"/>
      <c r="O19" s="66"/>
      <c r="P19" s="65"/>
      <c r="Q19" s="66"/>
      <c r="R19" s="65">
        <f>VLOOKUP($A19,'Return Data'!$B$7:$R$2843,16,0)</f>
        <v>3.2382</v>
      </c>
      <c r="S19" s="67">
        <f t="shared" si="7"/>
        <v>24</v>
      </c>
    </row>
    <row r="20" spans="1:19" x14ac:dyDescent="0.3">
      <c r="A20" s="63" t="s">
        <v>1749</v>
      </c>
      <c r="B20" s="64">
        <f>VLOOKUP($A20,'Return Data'!$B$7:$R$2843,3,0)</f>
        <v>44459</v>
      </c>
      <c r="C20" s="65">
        <f>VLOOKUP($A20,'Return Data'!$B$7:$R$2843,4,0)</f>
        <v>26.436499999999999</v>
      </c>
      <c r="D20" s="65">
        <f>VLOOKUP($A20,'Return Data'!$B$7:$R$2843,10,0)</f>
        <v>0.73199999999999998</v>
      </c>
      <c r="E20" s="66">
        <f t="shared" si="0"/>
        <v>22</v>
      </c>
      <c r="F20" s="65">
        <f>VLOOKUP($A20,'Return Data'!$B$7:$R$2843,11,0)</f>
        <v>1.7566999999999999</v>
      </c>
      <c r="G20" s="66">
        <f t="shared" si="1"/>
        <v>21</v>
      </c>
      <c r="H20" s="65">
        <f>VLOOKUP($A20,'Return Data'!$B$7:$R$2843,12,0)</f>
        <v>2.1905999999999999</v>
      </c>
      <c r="I20" s="66">
        <f t="shared" si="2"/>
        <v>22</v>
      </c>
      <c r="J20" s="65">
        <f>VLOOKUP($A20,'Return Data'!$B$7:$R$2843,13,0)</f>
        <v>2.7522000000000002</v>
      </c>
      <c r="K20" s="66">
        <f t="shared" si="3"/>
        <v>22</v>
      </c>
      <c r="L20" s="65">
        <f>VLOOKUP($A20,'Return Data'!$B$7:$R$2843,17,0)</f>
        <v>2.8988</v>
      </c>
      <c r="M20" s="66">
        <f t="shared" si="4"/>
        <v>21</v>
      </c>
      <c r="N20" s="65">
        <f>VLOOKUP($A20,'Return Data'!$B$7:$R$2843,14,0)</f>
        <v>3.8521000000000001</v>
      </c>
      <c r="O20" s="66">
        <f t="shared" si="5"/>
        <v>18</v>
      </c>
      <c r="P20" s="65">
        <f>VLOOKUP($A20,'Return Data'!$B$7:$R$2843,15,0)</f>
        <v>4.4999000000000002</v>
      </c>
      <c r="Q20" s="66">
        <f t="shared" si="6"/>
        <v>15</v>
      </c>
      <c r="R20" s="65">
        <f>VLOOKUP($A20,'Return Data'!$B$7:$R$2843,16,0)</f>
        <v>6.6109</v>
      </c>
      <c r="S20" s="67">
        <f t="shared" si="7"/>
        <v>9</v>
      </c>
    </row>
    <row r="21" spans="1:19" x14ac:dyDescent="0.3">
      <c r="A21" s="63" t="s">
        <v>1750</v>
      </c>
      <c r="B21" s="64">
        <f>VLOOKUP($A21,'Return Data'!$B$7:$R$2843,3,0)</f>
        <v>44459</v>
      </c>
      <c r="C21" s="65">
        <f>VLOOKUP($A21,'Return Data'!$B$7:$R$2843,4,0)</f>
        <v>29.6614</v>
      </c>
      <c r="D21" s="65">
        <f>VLOOKUP($A21,'Return Data'!$B$7:$R$2843,10,0)</f>
        <v>0.98429999999999995</v>
      </c>
      <c r="E21" s="66">
        <f t="shared" si="0"/>
        <v>7</v>
      </c>
      <c r="F21" s="65">
        <f>VLOOKUP($A21,'Return Data'!$B$7:$R$2843,11,0)</f>
        <v>2.2846000000000002</v>
      </c>
      <c r="G21" s="66">
        <f t="shared" si="1"/>
        <v>5</v>
      </c>
      <c r="H21" s="65">
        <f>VLOOKUP($A21,'Return Data'!$B$7:$R$2843,12,0)</f>
        <v>3.2292999999999998</v>
      </c>
      <c r="I21" s="66">
        <f t="shared" si="2"/>
        <v>3</v>
      </c>
      <c r="J21" s="65">
        <f>VLOOKUP($A21,'Return Data'!$B$7:$R$2843,13,0)</f>
        <v>4.0769000000000002</v>
      </c>
      <c r="K21" s="66">
        <f t="shared" si="3"/>
        <v>2</v>
      </c>
      <c r="L21" s="65">
        <f>VLOOKUP($A21,'Return Data'!$B$7:$R$2843,17,0)</f>
        <v>4.4180000000000001</v>
      </c>
      <c r="M21" s="66">
        <f t="shared" si="4"/>
        <v>6</v>
      </c>
      <c r="N21" s="65">
        <f>VLOOKUP($A21,'Return Data'!$B$7:$R$2843,14,0)</f>
        <v>5.1151999999999997</v>
      </c>
      <c r="O21" s="66">
        <f t="shared" si="5"/>
        <v>5</v>
      </c>
      <c r="P21" s="65">
        <f>VLOOKUP($A21,'Return Data'!$B$7:$R$2843,15,0)</f>
        <v>5.4961000000000002</v>
      </c>
      <c r="Q21" s="66">
        <f t="shared" si="6"/>
        <v>3</v>
      </c>
      <c r="R21" s="65">
        <f>VLOOKUP($A21,'Return Data'!$B$7:$R$2843,16,0)</f>
        <v>7.0377999999999998</v>
      </c>
      <c r="S21" s="67">
        <f t="shared" si="7"/>
        <v>3</v>
      </c>
    </row>
    <row r="22" spans="1:19" x14ac:dyDescent="0.3">
      <c r="A22" s="63" t="s">
        <v>1751</v>
      </c>
      <c r="B22" s="64">
        <f>VLOOKUP($A22,'Return Data'!$B$7:$R$2843,3,0)</f>
        <v>44459</v>
      </c>
      <c r="C22" s="65">
        <f>VLOOKUP($A22,'Return Data'!$B$7:$R$2843,4,0)</f>
        <v>15.279</v>
      </c>
      <c r="D22" s="65">
        <f>VLOOKUP($A22,'Return Data'!$B$7:$R$2843,10,0)</f>
        <v>0.95140000000000002</v>
      </c>
      <c r="E22" s="66">
        <f t="shared" si="0"/>
        <v>13</v>
      </c>
      <c r="F22" s="65">
        <f>VLOOKUP($A22,'Return Data'!$B$7:$R$2843,11,0)</f>
        <v>2.1869999999999998</v>
      </c>
      <c r="G22" s="66">
        <f t="shared" si="1"/>
        <v>14</v>
      </c>
      <c r="H22" s="65">
        <f>VLOOKUP($A22,'Return Data'!$B$7:$R$2843,12,0)</f>
        <v>3.125</v>
      </c>
      <c r="I22" s="66">
        <f t="shared" si="2"/>
        <v>8</v>
      </c>
      <c r="J22" s="65">
        <f>VLOOKUP($A22,'Return Data'!$B$7:$R$2843,13,0)</f>
        <v>3.9670999999999998</v>
      </c>
      <c r="K22" s="66">
        <f t="shared" si="3"/>
        <v>7</v>
      </c>
      <c r="L22" s="65">
        <f>VLOOKUP($A22,'Return Data'!$B$7:$R$2843,17,0)</f>
        <v>4.6148999999999996</v>
      </c>
      <c r="M22" s="66">
        <f t="shared" si="4"/>
        <v>2</v>
      </c>
      <c r="N22" s="65">
        <f>VLOOKUP($A22,'Return Data'!$B$7:$R$2843,14,0)</f>
        <v>5.1435000000000004</v>
      </c>
      <c r="O22" s="66">
        <f t="shared" si="5"/>
        <v>2</v>
      </c>
      <c r="P22" s="65">
        <f>VLOOKUP($A22,'Return Data'!$B$7:$R$2843,15,0)</f>
        <v>5.5031999999999996</v>
      </c>
      <c r="Q22" s="66">
        <f t="shared" si="6"/>
        <v>2</v>
      </c>
      <c r="R22" s="65">
        <f>VLOOKUP($A22,'Return Data'!$B$7:$R$2843,16,0)</f>
        <v>6.0381999999999998</v>
      </c>
      <c r="S22" s="67">
        <f t="shared" si="7"/>
        <v>12</v>
      </c>
    </row>
    <row r="23" spans="1:19" x14ac:dyDescent="0.3">
      <c r="A23" s="63" t="s">
        <v>1752</v>
      </c>
      <c r="B23" s="64">
        <f>VLOOKUP($A23,'Return Data'!$B$7:$R$2843,3,0)</f>
        <v>44459</v>
      </c>
      <c r="C23" s="65">
        <f>VLOOKUP($A23,'Return Data'!$B$7:$R$2843,4,0)</f>
        <v>11.164400000000001</v>
      </c>
      <c r="D23" s="65">
        <f>VLOOKUP($A23,'Return Data'!$B$7:$R$2843,10,0)</f>
        <v>0.84730000000000005</v>
      </c>
      <c r="E23" s="66">
        <f t="shared" si="0"/>
        <v>20</v>
      </c>
      <c r="F23" s="65">
        <f>VLOOKUP($A23,'Return Data'!$B$7:$R$2843,11,0)</f>
        <v>1.9515</v>
      </c>
      <c r="G23" s="66">
        <f t="shared" si="1"/>
        <v>20</v>
      </c>
      <c r="H23" s="65">
        <f>VLOOKUP($A23,'Return Data'!$B$7:$R$2843,12,0)</f>
        <v>2.6196000000000002</v>
      </c>
      <c r="I23" s="66">
        <f t="shared" si="2"/>
        <v>20</v>
      </c>
      <c r="J23" s="65">
        <f>VLOOKUP($A23,'Return Data'!$B$7:$R$2843,13,0)</f>
        <v>3.2259000000000002</v>
      </c>
      <c r="K23" s="66">
        <f t="shared" si="3"/>
        <v>20</v>
      </c>
      <c r="L23" s="65">
        <f>VLOOKUP($A23,'Return Data'!$B$7:$R$2843,17,0)</f>
        <v>3.7183999999999999</v>
      </c>
      <c r="M23" s="66">
        <f t="shared" si="4"/>
        <v>18</v>
      </c>
      <c r="N23" s="65"/>
      <c r="O23" s="66"/>
      <c r="P23" s="65"/>
      <c r="Q23" s="66"/>
      <c r="R23" s="65">
        <f>VLOOKUP($A23,'Return Data'!$B$7:$R$2843,16,0)</f>
        <v>4.2362000000000002</v>
      </c>
      <c r="S23" s="67">
        <f t="shared" si="7"/>
        <v>20</v>
      </c>
    </row>
    <row r="24" spans="1:19" x14ac:dyDescent="0.3">
      <c r="A24" s="63" t="s">
        <v>1753</v>
      </c>
      <c r="B24" s="64">
        <f>VLOOKUP($A24,'Return Data'!$B$7:$R$2843,3,0)</f>
        <v>44459</v>
      </c>
      <c r="C24" s="65">
        <f>VLOOKUP($A24,'Return Data'!$B$7:$R$2843,4,0)</f>
        <v>10.3155</v>
      </c>
      <c r="D24" s="65">
        <f>VLOOKUP($A24,'Return Data'!$B$7:$R$2843,10,0)</f>
        <v>0.75990000000000002</v>
      </c>
      <c r="E24" s="66">
        <f t="shared" si="0"/>
        <v>21</v>
      </c>
      <c r="F24" s="65">
        <f>VLOOKUP($A24,'Return Data'!$B$7:$R$2843,11,0)</f>
        <v>1.7407999999999999</v>
      </c>
      <c r="G24" s="66">
        <f t="shared" si="1"/>
        <v>22</v>
      </c>
      <c r="H24" s="65">
        <f>VLOOKUP($A24,'Return Data'!$B$7:$R$2843,12,0)</f>
        <v>2.3973</v>
      </c>
      <c r="I24" s="66">
        <f t="shared" si="2"/>
        <v>21</v>
      </c>
      <c r="J24" s="65">
        <f>VLOOKUP($A24,'Return Data'!$B$7:$R$2843,13,0)</f>
        <v>2.9243999999999999</v>
      </c>
      <c r="K24" s="66">
        <f t="shared" si="3"/>
        <v>21</v>
      </c>
      <c r="L24" s="65"/>
      <c r="M24" s="66"/>
      <c r="N24" s="65"/>
      <c r="O24" s="66"/>
      <c r="P24" s="65"/>
      <c r="Q24" s="66"/>
      <c r="R24" s="65">
        <f>VLOOKUP($A24,'Return Data'!$B$7:$R$2843,16,0)</f>
        <v>2.9344999999999999</v>
      </c>
      <c r="S24" s="67">
        <f t="shared" si="7"/>
        <v>26</v>
      </c>
    </row>
    <row r="25" spans="1:19" x14ac:dyDescent="0.3">
      <c r="A25" s="63" t="s">
        <v>1754</v>
      </c>
      <c r="B25" s="64">
        <f>VLOOKUP($A25,'Return Data'!$B$7:$R$2843,3,0)</f>
        <v>44459</v>
      </c>
      <c r="C25" s="65">
        <f>VLOOKUP($A25,'Return Data'!$B$7:$R$2843,4,0)</f>
        <v>10.46</v>
      </c>
      <c r="D25" s="65">
        <f>VLOOKUP($A25,'Return Data'!$B$7:$R$2843,10,0)</f>
        <v>1.0238</v>
      </c>
      <c r="E25" s="66">
        <f t="shared" si="0"/>
        <v>3</v>
      </c>
      <c r="F25" s="65">
        <f>VLOOKUP($A25,'Return Data'!$B$7:$R$2843,11,0)</f>
        <v>2.2383000000000002</v>
      </c>
      <c r="G25" s="66">
        <f t="shared" si="1"/>
        <v>9</v>
      </c>
      <c r="H25" s="65">
        <f>VLOOKUP($A25,'Return Data'!$B$7:$R$2843,12,0)</f>
        <v>3.0135999999999998</v>
      </c>
      <c r="I25" s="66">
        <f t="shared" si="2"/>
        <v>12</v>
      </c>
      <c r="J25" s="65">
        <f>VLOOKUP($A25,'Return Data'!$B$7:$R$2843,13,0)</f>
        <v>3.9037999999999999</v>
      </c>
      <c r="K25" s="66">
        <f t="shared" si="3"/>
        <v>11</v>
      </c>
      <c r="L25" s="65"/>
      <c r="M25" s="66"/>
      <c r="N25" s="65"/>
      <c r="O25" s="66"/>
      <c r="P25" s="65"/>
      <c r="Q25" s="66"/>
      <c r="R25" s="65">
        <f>VLOOKUP($A25,'Return Data'!$B$7:$R$2843,16,0)</f>
        <v>3.6490999999999998</v>
      </c>
      <c r="S25" s="67">
        <f t="shared" si="7"/>
        <v>23</v>
      </c>
    </row>
    <row r="26" spans="1:19" x14ac:dyDescent="0.3">
      <c r="A26" s="63" t="s">
        <v>1755</v>
      </c>
      <c r="B26" s="64">
        <f>VLOOKUP($A26,'Return Data'!$B$7:$R$2843,3,0)</f>
        <v>44459</v>
      </c>
      <c r="C26" s="65">
        <f>VLOOKUP($A26,'Return Data'!$B$7:$R$2843,4,0)</f>
        <v>21.257999999999999</v>
      </c>
      <c r="D26" s="65">
        <f>VLOOKUP($A26,'Return Data'!$B$7:$R$2843,10,0)</f>
        <v>0.97709999999999997</v>
      </c>
      <c r="E26" s="66">
        <f t="shared" si="0"/>
        <v>8</v>
      </c>
      <c r="F26" s="65">
        <f>VLOOKUP($A26,'Return Data'!$B$7:$R$2843,11,0)</f>
        <v>2.2456999999999998</v>
      </c>
      <c r="G26" s="66">
        <f t="shared" si="1"/>
        <v>8</v>
      </c>
      <c r="H26" s="65">
        <f>VLOOKUP($A26,'Return Data'!$B$7:$R$2843,12,0)</f>
        <v>3.1126</v>
      </c>
      <c r="I26" s="66">
        <f t="shared" si="2"/>
        <v>9</v>
      </c>
      <c r="J26" s="65">
        <f>VLOOKUP($A26,'Return Data'!$B$7:$R$2843,13,0)</f>
        <v>3.9327999999999999</v>
      </c>
      <c r="K26" s="66">
        <f t="shared" si="3"/>
        <v>8</v>
      </c>
      <c r="L26" s="65">
        <f>VLOOKUP($A26,'Return Data'!$B$7:$R$2843,17,0)</f>
        <v>4.3348000000000004</v>
      </c>
      <c r="M26" s="66">
        <f t="shared" si="4"/>
        <v>9</v>
      </c>
      <c r="N26" s="65">
        <f>VLOOKUP($A26,'Return Data'!$B$7:$R$2843,14,0)</f>
        <v>5.1071</v>
      </c>
      <c r="O26" s="66">
        <f t="shared" si="5"/>
        <v>6</v>
      </c>
      <c r="P26" s="65">
        <f>VLOOKUP($A26,'Return Data'!$B$7:$R$2843,15,0)</f>
        <v>5.5198</v>
      </c>
      <c r="Q26" s="66">
        <f t="shared" si="6"/>
        <v>1</v>
      </c>
      <c r="R26" s="65">
        <f>VLOOKUP($A26,'Return Data'!$B$7:$R$2843,16,0)</f>
        <v>7.1349999999999998</v>
      </c>
      <c r="S26" s="67">
        <f t="shared" si="7"/>
        <v>1</v>
      </c>
    </row>
    <row r="27" spans="1:19" x14ac:dyDescent="0.3">
      <c r="A27" s="63" t="s">
        <v>1756</v>
      </c>
      <c r="B27" s="64">
        <f>VLOOKUP($A27,'Return Data'!$B$7:$R$2843,3,0)</f>
        <v>44459</v>
      </c>
      <c r="C27" s="65">
        <f>VLOOKUP($A27,'Return Data'!$B$7:$R$2843,4,0)</f>
        <v>14.879</v>
      </c>
      <c r="D27" s="65">
        <f>VLOOKUP($A27,'Return Data'!$B$7:$R$2843,10,0)</f>
        <v>0.94710000000000005</v>
      </c>
      <c r="E27" s="66">
        <f t="shared" si="0"/>
        <v>14</v>
      </c>
      <c r="F27" s="65">
        <f>VLOOKUP($A27,'Return Data'!$B$7:$R$2843,11,0)</f>
        <v>2.0710999999999999</v>
      </c>
      <c r="G27" s="66">
        <f t="shared" si="1"/>
        <v>19</v>
      </c>
      <c r="H27" s="65">
        <f>VLOOKUP($A27,'Return Data'!$B$7:$R$2843,12,0)</f>
        <v>2.9283000000000001</v>
      </c>
      <c r="I27" s="66">
        <f t="shared" si="2"/>
        <v>17</v>
      </c>
      <c r="J27" s="65">
        <f>VLOOKUP($A27,'Return Data'!$B$7:$R$2843,13,0)</f>
        <v>3.7515000000000001</v>
      </c>
      <c r="K27" s="66">
        <f t="shared" si="3"/>
        <v>15</v>
      </c>
      <c r="L27" s="65">
        <f>VLOOKUP($A27,'Return Data'!$B$7:$R$2843,17,0)</f>
        <v>4.0815999999999999</v>
      </c>
      <c r="M27" s="66">
        <f t="shared" si="4"/>
        <v>14</v>
      </c>
      <c r="N27" s="65">
        <f>VLOOKUP($A27,'Return Data'!$B$7:$R$2843,14,0)</f>
        <v>4.7042000000000002</v>
      </c>
      <c r="O27" s="66">
        <f t="shared" si="5"/>
        <v>15</v>
      </c>
      <c r="P27" s="65">
        <f>VLOOKUP($A27,'Return Data'!$B$7:$R$2843,15,0)</f>
        <v>5.1641000000000004</v>
      </c>
      <c r="Q27" s="66">
        <f t="shared" si="6"/>
        <v>12</v>
      </c>
      <c r="R27" s="65">
        <f>VLOOKUP($A27,'Return Data'!$B$7:$R$2843,16,0)</f>
        <v>5.7804000000000002</v>
      </c>
      <c r="S27" s="67">
        <f t="shared" si="7"/>
        <v>14</v>
      </c>
    </row>
    <row r="28" spans="1:19" x14ac:dyDescent="0.3">
      <c r="A28" s="63" t="s">
        <v>1757</v>
      </c>
      <c r="B28" s="64">
        <f>VLOOKUP($A28,'Return Data'!$B$7:$R$2843,3,0)</f>
        <v>44459</v>
      </c>
      <c r="C28" s="65">
        <f>VLOOKUP($A28,'Return Data'!$B$7:$R$2843,4,0)</f>
        <v>11.7536</v>
      </c>
      <c r="D28" s="65">
        <f>VLOOKUP($A28,'Return Data'!$B$7:$R$2843,10,0)</f>
        <v>0.6129</v>
      </c>
      <c r="E28" s="66">
        <f t="shared" si="0"/>
        <v>24</v>
      </c>
      <c r="F28" s="65">
        <f>VLOOKUP($A28,'Return Data'!$B$7:$R$2843,11,0)</f>
        <v>1.6220000000000001</v>
      </c>
      <c r="G28" s="66">
        <f t="shared" si="1"/>
        <v>24</v>
      </c>
      <c r="H28" s="65">
        <f>VLOOKUP($A28,'Return Data'!$B$7:$R$2843,12,0)</f>
        <v>2.1351</v>
      </c>
      <c r="I28" s="66">
        <f t="shared" si="2"/>
        <v>24</v>
      </c>
      <c r="J28" s="65">
        <f>VLOOKUP($A28,'Return Data'!$B$7:$R$2843,13,0)</f>
        <v>2.6193</v>
      </c>
      <c r="K28" s="66">
        <f t="shared" si="3"/>
        <v>24</v>
      </c>
      <c r="L28" s="65">
        <f>VLOOKUP($A28,'Return Data'!$B$7:$R$2843,17,0)</f>
        <v>2.5434000000000001</v>
      </c>
      <c r="M28" s="66">
        <f t="shared" si="4"/>
        <v>22</v>
      </c>
      <c r="N28" s="65">
        <f>VLOOKUP($A28,'Return Data'!$B$7:$R$2843,14,0)</f>
        <v>2.0253999999999999</v>
      </c>
      <c r="O28" s="66">
        <f t="shared" si="5"/>
        <v>19</v>
      </c>
      <c r="P28" s="65">
        <f>VLOOKUP($A28,'Return Data'!$B$7:$R$2843,15,0)</f>
        <v>2.7461000000000002</v>
      </c>
      <c r="Q28" s="66">
        <f t="shared" si="6"/>
        <v>16</v>
      </c>
      <c r="R28" s="65">
        <f>VLOOKUP($A28,'Return Data'!$B$7:$R$2843,16,0)</f>
        <v>3.0264000000000002</v>
      </c>
      <c r="S28" s="67">
        <f t="shared" si="7"/>
        <v>25</v>
      </c>
    </row>
    <row r="29" spans="1:19" x14ac:dyDescent="0.3">
      <c r="A29" s="63" t="s">
        <v>1758</v>
      </c>
      <c r="B29" s="64">
        <f>VLOOKUP($A29,'Return Data'!$B$7:$R$2843,3,0)</f>
        <v>44459</v>
      </c>
      <c r="C29" s="65">
        <f>VLOOKUP($A29,'Return Data'!$B$7:$R$2843,4,0)</f>
        <v>26.730599999999999</v>
      </c>
      <c r="D29" s="65">
        <f>VLOOKUP($A29,'Return Data'!$B$7:$R$2843,10,0)</f>
        <v>0.95930000000000004</v>
      </c>
      <c r="E29" s="66">
        <f t="shared" si="0"/>
        <v>11</v>
      </c>
      <c r="F29" s="65">
        <f>VLOOKUP($A29,'Return Data'!$B$7:$R$2843,11,0)</f>
        <v>2.1928999999999998</v>
      </c>
      <c r="G29" s="66">
        <f t="shared" si="1"/>
        <v>13</v>
      </c>
      <c r="H29" s="65">
        <f>VLOOKUP($A29,'Return Data'!$B$7:$R$2843,12,0)</f>
        <v>2.9946000000000002</v>
      </c>
      <c r="I29" s="66">
        <f t="shared" si="2"/>
        <v>14</v>
      </c>
      <c r="J29" s="65">
        <f>VLOOKUP($A29,'Return Data'!$B$7:$R$2843,13,0)</f>
        <v>3.6539999999999999</v>
      </c>
      <c r="K29" s="66">
        <f t="shared" si="3"/>
        <v>19</v>
      </c>
      <c r="L29" s="65">
        <f>VLOOKUP($A29,'Return Data'!$B$7:$R$2843,17,0)</f>
        <v>3.8031999999999999</v>
      </c>
      <c r="M29" s="66">
        <f t="shared" si="4"/>
        <v>17</v>
      </c>
      <c r="N29" s="65">
        <f>VLOOKUP($A29,'Return Data'!$B$7:$R$2843,14,0)</f>
        <v>4.7141999999999999</v>
      </c>
      <c r="O29" s="66">
        <f t="shared" si="5"/>
        <v>14</v>
      </c>
      <c r="P29" s="65">
        <f>VLOOKUP($A29,'Return Data'!$B$7:$R$2843,15,0)</f>
        <v>5.1829000000000001</v>
      </c>
      <c r="Q29" s="66">
        <f t="shared" si="6"/>
        <v>11</v>
      </c>
      <c r="R29" s="65">
        <f>VLOOKUP($A29,'Return Data'!$B$7:$R$2843,16,0)</f>
        <v>6.8258999999999999</v>
      </c>
      <c r="S29" s="67">
        <f t="shared" si="7"/>
        <v>5</v>
      </c>
    </row>
    <row r="30" spans="1:19" x14ac:dyDescent="0.3">
      <c r="A30" s="63" t="s">
        <v>1759</v>
      </c>
      <c r="B30" s="64">
        <f>VLOOKUP($A30,'Return Data'!$B$7:$R$2843,3,0)</f>
        <v>44459</v>
      </c>
      <c r="C30" s="65">
        <f>VLOOKUP($A30,'Return Data'!$B$7:$R$2843,4,0)</f>
        <v>10.6279</v>
      </c>
      <c r="D30" s="65">
        <f>VLOOKUP($A30,'Return Data'!$B$7:$R$2843,10,0)</f>
        <v>0.88280000000000003</v>
      </c>
      <c r="E30" s="66">
        <f t="shared" si="0"/>
        <v>19</v>
      </c>
      <c r="F30" s="65">
        <f>VLOOKUP($A30,'Return Data'!$B$7:$R$2843,11,0)</f>
        <v>2.2562000000000002</v>
      </c>
      <c r="G30" s="66">
        <f t="shared" si="1"/>
        <v>7</v>
      </c>
      <c r="H30" s="65">
        <f>VLOOKUP($A30,'Return Data'!$B$7:$R$2843,12,0)</f>
        <v>3.0005000000000002</v>
      </c>
      <c r="I30" s="66">
        <f t="shared" si="2"/>
        <v>13</v>
      </c>
      <c r="J30" s="65">
        <f>VLOOKUP($A30,'Return Data'!$B$7:$R$2843,13,0)</f>
        <v>3.9169999999999998</v>
      </c>
      <c r="K30" s="66">
        <f t="shared" si="3"/>
        <v>10</v>
      </c>
      <c r="L30" s="65"/>
      <c r="M30" s="66"/>
      <c r="N30" s="65"/>
      <c r="O30" s="66"/>
      <c r="P30" s="65"/>
      <c r="Q30" s="66"/>
      <c r="R30" s="65">
        <f>VLOOKUP($A30,'Return Data'!$B$7:$R$2843,16,0)</f>
        <v>3.8129</v>
      </c>
      <c r="S30" s="67">
        <f t="shared" si="7"/>
        <v>22</v>
      </c>
    </row>
    <row r="31" spans="1:19" x14ac:dyDescent="0.3">
      <c r="A31" s="63" t="s">
        <v>1760</v>
      </c>
      <c r="B31" s="64">
        <f>VLOOKUP($A31,'Return Data'!$B$7:$R$2843,3,0)</f>
        <v>44459</v>
      </c>
      <c r="C31" s="65">
        <f>VLOOKUP($A31,'Return Data'!$B$7:$R$2843,4,0)</f>
        <v>11.5235</v>
      </c>
      <c r="D31" s="65">
        <f>VLOOKUP($A31,'Return Data'!$B$7:$R$2843,10,0)</f>
        <v>1.0753999999999999</v>
      </c>
      <c r="E31" s="66">
        <f t="shared" si="0"/>
        <v>2</v>
      </c>
      <c r="F31" s="65">
        <f>VLOOKUP($A31,'Return Data'!$B$7:$R$2843,11,0)</f>
        <v>2.3892000000000002</v>
      </c>
      <c r="G31" s="66">
        <f t="shared" si="1"/>
        <v>1</v>
      </c>
      <c r="H31" s="65">
        <f>VLOOKUP($A31,'Return Data'!$B$7:$R$2843,12,0)</f>
        <v>3.2822</v>
      </c>
      <c r="I31" s="66">
        <f t="shared" si="2"/>
        <v>1</v>
      </c>
      <c r="J31" s="65">
        <f>VLOOKUP($A31,'Return Data'!$B$7:$R$2843,13,0)</f>
        <v>4.2190000000000003</v>
      </c>
      <c r="K31" s="66">
        <f t="shared" si="3"/>
        <v>1</v>
      </c>
      <c r="L31" s="65">
        <f>VLOOKUP($A31,'Return Data'!$B$7:$R$2843,17,0)</f>
        <v>4.8047000000000004</v>
      </c>
      <c r="M31" s="66">
        <f t="shared" si="4"/>
        <v>1</v>
      </c>
      <c r="N31" s="65"/>
      <c r="O31" s="66"/>
      <c r="P31" s="65"/>
      <c r="Q31" s="66"/>
      <c r="R31" s="65">
        <f>VLOOKUP($A31,'Return Data'!$B$7:$R$2843,16,0)</f>
        <v>5.2742000000000004</v>
      </c>
      <c r="S31" s="67">
        <f t="shared" si="7"/>
        <v>17</v>
      </c>
    </row>
    <row r="32" spans="1:19" x14ac:dyDescent="0.3">
      <c r="A32" s="63" t="s">
        <v>1761</v>
      </c>
      <c r="B32" s="64">
        <f>VLOOKUP($A32,'Return Data'!$B$7:$R$2843,3,0)</f>
        <v>44459</v>
      </c>
      <c r="C32" s="65">
        <f>VLOOKUP($A32,'Return Data'!$B$7:$R$2843,4,0)</f>
        <v>11.301600000000001</v>
      </c>
      <c r="D32" s="65">
        <f>VLOOKUP($A32,'Return Data'!$B$7:$R$2843,10,0)</f>
        <v>1.0949</v>
      </c>
      <c r="E32" s="66">
        <f t="shared" si="0"/>
        <v>1</v>
      </c>
      <c r="F32" s="65">
        <f>VLOOKUP($A32,'Return Data'!$B$7:$R$2843,11,0)</f>
        <v>2.3631000000000002</v>
      </c>
      <c r="G32" s="66">
        <f t="shared" si="1"/>
        <v>2</v>
      </c>
      <c r="H32" s="65">
        <f>VLOOKUP($A32,'Return Data'!$B$7:$R$2843,12,0)</f>
        <v>3.0444</v>
      </c>
      <c r="I32" s="66">
        <f t="shared" si="2"/>
        <v>11</v>
      </c>
      <c r="J32" s="65">
        <f>VLOOKUP($A32,'Return Data'!$B$7:$R$2843,13,0)</f>
        <v>3.7614999999999998</v>
      </c>
      <c r="K32" s="66">
        <f t="shared" si="3"/>
        <v>14</v>
      </c>
      <c r="L32" s="65">
        <f>VLOOKUP($A32,'Return Data'!$B$7:$R$2843,17,0)</f>
        <v>4.3936000000000002</v>
      </c>
      <c r="M32" s="66">
        <f t="shared" si="4"/>
        <v>7</v>
      </c>
      <c r="N32" s="65"/>
      <c r="O32" s="66"/>
      <c r="P32" s="65"/>
      <c r="Q32" s="66"/>
      <c r="R32" s="65">
        <f>VLOOKUP($A32,'Return Data'!$B$7:$R$2843,16,0)</f>
        <v>4.8499999999999996</v>
      </c>
      <c r="S32" s="67">
        <f t="shared" si="7"/>
        <v>19</v>
      </c>
    </row>
    <row r="33" spans="1:19" x14ac:dyDescent="0.3">
      <c r="A33" s="63" t="s">
        <v>1762</v>
      </c>
      <c r="B33" s="64">
        <f>VLOOKUP($A33,'Return Data'!$B$7:$R$2843,3,0)</f>
        <v>44459</v>
      </c>
      <c r="C33" s="65">
        <f>VLOOKUP($A33,'Return Data'!$B$7:$R$2843,4,0)</f>
        <v>27.9666</v>
      </c>
      <c r="D33" s="65">
        <f>VLOOKUP($A33,'Return Data'!$B$7:$R$2843,10,0)</f>
        <v>1.0135000000000001</v>
      </c>
      <c r="E33" s="66">
        <f t="shared" si="0"/>
        <v>4</v>
      </c>
      <c r="F33" s="65">
        <f>VLOOKUP($A33,'Return Data'!$B$7:$R$2843,11,0)</f>
        <v>2.3363999999999998</v>
      </c>
      <c r="G33" s="66">
        <f t="shared" si="1"/>
        <v>3</v>
      </c>
      <c r="H33" s="65">
        <f>VLOOKUP($A33,'Return Data'!$B$7:$R$2843,12,0)</f>
        <v>3.218</v>
      </c>
      <c r="I33" s="66">
        <f t="shared" si="2"/>
        <v>4</v>
      </c>
      <c r="J33" s="65">
        <f>VLOOKUP($A33,'Return Data'!$B$7:$R$2843,13,0)</f>
        <v>4.0625</v>
      </c>
      <c r="K33" s="66">
        <f t="shared" si="3"/>
        <v>3</v>
      </c>
      <c r="L33" s="65">
        <f>VLOOKUP($A33,'Return Data'!$B$7:$R$2843,17,0)</f>
        <v>4.4336000000000002</v>
      </c>
      <c r="M33" s="66">
        <f t="shared" si="4"/>
        <v>5</v>
      </c>
      <c r="N33" s="65">
        <f>VLOOKUP($A33,'Return Data'!$B$7:$R$2843,14,0)</f>
        <v>5.1482999999999999</v>
      </c>
      <c r="O33" s="66">
        <f t="shared" si="5"/>
        <v>1</v>
      </c>
      <c r="P33" s="65">
        <f>VLOOKUP($A33,'Return Data'!$B$7:$R$2843,15,0)</f>
        <v>5.4596999999999998</v>
      </c>
      <c r="Q33" s="66">
        <f t="shared" si="6"/>
        <v>5</v>
      </c>
      <c r="R33" s="65">
        <f>VLOOKUP($A33,'Return Data'!$B$7:$R$2843,16,0)</f>
        <v>6.9819000000000004</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0.89459230769230758</v>
      </c>
      <c r="E35" s="74"/>
      <c r="F35" s="75">
        <f>AVERAGE(F8:F33)</f>
        <v>2.0689576923076927</v>
      </c>
      <c r="G35" s="74"/>
      <c r="H35" s="75">
        <f>AVERAGE(H8:H33)</f>
        <v>2.837988461538461</v>
      </c>
      <c r="I35" s="74"/>
      <c r="J35" s="75">
        <f>AVERAGE(J8:J33)</f>
        <v>3.5670307692307688</v>
      </c>
      <c r="K35" s="74"/>
      <c r="L35" s="75">
        <f>AVERAGE(L8:L33)</f>
        <v>4.0141863636363633</v>
      </c>
      <c r="M35" s="74"/>
      <c r="N35" s="75">
        <f>AVERAGE(N8:N33)</f>
        <v>4.6625526315789489</v>
      </c>
      <c r="O35" s="74"/>
      <c r="P35" s="75">
        <f>AVERAGE(P8:P33)</f>
        <v>5.1021312500000002</v>
      </c>
      <c r="Q35" s="74"/>
      <c r="R35" s="75">
        <f>AVERAGE(R8:R33)</f>
        <v>5.5033115384615394</v>
      </c>
      <c r="S35" s="76"/>
    </row>
    <row r="36" spans="1:19" x14ac:dyDescent="0.3">
      <c r="A36" s="73" t="s">
        <v>28</v>
      </c>
      <c r="B36" s="74"/>
      <c r="C36" s="74"/>
      <c r="D36" s="75">
        <f>MIN(D8:D33)</f>
        <v>0.54</v>
      </c>
      <c r="E36" s="74"/>
      <c r="F36" s="75">
        <f>MIN(F8:F33)</f>
        <v>1.3793</v>
      </c>
      <c r="G36" s="74"/>
      <c r="H36" s="75">
        <f>MIN(H8:H33)</f>
        <v>1.8889</v>
      </c>
      <c r="I36" s="74"/>
      <c r="J36" s="75">
        <f>MIN(J8:J33)</f>
        <v>2.3067000000000002</v>
      </c>
      <c r="K36" s="74"/>
      <c r="L36" s="75">
        <f>MIN(L8:L33)</f>
        <v>2.5434000000000001</v>
      </c>
      <c r="M36" s="74"/>
      <c r="N36" s="75">
        <f>MIN(N8:N33)</f>
        <v>2.0253999999999999</v>
      </c>
      <c r="O36" s="74"/>
      <c r="P36" s="75">
        <f>MIN(P8:P33)</f>
        <v>2.7461000000000002</v>
      </c>
      <c r="Q36" s="74"/>
      <c r="R36" s="75">
        <f>MIN(R8:R33)</f>
        <v>2.9344999999999999</v>
      </c>
      <c r="S36" s="76"/>
    </row>
    <row r="37" spans="1:19" ht="15" thickBot="1" x14ac:dyDescent="0.35">
      <c r="A37" s="77" t="s">
        <v>29</v>
      </c>
      <c r="B37" s="78"/>
      <c r="C37" s="78"/>
      <c r="D37" s="79">
        <f>MAX(D8:D33)</f>
        <v>1.0949</v>
      </c>
      <c r="E37" s="78"/>
      <c r="F37" s="79">
        <f>MAX(F8:F33)</f>
        <v>2.3892000000000002</v>
      </c>
      <c r="G37" s="78"/>
      <c r="H37" s="79">
        <f>MAX(H8:H33)</f>
        <v>3.2822</v>
      </c>
      <c r="I37" s="78"/>
      <c r="J37" s="79">
        <f>MAX(J8:J33)</f>
        <v>4.2190000000000003</v>
      </c>
      <c r="K37" s="78"/>
      <c r="L37" s="79">
        <f>MAX(L8:L33)</f>
        <v>4.8047000000000004</v>
      </c>
      <c r="M37" s="78"/>
      <c r="N37" s="79">
        <f>MAX(N8:N33)</f>
        <v>5.1482999999999999</v>
      </c>
      <c r="O37" s="78"/>
      <c r="P37" s="79">
        <f>MAX(P8:P33)</f>
        <v>5.5198</v>
      </c>
      <c r="Q37" s="78"/>
      <c r="R37" s="79">
        <f>MAX(R8:R33)</f>
        <v>7.1349999999999998</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44459</v>
      </c>
      <c r="C8" s="65">
        <f>VLOOKUP($A8,'Return Data'!$B$7:$R$2843,4,0)</f>
        <v>84.28</v>
      </c>
      <c r="D8" s="65">
        <f>VLOOKUP($A8,'Return Data'!$B$7:$R$2843,10,0)</f>
        <v>10.0261</v>
      </c>
      <c r="E8" s="66">
        <f>RANK(D8,D$8:D$10,0)</f>
        <v>3</v>
      </c>
      <c r="F8" s="65">
        <f>VLOOKUP($A8,'Return Data'!$B$7:$R$2843,11,0)</f>
        <v>19.818000000000001</v>
      </c>
      <c r="G8" s="66">
        <f>RANK(F8,F$8:F$10,0)</f>
        <v>2</v>
      </c>
      <c r="H8" s="65">
        <f>VLOOKUP($A8,'Return Data'!$B$7:$R$2843,12,0)</f>
        <v>29.382899999999999</v>
      </c>
      <c r="I8" s="66">
        <f>RANK(H8,H$8:H$10,0)</f>
        <v>3</v>
      </c>
      <c r="J8" s="65">
        <f>VLOOKUP($A8,'Return Data'!$B$7:$R$2843,13,0)</f>
        <v>50.7423</v>
      </c>
      <c r="K8" s="66">
        <f>RANK(J8,J$8:J$10,0)</f>
        <v>3</v>
      </c>
      <c r="L8" s="65">
        <f>VLOOKUP($A8,'Return Data'!$B$7:$R$2843,17,0)</f>
        <v>29.294599999999999</v>
      </c>
      <c r="M8" s="66">
        <f>RANK(L8,L$8:L$10,0)</f>
        <v>2</v>
      </c>
      <c r="N8" s="65">
        <f>VLOOKUP($A8,'Return Data'!$B$7:$R$2843,14,0)</f>
        <v>17.800699999999999</v>
      </c>
      <c r="O8" s="66">
        <f>RANK(N8,N$8:N$10,0)</f>
        <v>3</v>
      </c>
      <c r="P8" s="65">
        <f>VLOOKUP($A8,'Return Data'!$B$7:$R$2843,15,0)</f>
        <v>18.331299999999999</v>
      </c>
      <c r="Q8" s="66">
        <f>RANK(P8,P$8:P$10,0)</f>
        <v>1</v>
      </c>
      <c r="R8" s="65">
        <f>VLOOKUP($A8,'Return Data'!$B$7:$R$2843,16,0)</f>
        <v>19.761500000000002</v>
      </c>
      <c r="S8" s="67">
        <f>RANK(R8,R$8:R$10,0)</f>
        <v>1</v>
      </c>
    </row>
    <row r="9" spans="1:20" x14ac:dyDescent="0.3">
      <c r="A9" s="63" t="s">
        <v>608</v>
      </c>
      <c r="B9" s="64">
        <f>VLOOKUP($A9,'Return Data'!$B$7:$R$2843,3,0)</f>
        <v>44459</v>
      </c>
      <c r="C9" s="65">
        <f>VLOOKUP($A9,'Return Data'!$B$7:$R$2843,4,0)</f>
        <v>91.820999999999998</v>
      </c>
      <c r="D9" s="65">
        <f>VLOOKUP($A9,'Return Data'!$B$7:$R$2843,10,0)</f>
        <v>10.3286</v>
      </c>
      <c r="E9" s="66">
        <f>RANK(D9,D$8:D$10,0)</f>
        <v>2</v>
      </c>
      <c r="F9" s="65">
        <f>VLOOKUP($A9,'Return Data'!$B$7:$R$2843,11,0)</f>
        <v>18.5154</v>
      </c>
      <c r="G9" s="66">
        <f>RANK(F9,F$8:F$10,0)</f>
        <v>3</v>
      </c>
      <c r="H9" s="65">
        <f>VLOOKUP($A9,'Return Data'!$B$7:$R$2843,12,0)</f>
        <v>32.148899999999998</v>
      </c>
      <c r="I9" s="66">
        <f>RANK(H9,H$8:H$10,0)</f>
        <v>2</v>
      </c>
      <c r="J9" s="65">
        <f>VLOOKUP($A9,'Return Data'!$B$7:$R$2843,13,0)</f>
        <v>56.346899999999998</v>
      </c>
      <c r="K9" s="66">
        <f>RANK(J9,J$8:J$10,0)</f>
        <v>2</v>
      </c>
      <c r="L9" s="65">
        <f>VLOOKUP($A9,'Return Data'!$B$7:$R$2843,17,0)</f>
        <v>27.520199999999999</v>
      </c>
      <c r="M9" s="66">
        <f>RANK(L9,L$8:L$10,0)</f>
        <v>3</v>
      </c>
      <c r="N9" s="65">
        <f>VLOOKUP($A9,'Return Data'!$B$7:$R$2843,14,0)</f>
        <v>18.161799999999999</v>
      </c>
      <c r="O9" s="66">
        <f>RANK(N9,N$8:N$10,0)</f>
        <v>2</v>
      </c>
      <c r="P9" s="65">
        <f>VLOOKUP($A9,'Return Data'!$B$7:$R$2843,15,0)</f>
        <v>18.1799</v>
      </c>
      <c r="Q9" s="66">
        <f>RANK(P9,P$8:P$10,0)</f>
        <v>2</v>
      </c>
      <c r="R9" s="65">
        <f>VLOOKUP($A9,'Return Data'!$B$7:$R$2843,16,0)</f>
        <v>16.945499999999999</v>
      </c>
      <c r="S9" s="67">
        <f>RANK(R9,R$8:R$10,0)</f>
        <v>2</v>
      </c>
    </row>
    <row r="10" spans="1:20" x14ac:dyDescent="0.3">
      <c r="A10" s="63" t="s">
        <v>1856</v>
      </c>
      <c r="B10" s="64">
        <f>VLOOKUP($A10,'Return Data'!$B$7:$R$2843,3,0)</f>
        <v>44459</v>
      </c>
      <c r="C10" s="65">
        <f>VLOOKUP($A10,'Return Data'!$B$7:$R$2843,4,0)</f>
        <v>202.61320000000001</v>
      </c>
      <c r="D10" s="65">
        <f>VLOOKUP($A10,'Return Data'!$B$7:$R$2843,10,0)</f>
        <v>12.9437</v>
      </c>
      <c r="E10" s="66">
        <f>RANK(D10,D$8:D$10,0)</f>
        <v>1</v>
      </c>
      <c r="F10" s="65">
        <f>VLOOKUP($A10,'Return Data'!$B$7:$R$2843,11,0)</f>
        <v>26.256499999999999</v>
      </c>
      <c r="G10" s="66">
        <f>RANK(F10,F$8:F$10,0)</f>
        <v>1</v>
      </c>
      <c r="H10" s="65">
        <f>VLOOKUP($A10,'Return Data'!$B$7:$R$2843,12,0)</f>
        <v>44.126199999999997</v>
      </c>
      <c r="I10" s="66">
        <f>RANK(H10,H$8:H$10,0)</f>
        <v>1</v>
      </c>
      <c r="J10" s="65">
        <f>VLOOKUP($A10,'Return Data'!$B$7:$R$2843,13,0)</f>
        <v>80.947800000000001</v>
      </c>
      <c r="K10" s="66">
        <f>RANK(J10,J$8:J$10,0)</f>
        <v>1</v>
      </c>
      <c r="L10" s="65">
        <f>VLOOKUP($A10,'Return Data'!$B$7:$R$2843,17,0)</f>
        <v>38.778300000000002</v>
      </c>
      <c r="M10" s="66">
        <f>RANK(L10,L$8:L$10,0)</f>
        <v>1</v>
      </c>
      <c r="N10" s="65">
        <f>VLOOKUP($A10,'Return Data'!$B$7:$R$2843,14,0)</f>
        <v>21.238800000000001</v>
      </c>
      <c r="O10" s="66">
        <f>RANK(N10,N$8:N$10,0)</f>
        <v>1</v>
      </c>
      <c r="P10" s="65">
        <f>VLOOKUP($A10,'Return Data'!$B$7:$R$2843,15,0)</f>
        <v>15.4331</v>
      </c>
      <c r="Q10" s="66">
        <f>RANK(P10,P$8:P$10,0)</f>
        <v>3</v>
      </c>
      <c r="R10" s="65">
        <f>VLOOKUP($A10,'Return Data'!$B$7:$R$2843,16,0)</f>
        <v>15.1722</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11.099466666666666</v>
      </c>
      <c r="E12" s="74"/>
      <c r="F12" s="75">
        <f>AVERAGE(F8:F10)</f>
        <v>21.529966666666667</v>
      </c>
      <c r="G12" s="74"/>
      <c r="H12" s="75">
        <f>AVERAGE(H8:H10)</f>
        <v>35.219333333333331</v>
      </c>
      <c r="I12" s="74"/>
      <c r="J12" s="75">
        <f>AVERAGE(J8:J10)</f>
        <v>62.679000000000002</v>
      </c>
      <c r="K12" s="74"/>
      <c r="L12" s="75">
        <f>AVERAGE(L8:L10)</f>
        <v>31.864366666666665</v>
      </c>
      <c r="M12" s="74"/>
      <c r="N12" s="75">
        <f>AVERAGE(N8:N10)</f>
        <v>19.0671</v>
      </c>
      <c r="O12" s="74"/>
      <c r="P12" s="75">
        <f>AVERAGE(P8:P10)</f>
        <v>17.314766666666667</v>
      </c>
      <c r="Q12" s="74"/>
      <c r="R12" s="75">
        <f>AVERAGE(R8:R10)</f>
        <v>17.293066666666665</v>
      </c>
      <c r="S12" s="76"/>
    </row>
    <row r="13" spans="1:20" x14ac:dyDescent="0.3">
      <c r="A13" s="73" t="s">
        <v>28</v>
      </c>
      <c r="B13" s="74"/>
      <c r="C13" s="74"/>
      <c r="D13" s="75">
        <f>MIN(D8:D10)</f>
        <v>10.0261</v>
      </c>
      <c r="E13" s="74"/>
      <c r="F13" s="75">
        <f>MIN(F8:F10)</f>
        <v>18.5154</v>
      </c>
      <c r="G13" s="74"/>
      <c r="H13" s="75">
        <f>MIN(H8:H10)</f>
        <v>29.382899999999999</v>
      </c>
      <c r="I13" s="74"/>
      <c r="J13" s="75">
        <f>MIN(J8:J10)</f>
        <v>50.7423</v>
      </c>
      <c r="K13" s="74"/>
      <c r="L13" s="75">
        <f>MIN(L8:L10)</f>
        <v>27.520199999999999</v>
      </c>
      <c r="M13" s="74"/>
      <c r="N13" s="75">
        <f>MIN(N8:N10)</f>
        <v>17.800699999999999</v>
      </c>
      <c r="O13" s="74"/>
      <c r="P13" s="75">
        <f>MIN(P8:P10)</f>
        <v>15.4331</v>
      </c>
      <c r="Q13" s="74"/>
      <c r="R13" s="75">
        <f>MIN(R8:R10)</f>
        <v>15.1722</v>
      </c>
      <c r="S13" s="76"/>
    </row>
    <row r="14" spans="1:20" ht="15" thickBot="1" x14ac:dyDescent="0.35">
      <c r="A14" s="77" t="s">
        <v>29</v>
      </c>
      <c r="B14" s="78"/>
      <c r="C14" s="78"/>
      <c r="D14" s="79">
        <f>MAX(D8:D10)</f>
        <v>12.9437</v>
      </c>
      <c r="E14" s="78"/>
      <c r="F14" s="79">
        <f>MAX(F8:F10)</f>
        <v>26.256499999999999</v>
      </c>
      <c r="G14" s="78"/>
      <c r="H14" s="79">
        <f>MAX(H8:H10)</f>
        <v>44.126199999999997</v>
      </c>
      <c r="I14" s="78"/>
      <c r="J14" s="79">
        <f>MAX(J8:J10)</f>
        <v>80.947800000000001</v>
      </c>
      <c r="K14" s="78"/>
      <c r="L14" s="79">
        <f>MAX(L8:L10)</f>
        <v>38.778300000000002</v>
      </c>
      <c r="M14" s="78"/>
      <c r="N14" s="79">
        <f>MAX(N8:N10)</f>
        <v>21.238800000000001</v>
      </c>
      <c r="O14" s="78"/>
      <c r="P14" s="79">
        <f>MAX(P8:P10)</f>
        <v>18.331299999999999</v>
      </c>
      <c r="Q14" s="78"/>
      <c r="R14" s="79">
        <f>MAX(R8:R10)</f>
        <v>19.761500000000002</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44459</v>
      </c>
      <c r="C8" s="65">
        <f>VLOOKUP($A8,'Return Data'!$B$7:$R$2843,4,0)</f>
        <v>75.2</v>
      </c>
      <c r="D8" s="65">
        <f>VLOOKUP($A8,'Return Data'!$B$7:$R$2843,10,0)</f>
        <v>9.6530000000000005</v>
      </c>
      <c r="E8" s="66">
        <f>RANK(D8,D$8:D$10,0)</f>
        <v>3</v>
      </c>
      <c r="F8" s="65">
        <f>VLOOKUP($A8,'Return Data'!$B$7:$R$2843,11,0)</f>
        <v>19.0062</v>
      </c>
      <c r="G8" s="66">
        <f>RANK(F8,F$8:F$10,0)</f>
        <v>2</v>
      </c>
      <c r="H8" s="65">
        <f>VLOOKUP($A8,'Return Data'!$B$7:$R$2843,12,0)</f>
        <v>28.109000000000002</v>
      </c>
      <c r="I8" s="66">
        <f>RANK(H8,H$8:H$10,0)</f>
        <v>3</v>
      </c>
      <c r="J8" s="65">
        <f>VLOOKUP($A8,'Return Data'!$B$7:$R$2843,13,0)</f>
        <v>48.763599999999997</v>
      </c>
      <c r="K8" s="66">
        <f>RANK(J8,J$8:J$10,0)</f>
        <v>3</v>
      </c>
      <c r="L8" s="65">
        <f>VLOOKUP($A8,'Return Data'!$B$7:$R$2843,17,0)</f>
        <v>27.732500000000002</v>
      </c>
      <c r="M8" s="66">
        <f>RANK(L8,L$8:L$10,0)</f>
        <v>2</v>
      </c>
      <c r="N8" s="65">
        <f>VLOOKUP($A8,'Return Data'!$B$7:$R$2843,14,0)</f>
        <v>16.4023</v>
      </c>
      <c r="O8" s="66">
        <f>RANK(N8,N$8:N$10,0)</f>
        <v>3</v>
      </c>
      <c r="P8" s="65">
        <f>VLOOKUP($A8,'Return Data'!$B$7:$R$2843,15,0)</f>
        <v>16.745699999999999</v>
      </c>
      <c r="Q8" s="66">
        <f>RANK(P8,P$8:P$10,0)</f>
        <v>1</v>
      </c>
      <c r="R8" s="65">
        <f>VLOOKUP($A8,'Return Data'!$B$7:$R$2843,16,0)</f>
        <v>14.9788</v>
      </c>
      <c r="S8" s="67">
        <f>RANK(R8,R$8:R$10,0)</f>
        <v>2</v>
      </c>
    </row>
    <row r="9" spans="1:20" x14ac:dyDescent="0.3">
      <c r="A9" s="63" t="s">
        <v>607</v>
      </c>
      <c r="B9" s="64">
        <f>VLOOKUP($A9,'Return Data'!$B$7:$R$2843,3,0)</f>
        <v>44459</v>
      </c>
      <c r="C9" s="65">
        <f>VLOOKUP($A9,'Return Data'!$B$7:$R$2843,4,0)</f>
        <v>81.983999999999995</v>
      </c>
      <c r="D9" s="65">
        <f>VLOOKUP($A9,'Return Data'!$B$7:$R$2843,10,0)</f>
        <v>9.9364000000000008</v>
      </c>
      <c r="E9" s="66">
        <f>RANK(D9,D$8:D$10,0)</f>
        <v>2</v>
      </c>
      <c r="F9" s="65">
        <f>VLOOKUP($A9,'Return Data'!$B$7:$R$2843,11,0)</f>
        <v>17.6967</v>
      </c>
      <c r="G9" s="66">
        <f>RANK(F9,F$8:F$10,0)</f>
        <v>3</v>
      </c>
      <c r="H9" s="65">
        <f>VLOOKUP($A9,'Return Data'!$B$7:$R$2843,12,0)</f>
        <v>30.8019</v>
      </c>
      <c r="I9" s="66">
        <f>RANK(H9,H$8:H$10,0)</f>
        <v>2</v>
      </c>
      <c r="J9" s="65">
        <f>VLOOKUP($A9,'Return Data'!$B$7:$R$2843,13,0)</f>
        <v>54.244399999999999</v>
      </c>
      <c r="K9" s="66">
        <f>RANK(J9,J$8:J$10,0)</f>
        <v>2</v>
      </c>
      <c r="L9" s="65">
        <f>VLOOKUP($A9,'Return Data'!$B$7:$R$2843,17,0)</f>
        <v>25.817</v>
      </c>
      <c r="M9" s="66">
        <f>RANK(L9,L$8:L$10,0)</f>
        <v>3</v>
      </c>
      <c r="N9" s="65">
        <f>VLOOKUP($A9,'Return Data'!$B$7:$R$2843,14,0)</f>
        <v>16.557600000000001</v>
      </c>
      <c r="O9" s="66">
        <f>RANK(N9,N$8:N$10,0)</f>
        <v>2</v>
      </c>
      <c r="P9" s="65">
        <f>VLOOKUP($A9,'Return Data'!$B$7:$R$2843,15,0)</f>
        <v>16.514199999999999</v>
      </c>
      <c r="Q9" s="66">
        <f>RANK(P9,P$8:P$10,0)</f>
        <v>2</v>
      </c>
      <c r="R9" s="65">
        <f>VLOOKUP($A9,'Return Data'!$B$7:$R$2843,16,0)</f>
        <v>13.903499999999999</v>
      </c>
      <c r="S9" s="67">
        <f>RANK(R9,R$8:R$10,0)</f>
        <v>3</v>
      </c>
    </row>
    <row r="10" spans="1:20" x14ac:dyDescent="0.3">
      <c r="A10" s="63" t="s">
        <v>1857</v>
      </c>
      <c r="B10" s="64">
        <f>VLOOKUP($A10,'Return Data'!$B$7:$R$2843,3,0)</f>
        <v>44459</v>
      </c>
      <c r="C10" s="65">
        <f>VLOOKUP($A10,'Return Data'!$B$7:$R$2843,4,0)</f>
        <v>485.41775509596903</v>
      </c>
      <c r="D10" s="65">
        <f>VLOOKUP($A10,'Return Data'!$B$7:$R$2843,10,0)</f>
        <v>12.7136</v>
      </c>
      <c r="E10" s="66">
        <f>RANK(D10,D$8:D$10,0)</f>
        <v>1</v>
      </c>
      <c r="F10" s="65">
        <f>VLOOKUP($A10,'Return Data'!$B$7:$R$2843,11,0)</f>
        <v>25.7989</v>
      </c>
      <c r="G10" s="66">
        <f>RANK(F10,F$8:F$10,0)</f>
        <v>1</v>
      </c>
      <c r="H10" s="65">
        <f>VLOOKUP($A10,'Return Data'!$B$7:$R$2843,12,0)</f>
        <v>43.375100000000003</v>
      </c>
      <c r="I10" s="66">
        <f>RANK(H10,H$8:H$10,0)</f>
        <v>1</v>
      </c>
      <c r="J10" s="65">
        <f>VLOOKUP($A10,'Return Data'!$B$7:$R$2843,13,0)</f>
        <v>79.732500000000002</v>
      </c>
      <c r="K10" s="66">
        <f>RANK(J10,J$8:J$10,0)</f>
        <v>1</v>
      </c>
      <c r="L10" s="65">
        <f>VLOOKUP($A10,'Return Data'!$B$7:$R$2843,17,0)</f>
        <v>37.911000000000001</v>
      </c>
      <c r="M10" s="66">
        <f>RANK(L10,L$8:L$10,0)</f>
        <v>1</v>
      </c>
      <c r="N10" s="65">
        <f>VLOOKUP($A10,'Return Data'!$B$7:$R$2843,14,0)</f>
        <v>20.493300000000001</v>
      </c>
      <c r="O10" s="66">
        <f>RANK(N10,N$8:N$10,0)</f>
        <v>1</v>
      </c>
      <c r="P10" s="65">
        <f>VLOOKUP($A10,'Return Data'!$B$7:$R$2843,15,0)</f>
        <v>14.694100000000001</v>
      </c>
      <c r="Q10" s="66">
        <f>RANK(P10,P$8:P$10,0)</f>
        <v>3</v>
      </c>
      <c r="R10" s="65">
        <f>VLOOKUP($A10,'Return Data'!$B$7:$R$2843,16,0)</f>
        <v>18.602900000000002</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10.767666666666665</v>
      </c>
      <c r="E12" s="74"/>
      <c r="F12" s="75">
        <f>AVERAGE(F8:F10)</f>
        <v>20.833933333333334</v>
      </c>
      <c r="G12" s="74"/>
      <c r="H12" s="75">
        <f>AVERAGE(H8:H10)</f>
        <v>34.095333333333336</v>
      </c>
      <c r="I12" s="74"/>
      <c r="J12" s="75">
        <f>AVERAGE(J8:J10)</f>
        <v>60.913499999999999</v>
      </c>
      <c r="K12" s="74"/>
      <c r="L12" s="75">
        <f>AVERAGE(L8:L10)</f>
        <v>30.486833333333333</v>
      </c>
      <c r="M12" s="74"/>
      <c r="N12" s="75">
        <f>AVERAGE(N8:N10)</f>
        <v>17.817733333333337</v>
      </c>
      <c r="O12" s="74"/>
      <c r="P12" s="75">
        <f>AVERAGE(P8:P10)</f>
        <v>15.984666666666667</v>
      </c>
      <c r="Q12" s="74"/>
      <c r="R12" s="75">
        <f>AVERAGE(R8:R10)</f>
        <v>15.828400000000002</v>
      </c>
      <c r="S12" s="76"/>
    </row>
    <row r="13" spans="1:20" x14ac:dyDescent="0.3">
      <c r="A13" s="73" t="s">
        <v>28</v>
      </c>
      <c r="B13" s="74"/>
      <c r="C13" s="74"/>
      <c r="D13" s="75">
        <f>MIN(D8:D10)</f>
        <v>9.6530000000000005</v>
      </c>
      <c r="E13" s="74"/>
      <c r="F13" s="75">
        <f>MIN(F8:F10)</f>
        <v>17.6967</v>
      </c>
      <c r="G13" s="74"/>
      <c r="H13" s="75">
        <f>MIN(H8:H10)</f>
        <v>28.109000000000002</v>
      </c>
      <c r="I13" s="74"/>
      <c r="J13" s="75">
        <f>MIN(J8:J10)</f>
        <v>48.763599999999997</v>
      </c>
      <c r="K13" s="74"/>
      <c r="L13" s="75">
        <f>MIN(L8:L10)</f>
        <v>25.817</v>
      </c>
      <c r="M13" s="74"/>
      <c r="N13" s="75">
        <f>MIN(N8:N10)</f>
        <v>16.4023</v>
      </c>
      <c r="O13" s="74"/>
      <c r="P13" s="75">
        <f>MIN(P8:P10)</f>
        <v>14.694100000000001</v>
      </c>
      <c r="Q13" s="74"/>
      <c r="R13" s="75">
        <f>MIN(R8:R10)</f>
        <v>13.903499999999999</v>
      </c>
      <c r="S13" s="76"/>
    </row>
    <row r="14" spans="1:20" ht="15" thickBot="1" x14ac:dyDescent="0.35">
      <c r="A14" s="77" t="s">
        <v>29</v>
      </c>
      <c r="B14" s="78"/>
      <c r="C14" s="78"/>
      <c r="D14" s="79">
        <f>MAX(D8:D10)</f>
        <v>12.7136</v>
      </c>
      <c r="E14" s="78"/>
      <c r="F14" s="79">
        <f>MAX(F8:F10)</f>
        <v>25.7989</v>
      </c>
      <c r="G14" s="78"/>
      <c r="H14" s="79">
        <f>MAX(H8:H10)</f>
        <v>43.375100000000003</v>
      </c>
      <c r="I14" s="78"/>
      <c r="J14" s="79">
        <f>MAX(J8:J10)</f>
        <v>79.732500000000002</v>
      </c>
      <c r="K14" s="78"/>
      <c r="L14" s="79">
        <f>MAX(L8:L10)</f>
        <v>37.911000000000001</v>
      </c>
      <c r="M14" s="78"/>
      <c r="N14" s="79">
        <f>MAX(N8:N10)</f>
        <v>20.493300000000001</v>
      </c>
      <c r="O14" s="78"/>
      <c r="P14" s="79">
        <f>MAX(P8:P10)</f>
        <v>16.745699999999999</v>
      </c>
      <c r="Q14" s="78"/>
      <c r="R14" s="79">
        <f>MAX(R8:R10)</f>
        <v>18.602900000000002</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44459</v>
      </c>
      <c r="C8" s="65">
        <f>VLOOKUP($A8,'Return Data'!$B$7:$R$2843,4,0)</f>
        <v>78.3934</v>
      </c>
      <c r="D8" s="65">
        <f>VLOOKUP($A8,'Return Data'!$B$7:$R$2843,10,0)</f>
        <v>9.5771999999999995</v>
      </c>
      <c r="E8" s="66">
        <f t="shared" ref="E8:E21" si="0">RANK(D8,D$8:D$21,0)</f>
        <v>11</v>
      </c>
      <c r="F8" s="65">
        <f>VLOOKUP($A8,'Return Data'!$B$7:$R$2843,11,0)</f>
        <v>23.077999999999999</v>
      </c>
      <c r="G8" s="66">
        <f t="shared" ref="G8:G21" si="1">RANK(F8,F$8:F$21,0)</f>
        <v>4</v>
      </c>
      <c r="H8" s="65">
        <f>VLOOKUP($A8,'Return Data'!$B$7:$R$2843,12,0)</f>
        <v>36.816800000000001</v>
      </c>
      <c r="I8" s="66">
        <f t="shared" ref="I8:I21" si="2">RANK(H8,H$8:H$21,0)</f>
        <v>5</v>
      </c>
      <c r="J8" s="65">
        <f>VLOOKUP($A8,'Return Data'!$B$7:$R$2843,13,0)</f>
        <v>57.252000000000002</v>
      </c>
      <c r="K8" s="66">
        <f t="shared" ref="K8:K21" si="3">RANK(J8,J$8:J$21,0)</f>
        <v>6</v>
      </c>
      <c r="L8" s="65">
        <f>VLOOKUP($A8,'Return Data'!$B$7:$R$2843,17,0)</f>
        <v>26.5016</v>
      </c>
      <c r="M8" s="66">
        <f t="shared" ref="M8:M21" si="4">RANK(L8,L$8:L$21,0)</f>
        <v>8</v>
      </c>
      <c r="N8" s="65">
        <f>VLOOKUP($A8,'Return Data'!$B$7:$R$2843,14,0)</f>
        <v>9.5670999999999999</v>
      </c>
      <c r="O8" s="66">
        <f t="shared" ref="O8:O19" si="5">RANK(N8,N$8:N$21,0)</f>
        <v>13</v>
      </c>
      <c r="P8" s="65">
        <f>VLOOKUP($A8,'Return Data'!$B$7:$R$2843,15,0)</f>
        <v>10.1328</v>
      </c>
      <c r="Q8" s="66">
        <f>RANK(P8,P$8:P$21,0)</f>
        <v>12</v>
      </c>
      <c r="R8" s="65">
        <f>VLOOKUP($A8,'Return Data'!$B$7:$R$2843,16,0)</f>
        <v>18.0474</v>
      </c>
      <c r="S8" s="67">
        <f t="shared" ref="S8:S21" si="6">RANK(R8,R$8:R$21,0)</f>
        <v>4</v>
      </c>
    </row>
    <row r="9" spans="1:19" s="68" customFormat="1" x14ac:dyDescent="0.3">
      <c r="A9" s="63" t="s">
        <v>12</v>
      </c>
      <c r="B9" s="64">
        <f>VLOOKUP($A9,'Return Data'!$B$7:$R$2843,3,0)</f>
        <v>44459</v>
      </c>
      <c r="C9" s="65">
        <f>VLOOKUP($A9,'Return Data'!$B$7:$R$2843,4,0)</f>
        <v>455.53500000000003</v>
      </c>
      <c r="D9" s="65">
        <f>VLOOKUP($A9,'Return Data'!$B$7:$R$2843,10,0)</f>
        <v>11.881600000000001</v>
      </c>
      <c r="E9" s="66">
        <f t="shared" si="0"/>
        <v>2</v>
      </c>
      <c r="F9" s="65">
        <f>VLOOKUP($A9,'Return Data'!$B$7:$R$2843,11,0)</f>
        <v>21.729199999999999</v>
      </c>
      <c r="G9" s="66">
        <f t="shared" si="1"/>
        <v>6</v>
      </c>
      <c r="H9" s="65">
        <f>VLOOKUP($A9,'Return Data'!$B$7:$R$2843,12,0)</f>
        <v>34.1355</v>
      </c>
      <c r="I9" s="66">
        <f t="shared" si="2"/>
        <v>8</v>
      </c>
      <c r="J9" s="65">
        <f>VLOOKUP($A9,'Return Data'!$B$7:$R$2843,13,0)</f>
        <v>56.0137</v>
      </c>
      <c r="K9" s="66">
        <f t="shared" si="3"/>
        <v>8</v>
      </c>
      <c r="L9" s="65">
        <f>VLOOKUP($A9,'Return Data'!$B$7:$R$2843,17,0)</f>
        <v>25.1784</v>
      </c>
      <c r="M9" s="66">
        <f t="shared" si="4"/>
        <v>11</v>
      </c>
      <c r="N9" s="65">
        <f>VLOOKUP($A9,'Return Data'!$B$7:$R$2843,14,0)</f>
        <v>13.257899999999999</v>
      </c>
      <c r="O9" s="66">
        <f t="shared" si="5"/>
        <v>10</v>
      </c>
      <c r="P9" s="65">
        <f>VLOOKUP($A9,'Return Data'!$B$7:$R$2843,15,0)</f>
        <v>14.536</v>
      </c>
      <c r="Q9" s="66">
        <f>RANK(P9,P$8:P$21,0)</f>
        <v>7</v>
      </c>
      <c r="R9" s="65">
        <f>VLOOKUP($A9,'Return Data'!$B$7:$R$2843,16,0)</f>
        <v>16.881599999999999</v>
      </c>
      <c r="S9" s="67">
        <f t="shared" si="6"/>
        <v>7</v>
      </c>
    </row>
    <row r="10" spans="1:19" s="68" customFormat="1" x14ac:dyDescent="0.3">
      <c r="A10" s="63" t="s">
        <v>13</v>
      </c>
      <c r="B10" s="64">
        <f>VLOOKUP($A10,'Return Data'!$B$7:$R$2843,3,0)</f>
        <v>44459</v>
      </c>
      <c r="C10" s="65">
        <f>VLOOKUP($A10,'Return Data'!$B$7:$R$2843,4,0)</f>
        <v>252.1</v>
      </c>
      <c r="D10" s="65">
        <f>VLOOKUP($A10,'Return Data'!$B$7:$R$2843,10,0)</f>
        <v>10.2607</v>
      </c>
      <c r="E10" s="66">
        <f t="shared" si="0"/>
        <v>9</v>
      </c>
      <c r="F10" s="65">
        <f>VLOOKUP($A10,'Return Data'!$B$7:$R$2843,11,0)</f>
        <v>21.793299999999999</v>
      </c>
      <c r="G10" s="66">
        <f t="shared" si="1"/>
        <v>5</v>
      </c>
      <c r="H10" s="65">
        <f>VLOOKUP($A10,'Return Data'!$B$7:$R$2843,12,0)</f>
        <v>35.873699999999999</v>
      </c>
      <c r="I10" s="66">
        <f t="shared" si="2"/>
        <v>6</v>
      </c>
      <c r="J10" s="65">
        <f>VLOOKUP($A10,'Return Data'!$B$7:$R$2843,13,0)</f>
        <v>55.569299999999998</v>
      </c>
      <c r="K10" s="66">
        <f t="shared" si="3"/>
        <v>9</v>
      </c>
      <c r="L10" s="65">
        <f>VLOOKUP($A10,'Return Data'!$B$7:$R$2843,17,0)</f>
        <v>30.514399999999998</v>
      </c>
      <c r="M10" s="66">
        <f t="shared" si="4"/>
        <v>2</v>
      </c>
      <c r="N10" s="65">
        <f>VLOOKUP($A10,'Return Data'!$B$7:$R$2843,14,0)</f>
        <v>16.169899999999998</v>
      </c>
      <c r="O10" s="66">
        <f t="shared" si="5"/>
        <v>7</v>
      </c>
      <c r="P10" s="65">
        <f>VLOOKUP($A10,'Return Data'!$B$7:$R$2843,15,0)</f>
        <v>14.086499999999999</v>
      </c>
      <c r="Q10" s="66">
        <f>RANK(P10,P$8:P$21,0)</f>
        <v>8</v>
      </c>
      <c r="R10" s="65">
        <f>VLOOKUP($A10,'Return Data'!$B$7:$R$2843,16,0)</f>
        <v>18.3368</v>
      </c>
      <c r="S10" s="67">
        <f t="shared" si="6"/>
        <v>3</v>
      </c>
    </row>
    <row r="11" spans="1:19" s="68" customFormat="1" x14ac:dyDescent="0.3">
      <c r="A11" s="63" t="s">
        <v>14</v>
      </c>
      <c r="B11" s="64">
        <f>VLOOKUP($A11,'Return Data'!$B$7:$R$2843,3,0)</f>
        <v>44459</v>
      </c>
      <c r="C11" s="65">
        <f>VLOOKUP($A11,'Return Data'!$B$7:$R$2843,4,0)</f>
        <v>16.03</v>
      </c>
      <c r="D11" s="65">
        <f>VLOOKUP($A11,'Return Data'!$B$7:$R$2843,10,0)</f>
        <v>9.1219000000000001</v>
      </c>
      <c r="E11" s="66">
        <f t="shared" si="0"/>
        <v>13</v>
      </c>
      <c r="F11" s="65">
        <f>VLOOKUP($A11,'Return Data'!$B$7:$R$2843,11,0)</f>
        <v>19.626899999999999</v>
      </c>
      <c r="G11" s="66">
        <f t="shared" si="1"/>
        <v>9</v>
      </c>
      <c r="H11" s="65">
        <f>VLOOKUP($A11,'Return Data'!$B$7:$R$2843,12,0)</f>
        <v>34.367100000000001</v>
      </c>
      <c r="I11" s="66">
        <f t="shared" si="2"/>
        <v>7</v>
      </c>
      <c r="J11" s="65">
        <f>VLOOKUP($A11,'Return Data'!$B$7:$R$2843,13,0)</f>
        <v>53.5441</v>
      </c>
      <c r="K11" s="66">
        <f t="shared" si="3"/>
        <v>10</v>
      </c>
      <c r="L11" s="65">
        <f>VLOOKUP($A11,'Return Data'!$B$7:$R$2843,17,0)</f>
        <v>24.654</v>
      </c>
      <c r="M11" s="66">
        <f t="shared" si="4"/>
        <v>12</v>
      </c>
      <c r="N11" s="65">
        <f>VLOOKUP($A11,'Return Data'!$B$7:$R$2843,14,0)</f>
        <v>16.844899999999999</v>
      </c>
      <c r="O11" s="66">
        <f t="shared" si="5"/>
        <v>4</v>
      </c>
      <c r="P11" s="65"/>
      <c r="Q11" s="66"/>
      <c r="R11" s="65">
        <f>VLOOKUP($A11,'Return Data'!$B$7:$R$2843,16,0)</f>
        <v>16.5122</v>
      </c>
      <c r="S11" s="67">
        <f t="shared" si="6"/>
        <v>8</v>
      </c>
    </row>
    <row r="12" spans="1:19" s="68" customFormat="1" x14ac:dyDescent="0.3">
      <c r="A12" s="63" t="s">
        <v>15</v>
      </c>
      <c r="B12" s="64">
        <f>VLOOKUP($A12,'Return Data'!$B$7:$R$2843,3,0)</f>
        <v>44459</v>
      </c>
      <c r="C12" s="65">
        <f>VLOOKUP($A12,'Return Data'!$B$7:$R$2843,4,0)</f>
        <v>89.86</v>
      </c>
      <c r="D12" s="65">
        <f>VLOOKUP($A12,'Return Data'!$B$7:$R$2843,10,0)</f>
        <v>11.1854</v>
      </c>
      <c r="E12" s="66">
        <f t="shared" si="0"/>
        <v>6</v>
      </c>
      <c r="F12" s="65">
        <f>VLOOKUP($A12,'Return Data'!$B$7:$R$2843,11,0)</f>
        <v>29.818000000000001</v>
      </c>
      <c r="G12" s="66">
        <f t="shared" si="1"/>
        <v>1</v>
      </c>
      <c r="H12" s="65">
        <f>VLOOKUP($A12,'Return Data'!$B$7:$R$2843,12,0)</f>
        <v>53.370899999999999</v>
      </c>
      <c r="I12" s="66">
        <f t="shared" si="2"/>
        <v>1</v>
      </c>
      <c r="J12" s="65">
        <f>VLOOKUP($A12,'Return Data'!$B$7:$R$2843,13,0)</f>
        <v>82.865300000000005</v>
      </c>
      <c r="K12" s="66">
        <f t="shared" si="3"/>
        <v>1</v>
      </c>
      <c r="L12" s="65">
        <f>VLOOKUP($A12,'Return Data'!$B$7:$R$2843,17,0)</f>
        <v>35.158099999999997</v>
      </c>
      <c r="M12" s="66">
        <f t="shared" si="4"/>
        <v>1</v>
      </c>
      <c r="N12" s="65">
        <f>VLOOKUP($A12,'Return Data'!$B$7:$R$2843,14,0)</f>
        <v>17.221499999999999</v>
      </c>
      <c r="O12" s="66">
        <f t="shared" si="5"/>
        <v>3</v>
      </c>
      <c r="P12" s="65">
        <f>VLOOKUP($A12,'Return Data'!$B$7:$R$2843,15,0)</f>
        <v>17.529599999999999</v>
      </c>
      <c r="Q12" s="66">
        <f t="shared" ref="Q12:Q19" si="7">RANK(P12,P$8:P$21,0)</f>
        <v>1</v>
      </c>
      <c r="R12" s="65">
        <f>VLOOKUP($A12,'Return Data'!$B$7:$R$2843,16,0)</f>
        <v>17.572500000000002</v>
      </c>
      <c r="S12" s="67">
        <f t="shared" si="6"/>
        <v>6</v>
      </c>
    </row>
    <row r="13" spans="1:19" s="68" customFormat="1" x14ac:dyDescent="0.3">
      <c r="A13" s="63" t="s">
        <v>16</v>
      </c>
      <c r="B13" s="64">
        <f>VLOOKUP($A13,'Return Data'!$B$7:$R$2843,3,0)</f>
        <v>44459</v>
      </c>
      <c r="C13" s="65">
        <f>VLOOKUP($A13,'Return Data'!$B$7:$R$2843,4,0)</f>
        <v>18.9773</v>
      </c>
      <c r="D13" s="65">
        <f>VLOOKUP($A13,'Return Data'!$B$7:$R$2843,10,0)</f>
        <v>10.1187</v>
      </c>
      <c r="E13" s="66">
        <f t="shared" si="0"/>
        <v>10</v>
      </c>
      <c r="F13" s="65">
        <f>VLOOKUP($A13,'Return Data'!$B$7:$R$2843,11,0)</f>
        <v>20.5474</v>
      </c>
      <c r="G13" s="66">
        <f t="shared" si="1"/>
        <v>7</v>
      </c>
      <c r="H13" s="65">
        <f>VLOOKUP($A13,'Return Data'!$B$7:$R$2843,12,0)</f>
        <v>26.831600000000002</v>
      </c>
      <c r="I13" s="66">
        <f t="shared" si="2"/>
        <v>14</v>
      </c>
      <c r="J13" s="65">
        <f>VLOOKUP($A13,'Return Data'!$B$7:$R$2843,13,0)</f>
        <v>51.7941</v>
      </c>
      <c r="K13" s="66">
        <f t="shared" si="3"/>
        <v>13</v>
      </c>
      <c r="L13" s="65">
        <f>VLOOKUP($A13,'Return Data'!$B$7:$R$2843,17,0)</f>
        <v>26.193100000000001</v>
      </c>
      <c r="M13" s="66">
        <f t="shared" si="4"/>
        <v>10</v>
      </c>
      <c r="N13" s="65">
        <f>VLOOKUP($A13,'Return Data'!$B$7:$R$2843,14,0)</f>
        <v>11.9795</v>
      </c>
      <c r="O13" s="66">
        <f t="shared" si="5"/>
        <v>11</v>
      </c>
      <c r="P13" s="65">
        <f>VLOOKUP($A13,'Return Data'!$B$7:$R$2843,15,0)</f>
        <v>10.6069</v>
      </c>
      <c r="Q13" s="66">
        <f t="shared" si="7"/>
        <v>11</v>
      </c>
      <c r="R13" s="65">
        <f>VLOOKUP($A13,'Return Data'!$B$7:$R$2843,16,0)</f>
        <v>11.187799999999999</v>
      </c>
      <c r="S13" s="67">
        <f t="shared" si="6"/>
        <v>14</v>
      </c>
    </row>
    <row r="14" spans="1:19" s="68" customFormat="1" x14ac:dyDescent="0.3">
      <c r="A14" s="63" t="s">
        <v>17</v>
      </c>
      <c r="B14" s="64">
        <f>VLOOKUP($A14,'Return Data'!$B$7:$R$2843,3,0)</f>
        <v>44459</v>
      </c>
      <c r="C14" s="65">
        <f>VLOOKUP($A14,'Return Data'!$B$7:$R$2843,4,0)</f>
        <v>53.983400000000003</v>
      </c>
      <c r="D14" s="65">
        <f>VLOOKUP($A14,'Return Data'!$B$7:$R$2843,10,0)</f>
        <v>10.8</v>
      </c>
      <c r="E14" s="66">
        <f t="shared" si="0"/>
        <v>7</v>
      </c>
      <c r="F14" s="65">
        <f>VLOOKUP($A14,'Return Data'!$B$7:$R$2843,11,0)</f>
        <v>19.045400000000001</v>
      </c>
      <c r="G14" s="66">
        <f t="shared" si="1"/>
        <v>13</v>
      </c>
      <c r="H14" s="65">
        <f>VLOOKUP($A14,'Return Data'!$B$7:$R$2843,12,0)</f>
        <v>32.914299999999997</v>
      </c>
      <c r="I14" s="66">
        <f t="shared" si="2"/>
        <v>9</v>
      </c>
      <c r="J14" s="65">
        <f>VLOOKUP($A14,'Return Data'!$B$7:$R$2843,13,0)</f>
        <v>62.788899999999998</v>
      </c>
      <c r="K14" s="66">
        <f t="shared" si="3"/>
        <v>4</v>
      </c>
      <c r="L14" s="65">
        <f>VLOOKUP($A14,'Return Data'!$B$7:$R$2843,17,0)</f>
        <v>26.498999999999999</v>
      </c>
      <c r="M14" s="66">
        <f t="shared" si="4"/>
        <v>9</v>
      </c>
      <c r="N14" s="65">
        <f>VLOOKUP($A14,'Return Data'!$B$7:$R$2843,14,0)</f>
        <v>16.838699999999999</v>
      </c>
      <c r="O14" s="66">
        <f t="shared" si="5"/>
        <v>5</v>
      </c>
      <c r="P14" s="65">
        <f>VLOOKUP($A14,'Return Data'!$B$7:$R$2843,15,0)</f>
        <v>15.3513</v>
      </c>
      <c r="Q14" s="66">
        <f t="shared" si="7"/>
        <v>4</v>
      </c>
      <c r="R14" s="65">
        <f>VLOOKUP($A14,'Return Data'!$B$7:$R$2843,16,0)</f>
        <v>16.2774</v>
      </c>
      <c r="S14" s="67">
        <f t="shared" si="6"/>
        <v>9</v>
      </c>
    </row>
    <row r="15" spans="1:19" s="68" customFormat="1" x14ac:dyDescent="0.3">
      <c r="A15" s="63" t="s">
        <v>18</v>
      </c>
      <c r="B15" s="64">
        <f>VLOOKUP($A15,'Return Data'!$B$7:$R$2843,3,0)</f>
        <v>44459</v>
      </c>
      <c r="C15" s="65">
        <f>VLOOKUP($A15,'Return Data'!$B$7:$R$2843,4,0)</f>
        <v>59.826000000000001</v>
      </c>
      <c r="D15" s="65">
        <f>VLOOKUP($A15,'Return Data'!$B$7:$R$2843,10,0)</f>
        <v>11.7867</v>
      </c>
      <c r="E15" s="66">
        <f t="shared" si="0"/>
        <v>3</v>
      </c>
      <c r="F15" s="65">
        <f>VLOOKUP($A15,'Return Data'!$B$7:$R$2843,11,0)</f>
        <v>23.6739</v>
      </c>
      <c r="G15" s="66">
        <f t="shared" si="1"/>
        <v>2</v>
      </c>
      <c r="H15" s="65">
        <f>VLOOKUP($A15,'Return Data'!$B$7:$R$2843,12,0)</f>
        <v>37.310099999999998</v>
      </c>
      <c r="I15" s="66">
        <f t="shared" si="2"/>
        <v>4</v>
      </c>
      <c r="J15" s="65">
        <f>VLOOKUP($A15,'Return Data'!$B$7:$R$2843,13,0)</f>
        <v>57.5944</v>
      </c>
      <c r="K15" s="66">
        <f t="shared" si="3"/>
        <v>5</v>
      </c>
      <c r="L15" s="65">
        <f>VLOOKUP($A15,'Return Data'!$B$7:$R$2843,17,0)</f>
        <v>28.7531</v>
      </c>
      <c r="M15" s="66">
        <f t="shared" si="4"/>
        <v>6</v>
      </c>
      <c r="N15" s="65">
        <f>VLOOKUP($A15,'Return Data'!$B$7:$R$2843,14,0)</f>
        <v>16.233599999999999</v>
      </c>
      <c r="O15" s="66">
        <f t="shared" si="5"/>
        <v>6</v>
      </c>
      <c r="P15" s="65">
        <f>VLOOKUP($A15,'Return Data'!$B$7:$R$2843,15,0)</f>
        <v>15.398999999999999</v>
      </c>
      <c r="Q15" s="66">
        <f t="shared" si="7"/>
        <v>3</v>
      </c>
      <c r="R15" s="65">
        <f>VLOOKUP($A15,'Return Data'!$B$7:$R$2843,16,0)</f>
        <v>19.905200000000001</v>
      </c>
      <c r="S15" s="67">
        <f t="shared" si="6"/>
        <v>2</v>
      </c>
    </row>
    <row r="16" spans="1:19" s="68" customFormat="1" x14ac:dyDescent="0.3">
      <c r="A16" s="63" t="s">
        <v>19</v>
      </c>
      <c r="B16" s="64">
        <f>VLOOKUP($A16,'Return Data'!$B$7:$R$2843,3,0)</f>
        <v>44459</v>
      </c>
      <c r="C16" s="65">
        <f>VLOOKUP($A16,'Return Data'!$B$7:$R$2843,4,0)</f>
        <v>126.67749999999999</v>
      </c>
      <c r="D16" s="65">
        <f>VLOOKUP($A16,'Return Data'!$B$7:$R$2843,10,0)</f>
        <v>11.994400000000001</v>
      </c>
      <c r="E16" s="66">
        <f t="shared" si="0"/>
        <v>1</v>
      </c>
      <c r="F16" s="65">
        <f>VLOOKUP($A16,'Return Data'!$B$7:$R$2843,11,0)</f>
        <v>23.4299</v>
      </c>
      <c r="G16" s="66">
        <f t="shared" si="1"/>
        <v>3</v>
      </c>
      <c r="H16" s="65">
        <f>VLOOKUP($A16,'Return Data'!$B$7:$R$2843,12,0)</f>
        <v>38.630000000000003</v>
      </c>
      <c r="I16" s="66">
        <f t="shared" si="2"/>
        <v>3</v>
      </c>
      <c r="J16" s="65">
        <f>VLOOKUP($A16,'Return Data'!$B$7:$R$2843,13,0)</f>
        <v>63.386699999999998</v>
      </c>
      <c r="K16" s="66">
        <f t="shared" si="3"/>
        <v>3</v>
      </c>
      <c r="L16" s="65">
        <f>VLOOKUP($A16,'Return Data'!$B$7:$R$2843,17,0)</f>
        <v>29.729900000000001</v>
      </c>
      <c r="M16" s="66">
        <f t="shared" si="4"/>
        <v>3</v>
      </c>
      <c r="N16" s="65">
        <f>VLOOKUP($A16,'Return Data'!$B$7:$R$2843,14,0)</f>
        <v>18.520700000000001</v>
      </c>
      <c r="O16" s="66">
        <f t="shared" si="5"/>
        <v>1</v>
      </c>
      <c r="P16" s="65">
        <f>VLOOKUP($A16,'Return Data'!$B$7:$R$2843,15,0)</f>
        <v>16.077400000000001</v>
      </c>
      <c r="Q16" s="66">
        <f t="shared" si="7"/>
        <v>2</v>
      </c>
      <c r="R16" s="65">
        <f>VLOOKUP($A16,'Return Data'!$B$7:$R$2843,16,0)</f>
        <v>16.1462</v>
      </c>
      <c r="S16" s="67">
        <f t="shared" si="6"/>
        <v>10</v>
      </c>
    </row>
    <row r="17" spans="1:21" s="68" customFormat="1" x14ac:dyDescent="0.3">
      <c r="A17" s="63" t="s">
        <v>20</v>
      </c>
      <c r="B17" s="64">
        <f>VLOOKUP($A17,'Return Data'!$B$7:$R$2843,3,0)</f>
        <v>44459</v>
      </c>
      <c r="C17" s="65">
        <f>VLOOKUP($A17,'Return Data'!$B$7:$R$2843,4,0)</f>
        <v>76.63</v>
      </c>
      <c r="D17" s="65">
        <f>VLOOKUP($A17,'Return Data'!$B$7:$R$2843,10,0)</f>
        <v>6.1946000000000003</v>
      </c>
      <c r="E17" s="66">
        <f t="shared" si="0"/>
        <v>14</v>
      </c>
      <c r="F17" s="65">
        <f>VLOOKUP($A17,'Return Data'!$B$7:$R$2843,11,0)</f>
        <v>15.3545</v>
      </c>
      <c r="G17" s="66">
        <f t="shared" si="1"/>
        <v>14</v>
      </c>
      <c r="H17" s="65">
        <f>VLOOKUP($A17,'Return Data'!$B$7:$R$2843,12,0)</f>
        <v>27.1234</v>
      </c>
      <c r="I17" s="66">
        <f t="shared" si="2"/>
        <v>13</v>
      </c>
      <c r="J17" s="65">
        <f>VLOOKUP($A17,'Return Data'!$B$7:$R$2843,13,0)</f>
        <v>52.043700000000001</v>
      </c>
      <c r="K17" s="66">
        <f t="shared" si="3"/>
        <v>12</v>
      </c>
      <c r="L17" s="65">
        <f>VLOOKUP($A17,'Return Data'!$B$7:$R$2843,17,0)</f>
        <v>20.600100000000001</v>
      </c>
      <c r="M17" s="66">
        <f t="shared" si="4"/>
        <v>14</v>
      </c>
      <c r="N17" s="65">
        <f>VLOOKUP($A17,'Return Data'!$B$7:$R$2843,14,0)</f>
        <v>11.809100000000001</v>
      </c>
      <c r="O17" s="66">
        <f t="shared" si="5"/>
        <v>12</v>
      </c>
      <c r="P17" s="65">
        <f>VLOOKUP($A17,'Return Data'!$B$7:$R$2843,15,0)</f>
        <v>10.894500000000001</v>
      </c>
      <c r="Q17" s="66">
        <f t="shared" si="7"/>
        <v>10</v>
      </c>
      <c r="R17" s="65">
        <f>VLOOKUP($A17,'Return Data'!$B$7:$R$2843,16,0)</f>
        <v>14.007199999999999</v>
      </c>
      <c r="S17" s="67">
        <f t="shared" si="6"/>
        <v>13</v>
      </c>
    </row>
    <row r="18" spans="1:21" s="68" customFormat="1" x14ac:dyDescent="0.3">
      <c r="A18" s="63" t="s">
        <v>21</v>
      </c>
      <c r="B18" s="64">
        <f>VLOOKUP($A18,'Return Data'!$B$7:$R$2843,3,0)</f>
        <v>44459</v>
      </c>
      <c r="C18" s="65">
        <f>VLOOKUP($A18,'Return Data'!$B$7:$R$2843,4,0)</f>
        <v>211.51830000000001</v>
      </c>
      <c r="D18" s="65">
        <f>VLOOKUP($A18,'Return Data'!$B$7:$R$2843,10,0)</f>
        <v>11.3657</v>
      </c>
      <c r="E18" s="66">
        <f t="shared" si="0"/>
        <v>4</v>
      </c>
      <c r="F18" s="65">
        <f>VLOOKUP($A18,'Return Data'!$B$7:$R$2843,11,0)</f>
        <v>19.384699999999999</v>
      </c>
      <c r="G18" s="66">
        <f t="shared" si="1"/>
        <v>11</v>
      </c>
      <c r="H18" s="65">
        <f>VLOOKUP($A18,'Return Data'!$B$7:$R$2843,12,0)</f>
        <v>28.1785</v>
      </c>
      <c r="I18" s="66">
        <f t="shared" si="2"/>
        <v>12</v>
      </c>
      <c r="J18" s="65">
        <f>VLOOKUP($A18,'Return Data'!$B$7:$R$2843,13,0)</f>
        <v>46.844299999999997</v>
      </c>
      <c r="K18" s="66">
        <f t="shared" si="3"/>
        <v>14</v>
      </c>
      <c r="L18" s="65">
        <f>VLOOKUP($A18,'Return Data'!$B$7:$R$2843,17,0)</f>
        <v>23.744599999999998</v>
      </c>
      <c r="M18" s="66">
        <f t="shared" si="4"/>
        <v>13</v>
      </c>
      <c r="N18" s="65">
        <f>VLOOKUP($A18,'Return Data'!$B$7:$R$2843,14,0)</f>
        <v>13.7011</v>
      </c>
      <c r="O18" s="66">
        <f t="shared" si="5"/>
        <v>9</v>
      </c>
      <c r="P18" s="65">
        <f>VLOOKUP($A18,'Return Data'!$B$7:$R$2843,15,0)</f>
        <v>15.021699999999999</v>
      </c>
      <c r="Q18" s="66">
        <f t="shared" si="7"/>
        <v>6</v>
      </c>
      <c r="R18" s="65">
        <f>VLOOKUP($A18,'Return Data'!$B$7:$R$2843,16,0)</f>
        <v>17.783100000000001</v>
      </c>
      <c r="S18" s="67">
        <f t="shared" si="6"/>
        <v>5</v>
      </c>
    </row>
    <row r="19" spans="1:21" s="68" customFormat="1" x14ac:dyDescent="0.3">
      <c r="A19" s="63" t="s">
        <v>24</v>
      </c>
      <c r="B19" s="64">
        <f>VLOOKUP($A19,'Return Data'!$B$7:$R$2843,3,0)</f>
        <v>44459</v>
      </c>
      <c r="C19" s="65">
        <f>VLOOKUP($A19,'Return Data'!$B$7:$R$2843,4,0)</f>
        <v>406.45049999999998</v>
      </c>
      <c r="D19" s="65">
        <f>VLOOKUP($A19,'Return Data'!$B$7:$R$2843,10,0)</f>
        <v>9.3430999999999997</v>
      </c>
      <c r="E19" s="66">
        <f t="shared" si="0"/>
        <v>12</v>
      </c>
      <c r="F19" s="65">
        <f>VLOOKUP($A19,'Return Data'!$B$7:$R$2843,11,0)</f>
        <v>19.547899999999998</v>
      </c>
      <c r="G19" s="66">
        <f t="shared" si="1"/>
        <v>10</v>
      </c>
      <c r="H19" s="65">
        <f>VLOOKUP($A19,'Return Data'!$B$7:$R$2843,12,0)</f>
        <v>41.651200000000003</v>
      </c>
      <c r="I19" s="66">
        <f t="shared" si="2"/>
        <v>2</v>
      </c>
      <c r="J19" s="65">
        <f>VLOOKUP($A19,'Return Data'!$B$7:$R$2843,13,0)</f>
        <v>74.227599999999995</v>
      </c>
      <c r="K19" s="66">
        <f t="shared" si="3"/>
        <v>2</v>
      </c>
      <c r="L19" s="65">
        <f>VLOOKUP($A19,'Return Data'!$B$7:$R$2843,17,0)</f>
        <v>28.9055</v>
      </c>
      <c r="M19" s="66">
        <f t="shared" si="4"/>
        <v>5</v>
      </c>
      <c r="N19" s="65">
        <f>VLOOKUP($A19,'Return Data'!$B$7:$R$2843,14,0)</f>
        <v>14.5885</v>
      </c>
      <c r="O19" s="66">
        <f t="shared" si="5"/>
        <v>8</v>
      </c>
      <c r="P19" s="65">
        <f>VLOOKUP($A19,'Return Data'!$B$7:$R$2843,15,0)</f>
        <v>13.359400000000001</v>
      </c>
      <c r="Q19" s="66">
        <f t="shared" si="7"/>
        <v>9</v>
      </c>
      <c r="R19" s="65">
        <f>VLOOKUP($A19,'Return Data'!$B$7:$R$2843,16,0)</f>
        <v>14.3765</v>
      </c>
      <c r="S19" s="67">
        <f t="shared" si="6"/>
        <v>12</v>
      </c>
    </row>
    <row r="20" spans="1:21" s="68" customFormat="1" x14ac:dyDescent="0.3">
      <c r="A20" s="63" t="s">
        <v>25</v>
      </c>
      <c r="B20" s="64">
        <f>VLOOKUP($A20,'Return Data'!$B$7:$R$2843,3,0)</f>
        <v>44459</v>
      </c>
      <c r="C20" s="65">
        <f>VLOOKUP($A20,'Return Data'!$B$7:$R$2843,4,0)</f>
        <v>16.68</v>
      </c>
      <c r="D20" s="65">
        <f>VLOOKUP($A20,'Return Data'!$B$7:$R$2843,10,0)</f>
        <v>11.2742</v>
      </c>
      <c r="E20" s="66">
        <f t="shared" si="0"/>
        <v>5</v>
      </c>
      <c r="F20" s="65">
        <f>VLOOKUP($A20,'Return Data'!$B$7:$R$2843,11,0)</f>
        <v>19.0578</v>
      </c>
      <c r="G20" s="66">
        <f t="shared" si="1"/>
        <v>12</v>
      </c>
      <c r="H20" s="65">
        <f>VLOOKUP($A20,'Return Data'!$B$7:$R$2843,12,0)</f>
        <v>30.926200000000001</v>
      </c>
      <c r="I20" s="66">
        <f t="shared" si="2"/>
        <v>11</v>
      </c>
      <c r="J20" s="65">
        <f>VLOOKUP($A20,'Return Data'!$B$7:$R$2843,13,0)</f>
        <v>52.887300000000003</v>
      </c>
      <c r="K20" s="66">
        <f t="shared" si="3"/>
        <v>11</v>
      </c>
      <c r="L20" s="65">
        <f>VLOOKUP($A20,'Return Data'!$B$7:$R$2843,17,0)</f>
        <v>28.4026</v>
      </c>
      <c r="M20" s="66">
        <f t="shared" si="4"/>
        <v>7</v>
      </c>
      <c r="N20" s="65"/>
      <c r="O20" s="66"/>
      <c r="P20" s="65"/>
      <c r="Q20" s="66"/>
      <c r="R20" s="65">
        <f>VLOOKUP($A20,'Return Data'!$B$7:$R$2843,16,0)</f>
        <v>20.091200000000001</v>
      </c>
      <c r="S20" s="67">
        <f t="shared" si="6"/>
        <v>1</v>
      </c>
    </row>
    <row r="21" spans="1:21" s="68" customFormat="1" x14ac:dyDescent="0.3">
      <c r="A21" s="63" t="s">
        <v>26</v>
      </c>
      <c r="B21" s="64">
        <f>VLOOKUP($A21,'Return Data'!$B$7:$R$2843,3,0)</f>
        <v>44459</v>
      </c>
      <c r="C21" s="65">
        <f>VLOOKUP($A21,'Return Data'!$B$7:$R$2843,4,0)</f>
        <v>105.4907</v>
      </c>
      <c r="D21" s="65">
        <f>VLOOKUP($A21,'Return Data'!$B$7:$R$2843,10,0)</f>
        <v>10.776400000000001</v>
      </c>
      <c r="E21" s="66">
        <f t="shared" si="0"/>
        <v>8</v>
      </c>
      <c r="F21" s="65">
        <f>VLOOKUP($A21,'Return Data'!$B$7:$R$2843,11,0)</f>
        <v>20.266500000000001</v>
      </c>
      <c r="G21" s="66">
        <f t="shared" si="1"/>
        <v>8</v>
      </c>
      <c r="H21" s="65">
        <f>VLOOKUP($A21,'Return Data'!$B$7:$R$2843,12,0)</f>
        <v>31.772099999999998</v>
      </c>
      <c r="I21" s="66">
        <f t="shared" si="2"/>
        <v>10</v>
      </c>
      <c r="J21" s="65">
        <f>VLOOKUP($A21,'Return Data'!$B$7:$R$2843,13,0)</f>
        <v>56.3504</v>
      </c>
      <c r="K21" s="66">
        <f t="shared" si="3"/>
        <v>7</v>
      </c>
      <c r="L21" s="65">
        <f>VLOOKUP($A21,'Return Data'!$B$7:$R$2843,17,0)</f>
        <v>29.709800000000001</v>
      </c>
      <c r="M21" s="66">
        <f t="shared" si="4"/>
        <v>4</v>
      </c>
      <c r="N21" s="65">
        <f>VLOOKUP($A21,'Return Data'!$B$7:$R$2843,14,0)</f>
        <v>17.934200000000001</v>
      </c>
      <c r="O21" s="66">
        <f>RANK(N21,N$8:N$21,0)</f>
        <v>2</v>
      </c>
      <c r="P21" s="65">
        <f>VLOOKUP($A21,'Return Data'!$B$7:$R$2843,15,0)</f>
        <v>15.2559</v>
      </c>
      <c r="Q21" s="66">
        <f>RANK(P21,P$8:P$21,0)</f>
        <v>5</v>
      </c>
      <c r="R21" s="65">
        <f>VLOOKUP($A21,'Return Data'!$B$7:$R$2843,16,0)</f>
        <v>14.510999999999999</v>
      </c>
      <c r="S21" s="67">
        <f t="shared" si="6"/>
        <v>11</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10.405757142857142</v>
      </c>
      <c r="E23" s="74"/>
      <c r="F23" s="75">
        <f>AVERAGE(F8:F21)</f>
        <v>21.168099999999999</v>
      </c>
      <c r="G23" s="74"/>
      <c r="H23" s="75">
        <f>AVERAGE(H8:H21)</f>
        <v>34.992957142857144</v>
      </c>
      <c r="I23" s="74"/>
      <c r="J23" s="75">
        <f>AVERAGE(J8:J21)</f>
        <v>58.797271428571428</v>
      </c>
      <c r="K23" s="74"/>
      <c r="L23" s="75">
        <f>AVERAGE(L8:L21)</f>
        <v>27.467442857142853</v>
      </c>
      <c r="M23" s="74"/>
      <c r="N23" s="75">
        <f>AVERAGE(N8:N21)</f>
        <v>14.974361538461539</v>
      </c>
      <c r="O23" s="74"/>
      <c r="P23" s="75">
        <f>AVERAGE(P8:P21)</f>
        <v>14.020916666666665</v>
      </c>
      <c r="Q23" s="74"/>
      <c r="R23" s="75">
        <f>AVERAGE(R8:R21)</f>
        <v>16.545435714285713</v>
      </c>
      <c r="S23" s="76"/>
    </row>
    <row r="24" spans="1:21" s="68" customFormat="1" x14ac:dyDescent="0.3">
      <c r="A24" s="73" t="s">
        <v>28</v>
      </c>
      <c r="B24" s="74"/>
      <c r="C24" s="74"/>
      <c r="D24" s="75">
        <f>MIN(D8:D21)</f>
        <v>6.1946000000000003</v>
      </c>
      <c r="E24" s="74"/>
      <c r="F24" s="75">
        <f>MIN(F8:F21)</f>
        <v>15.3545</v>
      </c>
      <c r="G24" s="74"/>
      <c r="H24" s="75">
        <f>MIN(H8:H21)</f>
        <v>26.831600000000002</v>
      </c>
      <c r="I24" s="74"/>
      <c r="J24" s="75">
        <f>MIN(J8:J21)</f>
        <v>46.844299999999997</v>
      </c>
      <c r="K24" s="74"/>
      <c r="L24" s="75">
        <f>MIN(L8:L21)</f>
        <v>20.600100000000001</v>
      </c>
      <c r="M24" s="74"/>
      <c r="N24" s="75">
        <f>MIN(N8:N21)</f>
        <v>9.5670999999999999</v>
      </c>
      <c r="O24" s="74"/>
      <c r="P24" s="75">
        <f>MIN(P8:P21)</f>
        <v>10.1328</v>
      </c>
      <c r="Q24" s="74"/>
      <c r="R24" s="75">
        <f>MIN(R8:R21)</f>
        <v>11.187799999999999</v>
      </c>
      <c r="S24" s="76"/>
    </row>
    <row r="25" spans="1:21" s="68" customFormat="1" ht="15" thickBot="1" x14ac:dyDescent="0.35">
      <c r="A25" s="77" t="s">
        <v>29</v>
      </c>
      <c r="B25" s="78"/>
      <c r="C25" s="78"/>
      <c r="D25" s="79">
        <f>MAX(D8:D21)</f>
        <v>11.994400000000001</v>
      </c>
      <c r="E25" s="78"/>
      <c r="F25" s="79">
        <f>MAX(F8:F21)</f>
        <v>29.818000000000001</v>
      </c>
      <c r="G25" s="78"/>
      <c r="H25" s="79">
        <f>MAX(H8:H21)</f>
        <v>53.370899999999999</v>
      </c>
      <c r="I25" s="78"/>
      <c r="J25" s="79">
        <f>MAX(J8:J21)</f>
        <v>82.865300000000005</v>
      </c>
      <c r="K25" s="78"/>
      <c r="L25" s="79">
        <f>MAX(L8:L21)</f>
        <v>35.158099999999997</v>
      </c>
      <c r="M25" s="78"/>
      <c r="N25" s="79">
        <f>MAX(N8:N21)</f>
        <v>18.520700000000001</v>
      </c>
      <c r="O25" s="78"/>
      <c r="P25" s="79">
        <f>MAX(P8:P21)</f>
        <v>17.529599999999999</v>
      </c>
      <c r="Q25" s="78"/>
      <c r="R25" s="79">
        <f>MAX(R8:R21)</f>
        <v>20.091200000000001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44459</v>
      </c>
      <c r="C8" s="65">
        <f>VLOOKUP($A8,'Return Data'!$B$7:$R$2843,4,0)</f>
        <v>263.64</v>
      </c>
      <c r="D8" s="65">
        <f>VLOOKUP($A8,'Return Data'!$B$7:$R$2843,10,0)</f>
        <v>8.8341999999999992</v>
      </c>
      <c r="E8" s="66">
        <f t="shared" ref="E8:E13" si="0">RANK(D8,D$8:D$13,0)</f>
        <v>5</v>
      </c>
      <c r="F8" s="65">
        <f>VLOOKUP($A8,'Return Data'!$B$7:$R$2843,11,0)</f>
        <v>27.263999999999999</v>
      </c>
      <c r="G8" s="66">
        <f t="shared" ref="G8:G13" si="1">RANK(F8,F$8:F$13,0)</f>
        <v>2</v>
      </c>
      <c r="H8" s="65">
        <f>VLOOKUP($A8,'Return Data'!$B$7:$R$2843,12,0)</f>
        <v>33.306399999999996</v>
      </c>
      <c r="I8" s="66">
        <f t="shared" ref="I8:I13" si="2">RANK(H8,H$8:H$13,0)</f>
        <v>4</v>
      </c>
      <c r="J8" s="65">
        <f>VLOOKUP($A8,'Return Data'!$B$7:$R$2843,13,0)</f>
        <v>50.367899999999999</v>
      </c>
      <c r="K8" s="66">
        <f t="shared" ref="K8:K13" si="3">RANK(J8,J$8:J$13,0)</f>
        <v>5</v>
      </c>
      <c r="L8" s="65">
        <f>VLOOKUP($A8,'Return Data'!$B$7:$R$2843,17,0)</f>
        <v>27.926300000000001</v>
      </c>
      <c r="M8" s="66">
        <f>RANK(L8,L$8:L$13,0)</f>
        <v>5</v>
      </c>
      <c r="N8" s="65">
        <f>VLOOKUP($A8,'Return Data'!$B$7:$R$2843,14,0)</f>
        <v>14.3329</v>
      </c>
      <c r="O8" s="66">
        <f>RANK(N8,N$8:N$13,0)</f>
        <v>4</v>
      </c>
      <c r="P8" s="65">
        <f>VLOOKUP($A8,'Return Data'!$B$7:$R$2843,15,0)</f>
        <v>11.8583</v>
      </c>
      <c r="Q8" s="66">
        <f>RANK(P8,P$8:P$13,0)</f>
        <v>5</v>
      </c>
      <c r="R8" s="65">
        <f>VLOOKUP($A8,'Return Data'!$B$7:$R$2843,16,0)</f>
        <v>12.349399999999999</v>
      </c>
      <c r="S8" s="67">
        <f t="shared" ref="S8:S13" si="4">RANK(R8,R$8:R$13,0)</f>
        <v>6</v>
      </c>
    </row>
    <row r="9" spans="1:20" x14ac:dyDescent="0.3">
      <c r="A9" s="63" t="s">
        <v>767</v>
      </c>
      <c r="B9" s="64">
        <f>VLOOKUP($A9,'Return Data'!$B$7:$R$2843,3,0)</f>
        <v>44459</v>
      </c>
      <c r="C9" s="65">
        <f>VLOOKUP($A9,'Return Data'!$B$7:$R$2843,4,0)</f>
        <v>26.54</v>
      </c>
      <c r="D9" s="65">
        <f>VLOOKUP($A9,'Return Data'!$B$7:$R$2843,10,0)</f>
        <v>12.362399999999999</v>
      </c>
      <c r="E9" s="66">
        <f t="shared" si="0"/>
        <v>2</v>
      </c>
      <c r="F9" s="65">
        <f>VLOOKUP($A9,'Return Data'!$B$7:$R$2843,11,0)</f>
        <v>25.306899999999999</v>
      </c>
      <c r="G9" s="66">
        <f t="shared" si="1"/>
        <v>3</v>
      </c>
      <c r="H9" s="65">
        <f>VLOOKUP($A9,'Return Data'!$B$7:$R$2843,12,0)</f>
        <v>41.2453</v>
      </c>
      <c r="I9" s="66">
        <f t="shared" si="2"/>
        <v>1</v>
      </c>
      <c r="J9" s="65">
        <f>VLOOKUP($A9,'Return Data'!$B$7:$R$2843,13,0)</f>
        <v>65.461299999999994</v>
      </c>
      <c r="K9" s="66">
        <f t="shared" si="3"/>
        <v>1</v>
      </c>
      <c r="L9" s="65">
        <f>VLOOKUP($A9,'Return Data'!$B$7:$R$2843,17,0)</f>
        <v>28.308199999999999</v>
      </c>
      <c r="M9" s="66">
        <f>RANK(L9,L$8:L$13,0)</f>
        <v>4</v>
      </c>
      <c r="N9" s="65">
        <f>VLOOKUP($A9,'Return Data'!$B$7:$R$2843,14,0)</f>
        <v>14.0443</v>
      </c>
      <c r="O9" s="66">
        <f>RANK(N9,N$8:N$13,0)</f>
        <v>5</v>
      </c>
      <c r="P9" s="65">
        <f>VLOOKUP($A9,'Return Data'!$B$7:$R$2843,15,0)</f>
        <v>13.4284</v>
      </c>
      <c r="Q9" s="66">
        <f>RANK(P9,P$8:P$13,0)</f>
        <v>4</v>
      </c>
      <c r="R9" s="65">
        <f>VLOOKUP($A9,'Return Data'!$B$7:$R$2843,16,0)</f>
        <v>14.194900000000001</v>
      </c>
      <c r="S9" s="67">
        <f t="shared" si="4"/>
        <v>5</v>
      </c>
    </row>
    <row r="10" spans="1:20" x14ac:dyDescent="0.3">
      <c r="A10" s="63" t="s">
        <v>768</v>
      </c>
      <c r="B10" s="64">
        <f>VLOOKUP($A10,'Return Data'!$B$7:$R$2843,3,0)</f>
        <v>44459</v>
      </c>
      <c r="C10" s="65">
        <f>VLOOKUP($A10,'Return Data'!$B$7:$R$2843,4,0)</f>
        <v>17.350000000000001</v>
      </c>
      <c r="D10" s="65">
        <f>VLOOKUP($A10,'Return Data'!$B$7:$R$2843,10,0)</f>
        <v>10.4392</v>
      </c>
      <c r="E10" s="66">
        <f t="shared" si="0"/>
        <v>4</v>
      </c>
      <c r="F10" s="65">
        <f>VLOOKUP($A10,'Return Data'!$B$7:$R$2843,11,0)</f>
        <v>20.990200000000002</v>
      </c>
      <c r="G10" s="66">
        <f t="shared" si="1"/>
        <v>6</v>
      </c>
      <c r="H10" s="65">
        <f>VLOOKUP($A10,'Return Data'!$B$7:$R$2843,12,0)</f>
        <v>26.7348</v>
      </c>
      <c r="I10" s="66">
        <f t="shared" si="2"/>
        <v>6</v>
      </c>
      <c r="J10" s="65">
        <f>VLOOKUP($A10,'Return Data'!$B$7:$R$2843,13,0)</f>
        <v>43.863999999999997</v>
      </c>
      <c r="K10" s="66">
        <f t="shared" si="3"/>
        <v>6</v>
      </c>
      <c r="L10" s="65"/>
      <c r="M10" s="66"/>
      <c r="N10" s="65"/>
      <c r="O10" s="66"/>
      <c r="P10" s="65"/>
      <c r="Q10" s="66"/>
      <c r="R10" s="65">
        <f>VLOOKUP($A10,'Return Data'!$B$7:$R$2843,16,0)</f>
        <v>22.178899999999999</v>
      </c>
      <c r="S10" s="67">
        <f t="shared" si="4"/>
        <v>1</v>
      </c>
    </row>
    <row r="11" spans="1:20" x14ac:dyDescent="0.3">
      <c r="A11" s="63" t="s">
        <v>771</v>
      </c>
      <c r="B11" s="64">
        <f>VLOOKUP($A11,'Return Data'!$B$7:$R$2843,3,0)</f>
        <v>44459</v>
      </c>
      <c r="C11" s="65">
        <f>VLOOKUP($A11,'Return Data'!$B$7:$R$2843,4,0)</f>
        <v>89.4</v>
      </c>
      <c r="D11" s="65">
        <f>VLOOKUP($A11,'Return Data'!$B$7:$R$2843,10,0)</f>
        <v>11.1526</v>
      </c>
      <c r="E11" s="66">
        <f t="shared" si="0"/>
        <v>3</v>
      </c>
      <c r="F11" s="65">
        <f>VLOOKUP($A11,'Return Data'!$B$7:$R$2843,11,0)</f>
        <v>22.583300000000001</v>
      </c>
      <c r="G11" s="66">
        <f t="shared" si="1"/>
        <v>4</v>
      </c>
      <c r="H11" s="65">
        <f>VLOOKUP($A11,'Return Data'!$B$7:$R$2843,12,0)</f>
        <v>33.214100000000002</v>
      </c>
      <c r="I11" s="66">
        <f t="shared" si="2"/>
        <v>5</v>
      </c>
      <c r="J11" s="65">
        <f>VLOOKUP($A11,'Return Data'!$B$7:$R$2843,13,0)</f>
        <v>53.9786</v>
      </c>
      <c r="K11" s="66">
        <f t="shared" si="3"/>
        <v>4</v>
      </c>
      <c r="L11" s="65">
        <f>VLOOKUP($A11,'Return Data'!$B$7:$R$2843,17,0)</f>
        <v>30.210999999999999</v>
      </c>
      <c r="M11" s="66">
        <f>RANK(L11,L$8:L$13,0)</f>
        <v>3</v>
      </c>
      <c r="N11" s="65">
        <f>VLOOKUP($A11,'Return Data'!$B$7:$R$2843,14,0)</f>
        <v>17.028400000000001</v>
      </c>
      <c r="O11" s="66">
        <f>RANK(N11,N$8:N$13,0)</f>
        <v>3</v>
      </c>
      <c r="P11" s="65">
        <f>VLOOKUP($A11,'Return Data'!$B$7:$R$2843,15,0)</f>
        <v>17.37</v>
      </c>
      <c r="Q11" s="66">
        <f>RANK(P11,P$8:P$13,0)</f>
        <v>1</v>
      </c>
      <c r="R11" s="65">
        <f>VLOOKUP($A11,'Return Data'!$B$7:$R$2843,16,0)</f>
        <v>14.977600000000001</v>
      </c>
      <c r="S11" s="67">
        <f t="shared" si="4"/>
        <v>3</v>
      </c>
    </row>
    <row r="12" spans="1:20" x14ac:dyDescent="0.3">
      <c r="A12" s="63" t="s">
        <v>773</v>
      </c>
      <c r="B12" s="64">
        <f>VLOOKUP($A12,'Return Data'!$B$7:$R$2843,3,0)</f>
        <v>44459</v>
      </c>
      <c r="C12" s="65">
        <f>VLOOKUP($A12,'Return Data'!$B$7:$R$2843,4,0)</f>
        <v>81.358400000000003</v>
      </c>
      <c r="D12" s="65">
        <f>VLOOKUP($A12,'Return Data'!$B$7:$R$2843,10,0)</f>
        <v>6.6696999999999997</v>
      </c>
      <c r="E12" s="66">
        <f t="shared" si="0"/>
        <v>6</v>
      </c>
      <c r="F12" s="65">
        <f>VLOOKUP($A12,'Return Data'!$B$7:$R$2843,11,0)</f>
        <v>21.8706</v>
      </c>
      <c r="G12" s="66">
        <f t="shared" si="1"/>
        <v>5</v>
      </c>
      <c r="H12" s="65">
        <f>VLOOKUP($A12,'Return Data'!$B$7:$R$2843,12,0)</f>
        <v>37.980499999999999</v>
      </c>
      <c r="I12" s="66">
        <f t="shared" si="2"/>
        <v>3</v>
      </c>
      <c r="J12" s="65">
        <f>VLOOKUP($A12,'Return Data'!$B$7:$R$2843,13,0)</f>
        <v>65.2346</v>
      </c>
      <c r="K12" s="66">
        <f t="shared" si="3"/>
        <v>2</v>
      </c>
      <c r="L12" s="65">
        <f>VLOOKUP($A12,'Return Data'!$B$7:$R$2843,17,0)</f>
        <v>30.849</v>
      </c>
      <c r="M12" s="66">
        <f>RANK(L12,L$8:L$13,0)</f>
        <v>1</v>
      </c>
      <c r="N12" s="65">
        <f>VLOOKUP($A12,'Return Data'!$B$7:$R$2843,14,0)</f>
        <v>18.804200000000002</v>
      </c>
      <c r="O12" s="66">
        <f>RANK(N12,N$8:N$13,0)</f>
        <v>1</v>
      </c>
      <c r="P12" s="65">
        <f>VLOOKUP($A12,'Return Data'!$B$7:$R$2843,15,0)</f>
        <v>16.132899999999999</v>
      </c>
      <c r="Q12" s="66">
        <f>RANK(P12,P$8:P$13,0)</f>
        <v>3</v>
      </c>
      <c r="R12" s="65">
        <f>VLOOKUP($A12,'Return Data'!$B$7:$R$2843,16,0)</f>
        <v>15.370100000000001</v>
      </c>
      <c r="S12" s="67">
        <f t="shared" si="4"/>
        <v>2</v>
      </c>
    </row>
    <row r="13" spans="1:20" x14ac:dyDescent="0.3">
      <c r="A13" s="63" t="s">
        <v>774</v>
      </c>
      <c r="B13" s="64">
        <f>VLOOKUP($A13,'Return Data'!$B$7:$R$2843,3,0)</f>
        <v>44459</v>
      </c>
      <c r="C13" s="65">
        <f>VLOOKUP($A13,'Return Data'!$B$7:$R$2843,4,0)</f>
        <v>113.1695</v>
      </c>
      <c r="D13" s="65">
        <f>VLOOKUP($A13,'Return Data'!$B$7:$R$2843,10,0)</f>
        <v>14.3841</v>
      </c>
      <c r="E13" s="66">
        <f t="shared" si="0"/>
        <v>1</v>
      </c>
      <c r="F13" s="65">
        <f>VLOOKUP($A13,'Return Data'!$B$7:$R$2843,11,0)</f>
        <v>29.21</v>
      </c>
      <c r="G13" s="66">
        <f t="shared" si="1"/>
        <v>1</v>
      </c>
      <c r="H13" s="65">
        <f>VLOOKUP($A13,'Return Data'!$B$7:$R$2843,12,0)</f>
        <v>40.2303</v>
      </c>
      <c r="I13" s="66">
        <f t="shared" si="2"/>
        <v>2</v>
      </c>
      <c r="J13" s="65">
        <f>VLOOKUP($A13,'Return Data'!$B$7:$R$2843,13,0)</f>
        <v>59.018700000000003</v>
      </c>
      <c r="K13" s="66">
        <f t="shared" si="3"/>
        <v>3</v>
      </c>
      <c r="L13" s="65">
        <f>VLOOKUP($A13,'Return Data'!$B$7:$R$2843,17,0)</f>
        <v>30.232099999999999</v>
      </c>
      <c r="M13" s="66">
        <f>RANK(L13,L$8:L$13,0)</f>
        <v>2</v>
      </c>
      <c r="N13" s="65">
        <f>VLOOKUP($A13,'Return Data'!$B$7:$R$2843,14,0)</f>
        <v>18.1539</v>
      </c>
      <c r="O13" s="66">
        <f>RANK(N13,N$8:N$13,0)</f>
        <v>2</v>
      </c>
      <c r="P13" s="65">
        <f>VLOOKUP($A13,'Return Data'!$B$7:$R$2843,15,0)</f>
        <v>16.727</v>
      </c>
      <c r="Q13" s="66">
        <f>RANK(P13,P$8:P$13,0)</f>
        <v>2</v>
      </c>
      <c r="R13" s="65">
        <f>VLOOKUP($A13,'Return Data'!$B$7:$R$2843,16,0)</f>
        <v>14.475</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10.640366666666665</v>
      </c>
      <c r="E15" s="74"/>
      <c r="F15" s="75">
        <f>AVERAGE(F8:F13)</f>
        <v>24.537499999999998</v>
      </c>
      <c r="G15" s="74"/>
      <c r="H15" s="75">
        <f>AVERAGE(H8:H13)</f>
        <v>35.451900000000002</v>
      </c>
      <c r="I15" s="74"/>
      <c r="J15" s="75">
        <f>AVERAGE(J8:J13)</f>
        <v>56.32085</v>
      </c>
      <c r="K15" s="74"/>
      <c r="L15" s="75">
        <f>AVERAGE(L8:L13)</f>
        <v>29.505320000000001</v>
      </c>
      <c r="M15" s="74"/>
      <c r="N15" s="75">
        <f>AVERAGE(N8:N13)</f>
        <v>16.472739999999998</v>
      </c>
      <c r="O15" s="74"/>
      <c r="P15" s="75">
        <f>AVERAGE(P8:P13)</f>
        <v>15.10332</v>
      </c>
      <c r="Q15" s="74"/>
      <c r="R15" s="75">
        <f>AVERAGE(R8:R13)</f>
        <v>15.590983333333332</v>
      </c>
      <c r="S15" s="76"/>
    </row>
    <row r="16" spans="1:20" x14ac:dyDescent="0.3">
      <c r="A16" s="73" t="s">
        <v>28</v>
      </c>
      <c r="B16" s="74"/>
      <c r="C16" s="74"/>
      <c r="D16" s="75">
        <f>MIN(D8:D13)</f>
        <v>6.6696999999999997</v>
      </c>
      <c r="E16" s="74"/>
      <c r="F16" s="75">
        <f>MIN(F8:F13)</f>
        <v>20.990200000000002</v>
      </c>
      <c r="G16" s="74"/>
      <c r="H16" s="75">
        <f>MIN(H8:H13)</f>
        <v>26.7348</v>
      </c>
      <c r="I16" s="74"/>
      <c r="J16" s="75">
        <f>MIN(J8:J13)</f>
        <v>43.863999999999997</v>
      </c>
      <c r="K16" s="74"/>
      <c r="L16" s="75">
        <f>MIN(L8:L13)</f>
        <v>27.926300000000001</v>
      </c>
      <c r="M16" s="74"/>
      <c r="N16" s="75">
        <f>MIN(N8:N13)</f>
        <v>14.0443</v>
      </c>
      <c r="O16" s="74"/>
      <c r="P16" s="75">
        <f>MIN(P8:P13)</f>
        <v>11.8583</v>
      </c>
      <c r="Q16" s="74"/>
      <c r="R16" s="75">
        <f>MIN(R8:R13)</f>
        <v>12.349399999999999</v>
      </c>
      <c r="S16" s="76"/>
    </row>
    <row r="17" spans="1:19" ht="15" thickBot="1" x14ac:dyDescent="0.35">
      <c r="A17" s="77" t="s">
        <v>29</v>
      </c>
      <c r="B17" s="78"/>
      <c r="C17" s="78"/>
      <c r="D17" s="79">
        <f>MAX(D8:D13)</f>
        <v>14.3841</v>
      </c>
      <c r="E17" s="78"/>
      <c r="F17" s="79">
        <f>MAX(F8:F13)</f>
        <v>29.21</v>
      </c>
      <c r="G17" s="78"/>
      <c r="H17" s="79">
        <f>MAX(H8:H13)</f>
        <v>41.2453</v>
      </c>
      <c r="I17" s="78"/>
      <c r="J17" s="79">
        <f>MAX(J8:J13)</f>
        <v>65.461299999999994</v>
      </c>
      <c r="K17" s="78"/>
      <c r="L17" s="79">
        <f>MAX(L8:L13)</f>
        <v>30.849</v>
      </c>
      <c r="M17" s="78"/>
      <c r="N17" s="79">
        <f>MAX(N8:N13)</f>
        <v>18.804200000000002</v>
      </c>
      <c r="O17" s="78"/>
      <c r="P17" s="79">
        <f>MAX(P8:P13)</f>
        <v>17.37</v>
      </c>
      <c r="Q17" s="78"/>
      <c r="R17" s="79">
        <f>MAX(R8:R13)</f>
        <v>22.178899999999999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44459</v>
      </c>
      <c r="C8" s="65">
        <f>VLOOKUP($A8,'Return Data'!$B$7:$R$2843,4,0)</f>
        <v>247.22</v>
      </c>
      <c r="D8" s="65">
        <f>VLOOKUP($A8,'Return Data'!$B$7:$R$2843,10,0)</f>
        <v>8.6633999999999993</v>
      </c>
      <c r="E8" s="66">
        <f t="shared" ref="E8:E13" si="0">RANK(D8,D$8:D$13,0)</f>
        <v>5</v>
      </c>
      <c r="F8" s="65">
        <f>VLOOKUP($A8,'Return Data'!$B$7:$R$2843,11,0)</f>
        <v>26.864100000000001</v>
      </c>
      <c r="G8" s="66">
        <f t="shared" ref="G8:G13" si="1">RANK(F8,F$8:F$13,0)</f>
        <v>2</v>
      </c>
      <c r="H8" s="65">
        <f>VLOOKUP($A8,'Return Data'!$B$7:$R$2843,12,0)</f>
        <v>32.678600000000003</v>
      </c>
      <c r="I8" s="66">
        <f t="shared" ref="I8:I13" si="2">RANK(H8,H$8:H$13,0)</f>
        <v>5</v>
      </c>
      <c r="J8" s="65">
        <f>VLOOKUP($A8,'Return Data'!$B$7:$R$2843,13,0)</f>
        <v>49.386699999999998</v>
      </c>
      <c r="K8" s="66">
        <f t="shared" ref="K8:K13" si="3">RANK(J8,J$8:J$13,0)</f>
        <v>5</v>
      </c>
      <c r="L8" s="65">
        <f>VLOOKUP($A8,'Return Data'!$B$7:$R$2843,17,0)</f>
        <v>27.081399999999999</v>
      </c>
      <c r="M8" s="66">
        <f>RANK(L8,L$8:L$13,0)</f>
        <v>5</v>
      </c>
      <c r="N8" s="65">
        <f>VLOOKUP($A8,'Return Data'!$B$7:$R$2843,14,0)</f>
        <v>13.5748</v>
      </c>
      <c r="O8" s="66">
        <f>RANK(N8,N$8:N$13,0)</f>
        <v>4</v>
      </c>
      <c r="P8" s="65">
        <f>VLOOKUP($A8,'Return Data'!$B$7:$R$2843,15,0)</f>
        <v>11.063800000000001</v>
      </c>
      <c r="Q8" s="66">
        <f>RANK(P8,P$8:P$13,0)</f>
        <v>5</v>
      </c>
      <c r="R8" s="65">
        <f>VLOOKUP($A8,'Return Data'!$B$7:$R$2843,16,0)</f>
        <v>18.797899999999998</v>
      </c>
      <c r="S8" s="67">
        <f t="shared" ref="S8:S13" si="4">RANK(R8,R$8:R$13,0)</f>
        <v>2</v>
      </c>
    </row>
    <row r="9" spans="1:20" x14ac:dyDescent="0.3">
      <c r="A9" s="63" t="s">
        <v>766</v>
      </c>
      <c r="B9" s="64">
        <f>VLOOKUP($A9,'Return Data'!$B$7:$R$2843,3,0)</f>
        <v>44459</v>
      </c>
      <c r="C9" s="65">
        <f>VLOOKUP($A9,'Return Data'!$B$7:$R$2843,4,0)</f>
        <v>25.09</v>
      </c>
      <c r="D9" s="65">
        <f>VLOOKUP($A9,'Return Data'!$B$7:$R$2843,10,0)</f>
        <v>12.058999999999999</v>
      </c>
      <c r="E9" s="66">
        <f t="shared" si="0"/>
        <v>2</v>
      </c>
      <c r="F9" s="65">
        <f>VLOOKUP($A9,'Return Data'!$B$7:$R$2843,11,0)</f>
        <v>24.701799999999999</v>
      </c>
      <c r="G9" s="66">
        <f t="shared" si="1"/>
        <v>3</v>
      </c>
      <c r="H9" s="65">
        <f>VLOOKUP($A9,'Return Data'!$B$7:$R$2843,12,0)</f>
        <v>40.1676</v>
      </c>
      <c r="I9" s="66">
        <f t="shared" si="2"/>
        <v>1</v>
      </c>
      <c r="J9" s="65">
        <f>VLOOKUP($A9,'Return Data'!$B$7:$R$2843,13,0)</f>
        <v>63.986899999999999</v>
      </c>
      <c r="K9" s="66">
        <f t="shared" si="3"/>
        <v>1</v>
      </c>
      <c r="L9" s="65">
        <f>VLOOKUP($A9,'Return Data'!$B$7:$R$2843,17,0)</f>
        <v>27.227599999999999</v>
      </c>
      <c r="M9" s="66">
        <f>RANK(L9,L$8:L$13,0)</f>
        <v>4</v>
      </c>
      <c r="N9" s="65">
        <f>VLOOKUP($A9,'Return Data'!$B$7:$R$2843,14,0)</f>
        <v>13.0801</v>
      </c>
      <c r="O9" s="66">
        <f>RANK(N9,N$8:N$13,0)</f>
        <v>5</v>
      </c>
      <c r="P9" s="65">
        <f>VLOOKUP($A9,'Return Data'!$B$7:$R$2843,15,0)</f>
        <v>12.530200000000001</v>
      </c>
      <c r="Q9" s="66">
        <f>RANK(P9,P$8:P$13,0)</f>
        <v>4</v>
      </c>
      <c r="R9" s="65">
        <f>VLOOKUP($A9,'Return Data'!$B$7:$R$2843,16,0)</f>
        <v>13.325699999999999</v>
      </c>
      <c r="S9" s="67">
        <f t="shared" si="4"/>
        <v>6</v>
      </c>
    </row>
    <row r="10" spans="1:20" x14ac:dyDescent="0.3">
      <c r="A10" s="63" t="s">
        <v>769</v>
      </c>
      <c r="B10" s="64">
        <f>VLOOKUP($A10,'Return Data'!$B$7:$R$2843,3,0)</f>
        <v>44459</v>
      </c>
      <c r="C10" s="65">
        <f>VLOOKUP($A10,'Return Data'!$B$7:$R$2843,4,0)</f>
        <v>16.71</v>
      </c>
      <c r="D10" s="65">
        <f>VLOOKUP($A10,'Return Data'!$B$7:$R$2843,10,0)</f>
        <v>10.1516</v>
      </c>
      <c r="E10" s="66">
        <f t="shared" si="0"/>
        <v>4</v>
      </c>
      <c r="F10" s="65">
        <f>VLOOKUP($A10,'Return Data'!$B$7:$R$2843,11,0)</f>
        <v>20.388999999999999</v>
      </c>
      <c r="G10" s="66">
        <f t="shared" si="1"/>
        <v>6</v>
      </c>
      <c r="H10" s="65">
        <f>VLOOKUP($A10,'Return Data'!$B$7:$R$2843,12,0)</f>
        <v>25.828299999999999</v>
      </c>
      <c r="I10" s="66">
        <f t="shared" si="2"/>
        <v>6</v>
      </c>
      <c r="J10" s="65">
        <f>VLOOKUP($A10,'Return Data'!$B$7:$R$2843,13,0)</f>
        <v>42.455199999999998</v>
      </c>
      <c r="K10" s="66">
        <f t="shared" si="3"/>
        <v>6</v>
      </c>
      <c r="L10" s="65"/>
      <c r="M10" s="66"/>
      <c r="N10" s="65"/>
      <c r="O10" s="66"/>
      <c r="P10" s="65"/>
      <c r="Q10" s="66"/>
      <c r="R10" s="65">
        <f>VLOOKUP($A10,'Return Data'!$B$7:$R$2843,16,0)</f>
        <v>20.520800000000001</v>
      </c>
      <c r="S10" s="67">
        <f t="shared" si="4"/>
        <v>1</v>
      </c>
    </row>
    <row r="11" spans="1:20" x14ac:dyDescent="0.3">
      <c r="A11" s="63" t="s">
        <v>770</v>
      </c>
      <c r="B11" s="64">
        <f>VLOOKUP($A11,'Return Data'!$B$7:$R$2843,3,0)</f>
        <v>44459</v>
      </c>
      <c r="C11" s="65">
        <f>VLOOKUP($A11,'Return Data'!$B$7:$R$2843,4,0)</f>
        <v>85.46</v>
      </c>
      <c r="D11" s="65">
        <f>VLOOKUP($A11,'Return Data'!$B$7:$R$2843,10,0)</f>
        <v>11.0303</v>
      </c>
      <c r="E11" s="66">
        <f t="shared" si="0"/>
        <v>3</v>
      </c>
      <c r="F11" s="65">
        <f>VLOOKUP($A11,'Return Data'!$B$7:$R$2843,11,0)</f>
        <v>22.295400000000001</v>
      </c>
      <c r="G11" s="66">
        <f t="shared" si="1"/>
        <v>4</v>
      </c>
      <c r="H11" s="65">
        <f>VLOOKUP($A11,'Return Data'!$B$7:$R$2843,12,0)</f>
        <v>32.784300000000002</v>
      </c>
      <c r="I11" s="66">
        <f t="shared" si="2"/>
        <v>4</v>
      </c>
      <c r="J11" s="65">
        <f>VLOOKUP($A11,'Return Data'!$B$7:$R$2843,13,0)</f>
        <v>53.291499999999999</v>
      </c>
      <c r="K11" s="66">
        <f t="shared" si="3"/>
        <v>4</v>
      </c>
      <c r="L11" s="65">
        <f>VLOOKUP($A11,'Return Data'!$B$7:$R$2843,17,0)</f>
        <v>29.567599999999999</v>
      </c>
      <c r="M11" s="66">
        <f>RANK(L11,L$8:L$13,0)</f>
        <v>2</v>
      </c>
      <c r="N11" s="65">
        <f>VLOOKUP($A11,'Return Data'!$B$7:$R$2843,14,0)</f>
        <v>16.344999999999999</v>
      </c>
      <c r="O11" s="66">
        <f>RANK(N11,N$8:N$13,0)</f>
        <v>3</v>
      </c>
      <c r="P11" s="65">
        <f>VLOOKUP($A11,'Return Data'!$B$7:$R$2843,15,0)</f>
        <v>16.7866</v>
      </c>
      <c r="Q11" s="66">
        <f>RANK(P11,P$8:P$13,0)</f>
        <v>1</v>
      </c>
      <c r="R11" s="65">
        <f>VLOOKUP($A11,'Return Data'!$B$7:$R$2843,16,0)</f>
        <v>13.5</v>
      </c>
      <c r="S11" s="67">
        <f t="shared" si="4"/>
        <v>5</v>
      </c>
    </row>
    <row r="12" spans="1:20" x14ac:dyDescent="0.3">
      <c r="A12" s="63" t="s">
        <v>772</v>
      </c>
      <c r="B12" s="64">
        <f>VLOOKUP($A12,'Return Data'!$B$7:$R$2843,3,0)</f>
        <v>44459</v>
      </c>
      <c r="C12" s="65">
        <f>VLOOKUP($A12,'Return Data'!$B$7:$R$2843,4,0)</f>
        <v>76.631699999999995</v>
      </c>
      <c r="D12" s="65">
        <f>VLOOKUP($A12,'Return Data'!$B$7:$R$2843,10,0)</f>
        <v>6.4787999999999997</v>
      </c>
      <c r="E12" s="66">
        <f t="shared" si="0"/>
        <v>6</v>
      </c>
      <c r="F12" s="65">
        <f>VLOOKUP($A12,'Return Data'!$B$7:$R$2843,11,0)</f>
        <v>21.438700000000001</v>
      </c>
      <c r="G12" s="66">
        <f t="shared" si="1"/>
        <v>5</v>
      </c>
      <c r="H12" s="65">
        <f>VLOOKUP($A12,'Return Data'!$B$7:$R$2843,12,0)</f>
        <v>37.214500000000001</v>
      </c>
      <c r="I12" s="66">
        <f t="shared" si="2"/>
        <v>3</v>
      </c>
      <c r="J12" s="65">
        <f>VLOOKUP($A12,'Return Data'!$B$7:$R$2843,13,0)</f>
        <v>63.924700000000001</v>
      </c>
      <c r="K12" s="66">
        <f t="shared" si="3"/>
        <v>2</v>
      </c>
      <c r="L12" s="65">
        <f>VLOOKUP($A12,'Return Data'!$B$7:$R$2843,17,0)</f>
        <v>29.634699999999999</v>
      </c>
      <c r="M12" s="66">
        <f>RANK(L12,L$8:L$13,0)</f>
        <v>1</v>
      </c>
      <c r="N12" s="65">
        <f>VLOOKUP($A12,'Return Data'!$B$7:$R$2843,14,0)</f>
        <v>17.834700000000002</v>
      </c>
      <c r="O12" s="66">
        <f>RANK(N12,N$8:N$13,0)</f>
        <v>1</v>
      </c>
      <c r="P12" s="65">
        <f>VLOOKUP($A12,'Return Data'!$B$7:$R$2843,15,0)</f>
        <v>15.234999999999999</v>
      </c>
      <c r="Q12" s="66">
        <f>RANK(P12,P$8:P$13,0)</f>
        <v>3</v>
      </c>
      <c r="R12" s="65">
        <f>VLOOKUP($A12,'Return Data'!$B$7:$R$2843,16,0)</f>
        <v>14.1835</v>
      </c>
      <c r="S12" s="67">
        <f t="shared" si="4"/>
        <v>4</v>
      </c>
    </row>
    <row r="13" spans="1:20" x14ac:dyDescent="0.3">
      <c r="A13" s="63" t="s">
        <v>775</v>
      </c>
      <c r="B13" s="64">
        <f>VLOOKUP($A13,'Return Data'!$B$7:$R$2843,3,0)</f>
        <v>44459</v>
      </c>
      <c r="C13" s="65">
        <f>VLOOKUP($A13,'Return Data'!$B$7:$R$2843,4,0)</f>
        <v>107.31699999999999</v>
      </c>
      <c r="D13" s="65">
        <f>VLOOKUP($A13,'Return Data'!$B$7:$R$2843,10,0)</f>
        <v>14.2121</v>
      </c>
      <c r="E13" s="66">
        <f t="shared" si="0"/>
        <v>1</v>
      </c>
      <c r="F13" s="65">
        <f>VLOOKUP($A13,'Return Data'!$B$7:$R$2843,11,0)</f>
        <v>28.834299999999999</v>
      </c>
      <c r="G13" s="66">
        <f t="shared" si="1"/>
        <v>1</v>
      </c>
      <c r="H13" s="65">
        <f>VLOOKUP($A13,'Return Data'!$B$7:$R$2843,12,0)</f>
        <v>39.621899999999997</v>
      </c>
      <c r="I13" s="66">
        <f t="shared" si="2"/>
        <v>2</v>
      </c>
      <c r="J13" s="65">
        <f>VLOOKUP($A13,'Return Data'!$B$7:$R$2843,13,0)</f>
        <v>58.1023</v>
      </c>
      <c r="K13" s="66">
        <f t="shared" si="3"/>
        <v>3</v>
      </c>
      <c r="L13" s="65">
        <f>VLOOKUP($A13,'Return Data'!$B$7:$R$2843,17,0)</f>
        <v>29.505700000000001</v>
      </c>
      <c r="M13" s="66">
        <f>RANK(L13,L$8:L$13,0)</f>
        <v>3</v>
      </c>
      <c r="N13" s="65">
        <f>VLOOKUP($A13,'Return Data'!$B$7:$R$2843,14,0)</f>
        <v>17.470099999999999</v>
      </c>
      <c r="O13" s="66">
        <f>RANK(N13,N$8:N$13,0)</f>
        <v>2</v>
      </c>
      <c r="P13" s="65">
        <f>VLOOKUP($A13,'Return Data'!$B$7:$R$2843,15,0)</f>
        <v>16.025099999999998</v>
      </c>
      <c r="Q13" s="66">
        <f>RANK(P13,P$8:P$13,0)</f>
        <v>2</v>
      </c>
      <c r="R13" s="65">
        <f>VLOOKUP($A13,'Return Data'!$B$7:$R$2843,16,0)</f>
        <v>15.575699999999999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10.432533333333334</v>
      </c>
      <c r="E15" s="74"/>
      <c r="F15" s="75">
        <f>AVERAGE(F8:F13)</f>
        <v>24.087216666666666</v>
      </c>
      <c r="G15" s="74"/>
      <c r="H15" s="75">
        <f>AVERAGE(H8:H13)</f>
        <v>34.715866666666663</v>
      </c>
      <c r="I15" s="74"/>
      <c r="J15" s="75">
        <f>AVERAGE(J8:J13)</f>
        <v>55.191216666666662</v>
      </c>
      <c r="K15" s="74"/>
      <c r="L15" s="75">
        <f>AVERAGE(L8:L13)</f>
        <v>28.603400000000001</v>
      </c>
      <c r="M15" s="74"/>
      <c r="N15" s="75">
        <f>AVERAGE(N8:N13)</f>
        <v>15.66094</v>
      </c>
      <c r="O15" s="74"/>
      <c r="P15" s="75">
        <f>AVERAGE(P8:P13)</f>
        <v>14.328139999999999</v>
      </c>
      <c r="Q15" s="74"/>
      <c r="R15" s="75">
        <f>AVERAGE(R8:R13)</f>
        <v>15.983933333333331</v>
      </c>
      <c r="S15" s="76"/>
    </row>
    <row r="16" spans="1:20" x14ac:dyDescent="0.3">
      <c r="A16" s="73" t="s">
        <v>28</v>
      </c>
      <c r="B16" s="74"/>
      <c r="C16" s="74"/>
      <c r="D16" s="75">
        <f>MIN(D8:D13)</f>
        <v>6.4787999999999997</v>
      </c>
      <c r="E16" s="74"/>
      <c r="F16" s="75">
        <f>MIN(F8:F13)</f>
        <v>20.388999999999999</v>
      </c>
      <c r="G16" s="74"/>
      <c r="H16" s="75">
        <f>MIN(H8:H13)</f>
        <v>25.828299999999999</v>
      </c>
      <c r="I16" s="74"/>
      <c r="J16" s="75">
        <f>MIN(J8:J13)</f>
        <v>42.455199999999998</v>
      </c>
      <c r="K16" s="74"/>
      <c r="L16" s="75">
        <f>MIN(L8:L13)</f>
        <v>27.081399999999999</v>
      </c>
      <c r="M16" s="74"/>
      <c r="N16" s="75">
        <f>MIN(N8:N13)</f>
        <v>13.0801</v>
      </c>
      <c r="O16" s="74"/>
      <c r="P16" s="75">
        <f>MIN(P8:P13)</f>
        <v>11.063800000000001</v>
      </c>
      <c r="Q16" s="74"/>
      <c r="R16" s="75">
        <f>MIN(R8:R13)</f>
        <v>13.325699999999999</v>
      </c>
      <c r="S16" s="76"/>
    </row>
    <row r="17" spans="1:19" ht="15" thickBot="1" x14ac:dyDescent="0.35">
      <c r="A17" s="77" t="s">
        <v>29</v>
      </c>
      <c r="B17" s="78"/>
      <c r="C17" s="78"/>
      <c r="D17" s="79">
        <f>MAX(D8:D13)</f>
        <v>14.2121</v>
      </c>
      <c r="E17" s="78"/>
      <c r="F17" s="79">
        <f>MAX(F8:F13)</f>
        <v>28.834299999999999</v>
      </c>
      <c r="G17" s="78"/>
      <c r="H17" s="79">
        <f>MAX(H8:H13)</f>
        <v>40.1676</v>
      </c>
      <c r="I17" s="78"/>
      <c r="J17" s="79">
        <f>MAX(J8:J13)</f>
        <v>63.986899999999999</v>
      </c>
      <c r="K17" s="78"/>
      <c r="L17" s="79">
        <f>MAX(L8:L13)</f>
        <v>29.634699999999999</v>
      </c>
      <c r="M17" s="78"/>
      <c r="N17" s="79">
        <f>MAX(N8:N13)</f>
        <v>17.834700000000002</v>
      </c>
      <c r="O17" s="78"/>
      <c r="P17" s="79">
        <f>MAX(P8:P13)</f>
        <v>16.7866</v>
      </c>
      <c r="Q17" s="78"/>
      <c r="R17" s="79">
        <f>MAX(R8:R13)</f>
        <v>20.520800000000001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44459</v>
      </c>
      <c r="C8" s="65">
        <f>VLOOKUP($A8,'Return Data'!$B$7:$R$2843,4,0)</f>
        <v>99.031499999999994</v>
      </c>
      <c r="D8" s="65">
        <f>VLOOKUP($A8,'Return Data'!$B$7:$R$2843,10,0)</f>
        <v>11.9078</v>
      </c>
      <c r="E8" s="66">
        <f t="shared" ref="E8:E29" si="0">RANK(D8,D$8:D$29,0)</f>
        <v>11</v>
      </c>
      <c r="F8" s="65">
        <f>VLOOKUP($A8,'Return Data'!$B$7:$R$2843,11,0)</f>
        <v>21.381900000000002</v>
      </c>
      <c r="G8" s="66">
        <f t="shared" ref="G8:G29" si="1">RANK(F8,F$8:F$29,0)</f>
        <v>10</v>
      </c>
      <c r="H8" s="65">
        <f>VLOOKUP($A8,'Return Data'!$B$7:$R$2843,12,0)</f>
        <v>28.4267</v>
      </c>
      <c r="I8" s="66">
        <f t="shared" ref="I8:I27" si="2">RANK(H8,H$8:H$29,0)</f>
        <v>15</v>
      </c>
      <c r="J8" s="65">
        <f>VLOOKUP($A8,'Return Data'!$B$7:$R$2843,13,0)</f>
        <v>53.006300000000003</v>
      </c>
      <c r="K8" s="66">
        <f t="shared" ref="K8:K26" si="3">RANK(J8,J$8:J$29,0)</f>
        <v>14</v>
      </c>
      <c r="L8" s="65">
        <f>VLOOKUP($A8,'Return Data'!$B$7:$R$2843,17,0)</f>
        <v>26.017900000000001</v>
      </c>
      <c r="M8" s="66">
        <f t="shared" ref="M8:M26" si="4">RANK(L8,L$8:L$29,0)</f>
        <v>10</v>
      </c>
      <c r="N8" s="65">
        <f>VLOOKUP($A8,'Return Data'!$B$7:$R$2843,14,0)</f>
        <v>17.3294</v>
      </c>
      <c r="O8" s="66">
        <f t="shared" ref="O8" si="5">RANK(N8,N$8:N$29,0)</f>
        <v>10</v>
      </c>
      <c r="P8" s="65">
        <f>VLOOKUP($A8,'Return Data'!$B$7:$R$2843,15,0)</f>
        <v>14.875</v>
      </c>
      <c r="Q8" s="66">
        <f t="shared" ref="Q8" si="6">RANK(P8,P$8:P$29,0)</f>
        <v>11</v>
      </c>
      <c r="R8" s="65">
        <f>VLOOKUP($A8,'Return Data'!$B$7:$R$2843,16,0)</f>
        <v>16.452000000000002</v>
      </c>
      <c r="S8" s="67">
        <f t="shared" ref="S8:S29" si="7">RANK(R8,R$8:R$29,0)</f>
        <v>13</v>
      </c>
    </row>
    <row r="9" spans="1:20" x14ac:dyDescent="0.3">
      <c r="A9" s="63" t="s">
        <v>821</v>
      </c>
      <c r="B9" s="64">
        <f>VLOOKUP($A9,'Return Data'!$B$7:$R$2843,3,0)</f>
        <v>44459</v>
      </c>
      <c r="C9" s="65">
        <f>VLOOKUP($A9,'Return Data'!$B$7:$R$2843,4,0)</f>
        <v>52.61</v>
      </c>
      <c r="D9" s="65">
        <f>VLOOKUP($A9,'Return Data'!$B$7:$R$2843,10,0)</f>
        <v>15.855499999999999</v>
      </c>
      <c r="E9" s="66">
        <f t="shared" si="0"/>
        <v>1</v>
      </c>
      <c r="F9" s="65">
        <f>VLOOKUP($A9,'Return Data'!$B$7:$R$2843,11,0)</f>
        <v>26.042200000000001</v>
      </c>
      <c r="G9" s="66">
        <f t="shared" si="1"/>
        <v>2</v>
      </c>
      <c r="H9" s="65">
        <f>VLOOKUP($A9,'Return Data'!$B$7:$R$2843,12,0)</f>
        <v>30.1905</v>
      </c>
      <c r="I9" s="66">
        <f t="shared" si="2"/>
        <v>13</v>
      </c>
      <c r="J9" s="65">
        <f>VLOOKUP($A9,'Return Data'!$B$7:$R$2843,13,0)</f>
        <v>61.529000000000003</v>
      </c>
      <c r="K9" s="66">
        <f t="shared" si="3"/>
        <v>4</v>
      </c>
      <c r="L9" s="65">
        <f>VLOOKUP($A9,'Return Data'!$B$7:$R$2843,17,0)</f>
        <v>30.5413</v>
      </c>
      <c r="M9" s="66">
        <f t="shared" si="4"/>
        <v>7</v>
      </c>
      <c r="N9" s="65">
        <f>VLOOKUP($A9,'Return Data'!$B$7:$R$2843,14,0)</f>
        <v>20.643799999999999</v>
      </c>
      <c r="O9" s="66">
        <f t="shared" ref="O9:O27" si="8">RANK(N9,N$8:N$29,0)</f>
        <v>3</v>
      </c>
      <c r="P9" s="65">
        <f>VLOOKUP($A9,'Return Data'!$B$7:$R$2843,15,0)</f>
        <v>20.427</v>
      </c>
      <c r="Q9" s="66">
        <f t="shared" ref="Q9:Q27" si="9">RANK(P9,P$8:P$29,0)</f>
        <v>1</v>
      </c>
      <c r="R9" s="65">
        <f>VLOOKUP($A9,'Return Data'!$B$7:$R$2843,16,0)</f>
        <v>18.854099999999999</v>
      </c>
      <c r="S9" s="67">
        <f t="shared" si="7"/>
        <v>8</v>
      </c>
    </row>
    <row r="10" spans="1:20" x14ac:dyDescent="0.3">
      <c r="A10" s="63" t="s">
        <v>823</v>
      </c>
      <c r="B10" s="64">
        <f>VLOOKUP($A10,'Return Data'!$B$7:$R$2843,3,0)</f>
        <v>44459</v>
      </c>
      <c r="C10" s="65">
        <f>VLOOKUP($A10,'Return Data'!$B$7:$R$2843,4,0)</f>
        <v>15.446</v>
      </c>
      <c r="D10" s="65">
        <f>VLOOKUP($A10,'Return Data'!$B$7:$R$2843,10,0)</f>
        <v>12.9176</v>
      </c>
      <c r="E10" s="66">
        <f t="shared" si="0"/>
        <v>7</v>
      </c>
      <c r="F10" s="65">
        <f>VLOOKUP($A10,'Return Data'!$B$7:$R$2843,11,0)</f>
        <v>20.898599999999998</v>
      </c>
      <c r="G10" s="66">
        <f t="shared" si="1"/>
        <v>12</v>
      </c>
      <c r="H10" s="65">
        <f>VLOOKUP($A10,'Return Data'!$B$7:$R$2843,12,0)</f>
        <v>26.866499999999998</v>
      </c>
      <c r="I10" s="66">
        <f t="shared" si="2"/>
        <v>18</v>
      </c>
      <c r="J10" s="65">
        <f>VLOOKUP($A10,'Return Data'!$B$7:$R$2843,13,0)</f>
        <v>51.565100000000001</v>
      </c>
      <c r="K10" s="66">
        <f t="shared" si="3"/>
        <v>15</v>
      </c>
      <c r="L10" s="65">
        <f>VLOOKUP($A10,'Return Data'!$B$7:$R$2843,17,0)</f>
        <v>25.421600000000002</v>
      </c>
      <c r="M10" s="66">
        <f t="shared" si="4"/>
        <v>12</v>
      </c>
      <c r="N10" s="65">
        <f>VLOOKUP($A10,'Return Data'!$B$7:$R$2843,14,0)</f>
        <v>18.1021</v>
      </c>
      <c r="O10" s="66">
        <f t="shared" si="8"/>
        <v>9</v>
      </c>
      <c r="P10" s="65"/>
      <c r="Q10" s="66"/>
      <c r="R10" s="65">
        <f>VLOOKUP($A10,'Return Data'!$B$7:$R$2843,16,0)</f>
        <v>11.607699999999999</v>
      </c>
      <c r="S10" s="67">
        <f t="shared" si="7"/>
        <v>22</v>
      </c>
    </row>
    <row r="11" spans="1:20" x14ac:dyDescent="0.3">
      <c r="A11" s="63" t="s">
        <v>825</v>
      </c>
      <c r="B11" s="64">
        <f>VLOOKUP($A11,'Return Data'!$B$7:$R$2843,3,0)</f>
        <v>44459</v>
      </c>
      <c r="C11" s="65">
        <f>VLOOKUP($A11,'Return Data'!$B$7:$R$2843,4,0)</f>
        <v>37.106000000000002</v>
      </c>
      <c r="D11" s="65">
        <f>VLOOKUP($A11,'Return Data'!$B$7:$R$2843,10,0)</f>
        <v>8.5986999999999991</v>
      </c>
      <c r="E11" s="66">
        <f t="shared" si="0"/>
        <v>19</v>
      </c>
      <c r="F11" s="65">
        <f>VLOOKUP($A11,'Return Data'!$B$7:$R$2843,11,0)</f>
        <v>19.866900000000001</v>
      </c>
      <c r="G11" s="66">
        <f t="shared" si="1"/>
        <v>15</v>
      </c>
      <c r="H11" s="65">
        <f>VLOOKUP($A11,'Return Data'!$B$7:$R$2843,12,0)</f>
        <v>27.1145</v>
      </c>
      <c r="I11" s="66">
        <f t="shared" si="2"/>
        <v>17</v>
      </c>
      <c r="J11" s="65">
        <f>VLOOKUP($A11,'Return Data'!$B$7:$R$2843,13,0)</f>
        <v>47.991900000000001</v>
      </c>
      <c r="K11" s="66">
        <f t="shared" si="3"/>
        <v>19</v>
      </c>
      <c r="L11" s="65">
        <f>VLOOKUP($A11,'Return Data'!$B$7:$R$2843,17,0)</f>
        <v>23.340900000000001</v>
      </c>
      <c r="M11" s="66">
        <f t="shared" si="4"/>
        <v>16</v>
      </c>
      <c r="N11" s="65">
        <f>VLOOKUP($A11,'Return Data'!$B$7:$R$2843,14,0)</f>
        <v>16.4452</v>
      </c>
      <c r="O11" s="66">
        <f t="shared" si="8"/>
        <v>12</v>
      </c>
      <c r="P11" s="65">
        <f>VLOOKUP($A11,'Return Data'!$B$7:$R$2843,15,0)</f>
        <v>13.086499999999999</v>
      </c>
      <c r="Q11" s="66">
        <f t="shared" si="9"/>
        <v>13</v>
      </c>
      <c r="R11" s="65">
        <f>VLOOKUP($A11,'Return Data'!$B$7:$R$2843,16,0)</f>
        <v>14.8691</v>
      </c>
      <c r="S11" s="67">
        <f t="shared" si="7"/>
        <v>16</v>
      </c>
    </row>
    <row r="12" spans="1:20" x14ac:dyDescent="0.3">
      <c r="A12" s="63" t="s">
        <v>828</v>
      </c>
      <c r="B12" s="64">
        <f>VLOOKUP($A12,'Return Data'!$B$7:$R$2843,3,0)</f>
        <v>44459</v>
      </c>
      <c r="C12" s="65">
        <f>VLOOKUP($A12,'Return Data'!$B$7:$R$2843,4,0)</f>
        <v>69.639099999999999</v>
      </c>
      <c r="D12" s="65">
        <f>VLOOKUP($A12,'Return Data'!$B$7:$R$2843,10,0)</f>
        <v>9.8800000000000008</v>
      </c>
      <c r="E12" s="66">
        <f t="shared" si="0"/>
        <v>16</v>
      </c>
      <c r="F12" s="65">
        <f>VLOOKUP($A12,'Return Data'!$B$7:$R$2843,11,0)</f>
        <v>21.558599999999998</v>
      </c>
      <c r="G12" s="66">
        <f t="shared" si="1"/>
        <v>9</v>
      </c>
      <c r="H12" s="65">
        <f>VLOOKUP($A12,'Return Data'!$B$7:$R$2843,12,0)</f>
        <v>38.4861</v>
      </c>
      <c r="I12" s="66">
        <f t="shared" si="2"/>
        <v>4</v>
      </c>
      <c r="J12" s="65">
        <f>VLOOKUP($A12,'Return Data'!$B$7:$R$2843,13,0)</f>
        <v>74.130399999999995</v>
      </c>
      <c r="K12" s="66">
        <f t="shared" si="3"/>
        <v>1</v>
      </c>
      <c r="L12" s="65">
        <f>VLOOKUP($A12,'Return Data'!$B$7:$R$2843,17,0)</f>
        <v>27.821899999999999</v>
      </c>
      <c r="M12" s="66">
        <f t="shared" si="4"/>
        <v>8</v>
      </c>
      <c r="N12" s="65">
        <f>VLOOKUP($A12,'Return Data'!$B$7:$R$2843,14,0)</f>
        <v>19.2835</v>
      </c>
      <c r="O12" s="66">
        <f t="shared" si="8"/>
        <v>5</v>
      </c>
      <c r="P12" s="65">
        <f>VLOOKUP($A12,'Return Data'!$B$7:$R$2843,15,0)</f>
        <v>15.8805</v>
      </c>
      <c r="Q12" s="66">
        <f t="shared" si="9"/>
        <v>8</v>
      </c>
      <c r="R12" s="65">
        <f>VLOOKUP($A12,'Return Data'!$B$7:$R$2843,16,0)</f>
        <v>19.596599999999999</v>
      </c>
      <c r="S12" s="67">
        <f t="shared" si="7"/>
        <v>6</v>
      </c>
    </row>
    <row r="13" spans="1:20" x14ac:dyDescent="0.3">
      <c r="A13" s="63" t="s">
        <v>830</v>
      </c>
      <c r="B13" s="64">
        <f>VLOOKUP($A13,'Return Data'!$B$7:$R$2843,3,0)</f>
        <v>44459</v>
      </c>
      <c r="C13" s="65">
        <f>VLOOKUP($A13,'Return Data'!$B$7:$R$2843,4,0)</f>
        <v>113.93300000000001</v>
      </c>
      <c r="D13" s="65">
        <f>VLOOKUP($A13,'Return Data'!$B$7:$R$2843,10,0)</f>
        <v>10.026</v>
      </c>
      <c r="E13" s="66">
        <f t="shared" si="0"/>
        <v>15</v>
      </c>
      <c r="F13" s="65">
        <f>VLOOKUP($A13,'Return Data'!$B$7:$R$2843,11,0)</f>
        <v>19.2242</v>
      </c>
      <c r="G13" s="66">
        <f t="shared" si="1"/>
        <v>16</v>
      </c>
      <c r="H13" s="65">
        <f>VLOOKUP($A13,'Return Data'!$B$7:$R$2843,12,0)</f>
        <v>32.727200000000003</v>
      </c>
      <c r="I13" s="66">
        <f t="shared" si="2"/>
        <v>12</v>
      </c>
      <c r="J13" s="65">
        <f>VLOOKUP($A13,'Return Data'!$B$7:$R$2843,13,0)</f>
        <v>56.843899999999998</v>
      </c>
      <c r="K13" s="66">
        <f t="shared" si="3"/>
        <v>11</v>
      </c>
      <c r="L13" s="65">
        <f>VLOOKUP($A13,'Return Data'!$B$7:$R$2843,17,0)</f>
        <v>20.2315</v>
      </c>
      <c r="M13" s="66">
        <f t="shared" si="4"/>
        <v>17</v>
      </c>
      <c r="N13" s="65">
        <f>VLOOKUP($A13,'Return Data'!$B$7:$R$2843,14,0)</f>
        <v>12.086499999999999</v>
      </c>
      <c r="O13" s="66">
        <f t="shared" si="8"/>
        <v>16</v>
      </c>
      <c r="P13" s="65">
        <f>VLOOKUP($A13,'Return Data'!$B$7:$R$2843,15,0)</f>
        <v>11.0182</v>
      </c>
      <c r="Q13" s="66">
        <f t="shared" si="9"/>
        <v>15</v>
      </c>
      <c r="R13" s="65">
        <f>VLOOKUP($A13,'Return Data'!$B$7:$R$2843,16,0)</f>
        <v>12.815899999999999</v>
      </c>
      <c r="S13" s="67">
        <f t="shared" si="7"/>
        <v>21</v>
      </c>
    </row>
    <row r="14" spans="1:20" x14ac:dyDescent="0.3">
      <c r="A14" s="63" t="s">
        <v>833</v>
      </c>
      <c r="B14" s="64">
        <f>VLOOKUP($A14,'Return Data'!$B$7:$R$2843,3,0)</f>
        <v>44459</v>
      </c>
      <c r="C14" s="65">
        <f>VLOOKUP($A14,'Return Data'!$B$7:$R$2843,4,0)</f>
        <v>52.56</v>
      </c>
      <c r="D14" s="65">
        <f>VLOOKUP($A14,'Return Data'!$B$7:$R$2843,10,0)</f>
        <v>12.765499999999999</v>
      </c>
      <c r="E14" s="66">
        <f t="shared" si="0"/>
        <v>8</v>
      </c>
      <c r="F14" s="65">
        <f>VLOOKUP($A14,'Return Data'!$B$7:$R$2843,11,0)</f>
        <v>22.005600000000001</v>
      </c>
      <c r="G14" s="66">
        <f t="shared" si="1"/>
        <v>8</v>
      </c>
      <c r="H14" s="65">
        <f>VLOOKUP($A14,'Return Data'!$B$7:$R$2843,12,0)</f>
        <v>35.115699999999997</v>
      </c>
      <c r="I14" s="66">
        <f t="shared" si="2"/>
        <v>8</v>
      </c>
      <c r="J14" s="65">
        <f>VLOOKUP($A14,'Return Data'!$B$7:$R$2843,13,0)</f>
        <v>54.770299999999999</v>
      </c>
      <c r="K14" s="66">
        <f t="shared" si="3"/>
        <v>13</v>
      </c>
      <c r="L14" s="65">
        <f>VLOOKUP($A14,'Return Data'!$B$7:$R$2843,17,0)</f>
        <v>30.648599999999998</v>
      </c>
      <c r="M14" s="66">
        <f t="shared" si="4"/>
        <v>6</v>
      </c>
      <c r="N14" s="65">
        <f>VLOOKUP($A14,'Return Data'!$B$7:$R$2843,14,0)</f>
        <v>16.225200000000001</v>
      </c>
      <c r="O14" s="66">
        <f t="shared" si="8"/>
        <v>13</v>
      </c>
      <c r="P14" s="65">
        <f>VLOOKUP($A14,'Return Data'!$B$7:$R$2843,15,0)</f>
        <v>14.549200000000001</v>
      </c>
      <c r="Q14" s="66">
        <f t="shared" si="9"/>
        <v>12</v>
      </c>
      <c r="R14" s="65">
        <f>VLOOKUP($A14,'Return Data'!$B$7:$R$2843,16,0)</f>
        <v>15.194699999999999</v>
      </c>
      <c r="S14" s="67">
        <f t="shared" si="7"/>
        <v>15</v>
      </c>
    </row>
    <row r="15" spans="1:20" x14ac:dyDescent="0.3">
      <c r="A15" s="63" t="s">
        <v>834</v>
      </c>
      <c r="B15" s="64">
        <f>VLOOKUP($A15,'Return Data'!$B$7:$R$2843,3,0)</f>
        <v>44459</v>
      </c>
      <c r="C15" s="65">
        <f>VLOOKUP($A15,'Return Data'!$B$7:$R$2843,4,0)</f>
        <v>16.03</v>
      </c>
      <c r="D15" s="65">
        <f>VLOOKUP($A15,'Return Data'!$B$7:$R$2843,10,0)</f>
        <v>13.768599999999999</v>
      </c>
      <c r="E15" s="66">
        <f t="shared" si="0"/>
        <v>6</v>
      </c>
      <c r="F15" s="65">
        <f>VLOOKUP($A15,'Return Data'!$B$7:$R$2843,11,0)</f>
        <v>22.5535</v>
      </c>
      <c r="G15" s="66">
        <f t="shared" si="1"/>
        <v>7</v>
      </c>
      <c r="H15" s="65">
        <f>VLOOKUP($A15,'Return Data'!$B$7:$R$2843,12,0)</f>
        <v>27.8309</v>
      </c>
      <c r="I15" s="66">
        <f t="shared" si="2"/>
        <v>16</v>
      </c>
      <c r="J15" s="65">
        <f>VLOOKUP($A15,'Return Data'!$B$7:$R$2843,13,0)</f>
        <v>51.369199999999999</v>
      </c>
      <c r="K15" s="66">
        <f t="shared" si="3"/>
        <v>16</v>
      </c>
      <c r="L15" s="65">
        <f>VLOOKUP($A15,'Return Data'!$B$7:$R$2843,17,0)</f>
        <v>26.3796</v>
      </c>
      <c r="M15" s="66">
        <f t="shared" si="4"/>
        <v>9</v>
      </c>
      <c r="N15" s="65">
        <f>VLOOKUP($A15,'Return Data'!$B$7:$R$2843,14,0)</f>
        <v>15.5944</v>
      </c>
      <c r="O15" s="66">
        <f t="shared" si="8"/>
        <v>14</v>
      </c>
      <c r="P15" s="65"/>
      <c r="Q15" s="66"/>
      <c r="R15" s="65">
        <f>VLOOKUP($A15,'Return Data'!$B$7:$R$2843,16,0)</f>
        <v>13.061500000000001</v>
      </c>
      <c r="S15" s="67">
        <f t="shared" si="7"/>
        <v>20</v>
      </c>
    </row>
    <row r="16" spans="1:20" x14ac:dyDescent="0.3">
      <c r="A16" s="63" t="s">
        <v>836</v>
      </c>
      <c r="B16" s="64">
        <f>VLOOKUP($A16,'Return Data'!$B$7:$R$2843,3,0)</f>
        <v>44459</v>
      </c>
      <c r="C16" s="65">
        <f>VLOOKUP($A16,'Return Data'!$B$7:$R$2843,4,0)</f>
        <v>59.27</v>
      </c>
      <c r="D16" s="65">
        <f>VLOOKUP($A16,'Return Data'!$B$7:$R$2843,10,0)</f>
        <v>8.4735999999999994</v>
      </c>
      <c r="E16" s="66">
        <f t="shared" si="0"/>
        <v>20</v>
      </c>
      <c r="F16" s="65">
        <f>VLOOKUP($A16,'Return Data'!$B$7:$R$2843,11,0)</f>
        <v>15.356199999999999</v>
      </c>
      <c r="G16" s="66">
        <f t="shared" si="1"/>
        <v>22</v>
      </c>
      <c r="H16" s="65">
        <f>VLOOKUP($A16,'Return Data'!$B$7:$R$2843,12,0)</f>
        <v>21.729299999999999</v>
      </c>
      <c r="I16" s="66">
        <f t="shared" si="2"/>
        <v>21</v>
      </c>
      <c r="J16" s="65">
        <f>VLOOKUP($A16,'Return Data'!$B$7:$R$2843,13,0)</f>
        <v>33.762099999999997</v>
      </c>
      <c r="K16" s="66">
        <f t="shared" si="3"/>
        <v>22</v>
      </c>
      <c r="L16" s="65">
        <f>VLOOKUP($A16,'Return Data'!$B$7:$R$2843,17,0)</f>
        <v>23.910699999999999</v>
      </c>
      <c r="M16" s="66">
        <f t="shared" si="4"/>
        <v>15</v>
      </c>
      <c r="N16" s="65">
        <f>VLOOKUP($A16,'Return Data'!$B$7:$R$2843,14,0)</f>
        <v>12.7262</v>
      </c>
      <c r="O16" s="66">
        <f t="shared" si="8"/>
        <v>15</v>
      </c>
      <c r="P16" s="65">
        <f>VLOOKUP($A16,'Return Data'!$B$7:$R$2843,15,0)</f>
        <v>14.9712</v>
      </c>
      <c r="Q16" s="66">
        <f t="shared" si="9"/>
        <v>10</v>
      </c>
      <c r="R16" s="65">
        <f>VLOOKUP($A16,'Return Data'!$B$7:$R$2843,16,0)</f>
        <v>13.274800000000001</v>
      </c>
      <c r="S16" s="67">
        <f t="shared" si="7"/>
        <v>19</v>
      </c>
    </row>
    <row r="17" spans="1:19" x14ac:dyDescent="0.3">
      <c r="A17" s="63" t="s">
        <v>838</v>
      </c>
      <c r="B17" s="64">
        <f>VLOOKUP($A17,'Return Data'!$B$7:$R$2843,3,0)</f>
        <v>44459</v>
      </c>
      <c r="C17" s="65">
        <f>VLOOKUP($A17,'Return Data'!$B$7:$R$2843,4,0)</f>
        <v>32.294699999999999</v>
      </c>
      <c r="D17" s="65">
        <f>VLOOKUP($A17,'Return Data'!$B$7:$R$2843,10,0)</f>
        <v>14.6023</v>
      </c>
      <c r="E17" s="66">
        <f t="shared" si="0"/>
        <v>4</v>
      </c>
      <c r="F17" s="65">
        <f>VLOOKUP($A17,'Return Data'!$B$7:$R$2843,11,0)</f>
        <v>24.542300000000001</v>
      </c>
      <c r="G17" s="66">
        <f t="shared" si="1"/>
        <v>3</v>
      </c>
      <c r="H17" s="65">
        <f>VLOOKUP($A17,'Return Data'!$B$7:$R$2843,12,0)</f>
        <v>34.588700000000003</v>
      </c>
      <c r="I17" s="66">
        <f t="shared" si="2"/>
        <v>9</v>
      </c>
      <c r="J17" s="65">
        <f>VLOOKUP($A17,'Return Data'!$B$7:$R$2843,13,0)</f>
        <v>59.625</v>
      </c>
      <c r="K17" s="66">
        <f t="shared" si="3"/>
        <v>8</v>
      </c>
      <c r="L17" s="65">
        <f>VLOOKUP($A17,'Return Data'!$B$7:$R$2843,17,0)</f>
        <v>35.334099999999999</v>
      </c>
      <c r="M17" s="66">
        <f t="shared" si="4"/>
        <v>1</v>
      </c>
      <c r="N17" s="65">
        <f>VLOOKUP($A17,'Return Data'!$B$7:$R$2843,14,0)</f>
        <v>27.0532</v>
      </c>
      <c r="O17" s="66">
        <f t="shared" si="8"/>
        <v>1</v>
      </c>
      <c r="P17" s="65">
        <f>VLOOKUP($A17,'Return Data'!$B$7:$R$2843,15,0)</f>
        <v>19.781400000000001</v>
      </c>
      <c r="Q17" s="66">
        <f t="shared" si="9"/>
        <v>2</v>
      </c>
      <c r="R17" s="65">
        <f>VLOOKUP($A17,'Return Data'!$B$7:$R$2843,16,0)</f>
        <v>18.530799999999999</v>
      </c>
      <c r="S17" s="67">
        <f t="shared" si="7"/>
        <v>9</v>
      </c>
    </row>
    <row r="18" spans="1:19" x14ac:dyDescent="0.3">
      <c r="A18" s="63" t="s">
        <v>841</v>
      </c>
      <c r="B18" s="64">
        <f>VLOOKUP($A18,'Return Data'!$B$7:$R$2843,3,0)</f>
        <v>44459</v>
      </c>
      <c r="C18" s="65">
        <f>VLOOKUP($A18,'Return Data'!$B$7:$R$2843,4,0)</f>
        <v>12.809799999999999</v>
      </c>
      <c r="D18" s="65">
        <f>VLOOKUP($A18,'Return Data'!$B$7:$R$2843,10,0)</f>
        <v>10.187099999999999</v>
      </c>
      <c r="E18" s="66">
        <f t="shared" si="0"/>
        <v>14</v>
      </c>
      <c r="F18" s="65">
        <f>VLOOKUP($A18,'Return Data'!$B$7:$R$2843,11,0)</f>
        <v>15.8032</v>
      </c>
      <c r="G18" s="66">
        <f t="shared" si="1"/>
        <v>21</v>
      </c>
      <c r="H18" s="65">
        <f>VLOOKUP($A18,'Return Data'!$B$7:$R$2843,12,0)</f>
        <v>17.462900000000001</v>
      </c>
      <c r="I18" s="66">
        <f t="shared" si="2"/>
        <v>22</v>
      </c>
      <c r="J18" s="65">
        <f>VLOOKUP($A18,'Return Data'!$B$7:$R$2843,13,0)</f>
        <v>46.909799999999997</v>
      </c>
      <c r="K18" s="66">
        <f t="shared" si="3"/>
        <v>20</v>
      </c>
      <c r="L18" s="65">
        <f>VLOOKUP($A18,'Return Data'!$B$7:$R$2843,17,0)</f>
        <v>14.3347</v>
      </c>
      <c r="M18" s="66">
        <f t="shared" si="4"/>
        <v>18</v>
      </c>
      <c r="N18" s="65">
        <f>VLOOKUP($A18,'Return Data'!$B$7:$R$2843,14,0)</f>
        <v>11.213699999999999</v>
      </c>
      <c r="O18" s="66">
        <f t="shared" si="8"/>
        <v>17</v>
      </c>
      <c r="P18" s="65">
        <f>VLOOKUP($A18,'Return Data'!$B$7:$R$2843,15,0)</f>
        <v>11.6447</v>
      </c>
      <c r="Q18" s="66">
        <f t="shared" si="9"/>
        <v>14</v>
      </c>
      <c r="R18" s="65">
        <f>VLOOKUP($A18,'Return Data'!$B$7:$R$2843,16,0)</f>
        <v>14.654500000000001</v>
      </c>
      <c r="S18" s="67">
        <f t="shared" si="7"/>
        <v>17</v>
      </c>
    </row>
    <row r="19" spans="1:19" x14ac:dyDescent="0.3">
      <c r="A19" s="63" t="s">
        <v>842</v>
      </c>
      <c r="B19" s="64">
        <f>VLOOKUP($A19,'Return Data'!$B$7:$R$2843,3,0)</f>
        <v>44459</v>
      </c>
      <c r="C19" s="65">
        <f>VLOOKUP($A19,'Return Data'!$B$7:$R$2843,4,0)</f>
        <v>16.75</v>
      </c>
      <c r="D19" s="65">
        <f>VLOOKUP($A19,'Return Data'!$B$7:$R$2843,10,0)</f>
        <v>11.436400000000001</v>
      </c>
      <c r="E19" s="66">
        <f t="shared" si="0"/>
        <v>12</v>
      </c>
      <c r="F19" s="65">
        <f>VLOOKUP($A19,'Return Data'!$B$7:$R$2843,11,0)</f>
        <v>20.729399999999998</v>
      </c>
      <c r="G19" s="66">
        <f t="shared" si="1"/>
        <v>13</v>
      </c>
      <c r="H19" s="65">
        <f>VLOOKUP($A19,'Return Data'!$B$7:$R$2843,12,0)</f>
        <v>33.753900000000002</v>
      </c>
      <c r="I19" s="66">
        <f t="shared" si="2"/>
        <v>10</v>
      </c>
      <c r="J19" s="65">
        <f>VLOOKUP($A19,'Return Data'!$B$7:$R$2843,13,0)</f>
        <v>56.761800000000001</v>
      </c>
      <c r="K19" s="66">
        <f t="shared" si="3"/>
        <v>12</v>
      </c>
      <c r="L19" s="65"/>
      <c r="M19" s="66"/>
      <c r="N19" s="65"/>
      <c r="O19" s="66"/>
      <c r="P19" s="65"/>
      <c r="Q19" s="66"/>
      <c r="R19" s="65">
        <f>VLOOKUP($A19,'Return Data'!$B$7:$R$2843,16,0)</f>
        <v>26.646000000000001</v>
      </c>
      <c r="S19" s="67">
        <f t="shared" si="7"/>
        <v>4</v>
      </c>
    </row>
    <row r="20" spans="1:19" x14ac:dyDescent="0.3">
      <c r="A20" s="63" t="s">
        <v>844</v>
      </c>
      <c r="B20" s="64">
        <f>VLOOKUP($A20,'Return Data'!$B$7:$R$2843,3,0)</f>
        <v>44459</v>
      </c>
      <c r="C20" s="65">
        <f>VLOOKUP($A20,'Return Data'!$B$7:$R$2843,4,0)</f>
        <v>16.734999999999999</v>
      </c>
      <c r="D20" s="65">
        <f>VLOOKUP($A20,'Return Data'!$B$7:$R$2843,10,0)</f>
        <v>8.1072000000000006</v>
      </c>
      <c r="E20" s="66">
        <f t="shared" si="0"/>
        <v>21</v>
      </c>
      <c r="F20" s="65">
        <f>VLOOKUP($A20,'Return Data'!$B$7:$R$2843,11,0)</f>
        <v>18.8565</v>
      </c>
      <c r="G20" s="66">
        <f t="shared" si="1"/>
        <v>18</v>
      </c>
      <c r="H20" s="65">
        <f>VLOOKUP($A20,'Return Data'!$B$7:$R$2843,12,0)</f>
        <v>25.628699999999998</v>
      </c>
      <c r="I20" s="66">
        <f t="shared" si="2"/>
        <v>19</v>
      </c>
      <c r="J20" s="65">
        <f>VLOOKUP($A20,'Return Data'!$B$7:$R$2843,13,0)</f>
        <v>38.994999999999997</v>
      </c>
      <c r="K20" s="66">
        <f t="shared" si="3"/>
        <v>21</v>
      </c>
      <c r="L20" s="65">
        <f>VLOOKUP($A20,'Return Data'!$B$7:$R$2843,17,0)</f>
        <v>24.691299999999998</v>
      </c>
      <c r="M20" s="66">
        <f t="shared" si="4"/>
        <v>13</v>
      </c>
      <c r="N20" s="65"/>
      <c r="O20" s="66"/>
      <c r="P20" s="65"/>
      <c r="Q20" s="66"/>
      <c r="R20" s="65">
        <f>VLOOKUP($A20,'Return Data'!$B$7:$R$2843,16,0)</f>
        <v>19.601500000000001</v>
      </c>
      <c r="S20" s="67">
        <f t="shared" si="7"/>
        <v>5</v>
      </c>
    </row>
    <row r="21" spans="1:19" x14ac:dyDescent="0.3">
      <c r="A21" s="63" t="s">
        <v>846</v>
      </c>
      <c r="B21" s="64">
        <f>VLOOKUP($A21,'Return Data'!$B$7:$R$2843,3,0)</f>
        <v>44459</v>
      </c>
      <c r="C21" s="65">
        <f>VLOOKUP($A21,'Return Data'!$B$7:$R$2843,4,0)</f>
        <v>20.07</v>
      </c>
      <c r="D21" s="65">
        <f>VLOOKUP($A21,'Return Data'!$B$7:$R$2843,10,0)</f>
        <v>14.509</v>
      </c>
      <c r="E21" s="66">
        <f t="shared" si="0"/>
        <v>5</v>
      </c>
      <c r="F21" s="65">
        <f>VLOOKUP($A21,'Return Data'!$B$7:$R$2843,11,0)</f>
        <v>23.843</v>
      </c>
      <c r="G21" s="66">
        <f t="shared" si="1"/>
        <v>4</v>
      </c>
      <c r="H21" s="65">
        <f>VLOOKUP($A21,'Return Data'!$B$7:$R$2843,12,0)</f>
        <v>39.597999999999999</v>
      </c>
      <c r="I21" s="66">
        <f t="shared" si="2"/>
        <v>1</v>
      </c>
      <c r="J21" s="65">
        <f>VLOOKUP($A21,'Return Data'!$B$7:$R$2843,13,0)</f>
        <v>61.023699999999998</v>
      </c>
      <c r="K21" s="66">
        <f t="shared" si="3"/>
        <v>5</v>
      </c>
      <c r="L21" s="65"/>
      <c r="M21" s="66"/>
      <c r="N21" s="65"/>
      <c r="O21" s="66"/>
      <c r="P21" s="65"/>
      <c r="Q21" s="66"/>
      <c r="R21" s="65">
        <f>VLOOKUP($A21,'Return Data'!$B$7:$R$2843,16,0)</f>
        <v>34.402299999999997</v>
      </c>
      <c r="S21" s="67">
        <f t="shared" si="7"/>
        <v>1</v>
      </c>
    </row>
    <row r="22" spans="1:19" x14ac:dyDescent="0.3">
      <c r="A22" s="63" t="s">
        <v>848</v>
      </c>
      <c r="B22" s="64">
        <f>VLOOKUP($A22,'Return Data'!$B$7:$R$2843,3,0)</f>
        <v>44459</v>
      </c>
      <c r="C22" s="65">
        <f>VLOOKUP($A22,'Return Data'!$B$7:$R$2843,4,0)</f>
        <v>38.086399999999998</v>
      </c>
      <c r="D22" s="65">
        <f>VLOOKUP($A22,'Return Data'!$B$7:$R$2843,10,0)</f>
        <v>8.7453000000000003</v>
      </c>
      <c r="E22" s="66">
        <f t="shared" si="0"/>
        <v>18</v>
      </c>
      <c r="F22" s="65">
        <f>VLOOKUP($A22,'Return Data'!$B$7:$R$2843,11,0)</f>
        <v>16.434100000000001</v>
      </c>
      <c r="G22" s="66">
        <f t="shared" si="1"/>
        <v>20</v>
      </c>
      <c r="H22" s="65">
        <f>VLOOKUP($A22,'Return Data'!$B$7:$R$2843,12,0)</f>
        <v>22.183399999999999</v>
      </c>
      <c r="I22" s="66">
        <f t="shared" si="2"/>
        <v>20</v>
      </c>
      <c r="J22" s="65">
        <f>VLOOKUP($A22,'Return Data'!$B$7:$R$2843,13,0)</f>
        <v>48.1327</v>
      </c>
      <c r="K22" s="66">
        <f t="shared" si="3"/>
        <v>18</v>
      </c>
      <c r="L22" s="65">
        <f>VLOOKUP($A22,'Return Data'!$B$7:$R$2843,17,0)</f>
        <v>25.553699999999999</v>
      </c>
      <c r="M22" s="66">
        <f t="shared" si="4"/>
        <v>11</v>
      </c>
      <c r="N22" s="65">
        <f>VLOOKUP($A22,'Return Data'!$B$7:$R$2843,14,0)</f>
        <v>18.131399999999999</v>
      </c>
      <c r="O22" s="66">
        <f t="shared" si="8"/>
        <v>8</v>
      </c>
      <c r="P22" s="65">
        <f>VLOOKUP($A22,'Return Data'!$B$7:$R$2843,15,0)</f>
        <v>15.935499999999999</v>
      </c>
      <c r="Q22" s="66">
        <f t="shared" si="9"/>
        <v>7</v>
      </c>
      <c r="R22" s="65">
        <f>VLOOKUP($A22,'Return Data'!$B$7:$R$2843,16,0)</f>
        <v>17.3428</v>
      </c>
      <c r="S22" s="67">
        <f t="shared" si="7"/>
        <v>12</v>
      </c>
    </row>
    <row r="23" spans="1:19" x14ac:dyDescent="0.3">
      <c r="A23" s="63" t="s">
        <v>851</v>
      </c>
      <c r="B23" s="64">
        <f>VLOOKUP($A23,'Return Data'!$B$7:$R$2843,3,0)</f>
        <v>44459</v>
      </c>
      <c r="C23" s="65">
        <f>VLOOKUP($A23,'Return Data'!$B$7:$R$2843,4,0)</f>
        <v>80.934899999999999</v>
      </c>
      <c r="D23" s="65">
        <f>VLOOKUP($A23,'Return Data'!$B$7:$R$2843,10,0)</f>
        <v>10.4491</v>
      </c>
      <c r="E23" s="66">
        <f t="shared" si="0"/>
        <v>13</v>
      </c>
      <c r="F23" s="65">
        <f>VLOOKUP($A23,'Return Data'!$B$7:$R$2843,11,0)</f>
        <v>17.662700000000001</v>
      </c>
      <c r="G23" s="66">
        <f t="shared" si="1"/>
        <v>19</v>
      </c>
      <c r="H23" s="65">
        <f>VLOOKUP($A23,'Return Data'!$B$7:$R$2843,12,0)</f>
        <v>39.342799999999997</v>
      </c>
      <c r="I23" s="66">
        <f t="shared" si="2"/>
        <v>2</v>
      </c>
      <c r="J23" s="65">
        <f>VLOOKUP($A23,'Return Data'!$B$7:$R$2843,13,0)</f>
        <v>67.256100000000004</v>
      </c>
      <c r="K23" s="66">
        <f t="shared" si="3"/>
        <v>2</v>
      </c>
      <c r="L23" s="65">
        <f>VLOOKUP($A23,'Return Data'!$B$7:$R$2843,17,0)</f>
        <v>31.459599999999998</v>
      </c>
      <c r="M23" s="66">
        <f t="shared" si="4"/>
        <v>4</v>
      </c>
      <c r="N23" s="65">
        <f>VLOOKUP($A23,'Return Data'!$B$7:$R$2843,14,0)</f>
        <v>18.622199999999999</v>
      </c>
      <c r="O23" s="66">
        <f t="shared" si="8"/>
        <v>7</v>
      </c>
      <c r="P23" s="65">
        <f>VLOOKUP($A23,'Return Data'!$B$7:$R$2843,15,0)</f>
        <v>15.331200000000001</v>
      </c>
      <c r="Q23" s="66">
        <f t="shared" si="9"/>
        <v>9</v>
      </c>
      <c r="R23" s="65">
        <f>VLOOKUP($A23,'Return Data'!$B$7:$R$2843,16,0)</f>
        <v>19.357800000000001</v>
      </c>
      <c r="S23" s="67">
        <f t="shared" si="7"/>
        <v>7</v>
      </c>
    </row>
    <row r="24" spans="1:19" x14ac:dyDescent="0.3">
      <c r="A24" s="63" t="s">
        <v>853</v>
      </c>
      <c r="B24" s="64">
        <f>VLOOKUP($A24,'Return Data'!$B$7:$R$2843,3,0)</f>
        <v>44459</v>
      </c>
      <c r="C24" s="65">
        <f>VLOOKUP($A24,'Return Data'!$B$7:$R$2843,4,0)</f>
        <v>114.26</v>
      </c>
      <c r="D24" s="65">
        <f>VLOOKUP($A24,'Return Data'!$B$7:$R$2843,10,0)</f>
        <v>9.8443000000000005</v>
      </c>
      <c r="E24" s="66">
        <f t="shared" si="0"/>
        <v>17</v>
      </c>
      <c r="F24" s="65">
        <f>VLOOKUP($A24,'Return Data'!$B$7:$R$2843,11,0)</f>
        <v>21.269400000000001</v>
      </c>
      <c r="G24" s="66">
        <f t="shared" si="1"/>
        <v>11</v>
      </c>
      <c r="H24" s="65">
        <f>VLOOKUP($A24,'Return Data'!$B$7:$R$2843,12,0)</f>
        <v>33.247799999999998</v>
      </c>
      <c r="I24" s="66">
        <f t="shared" si="2"/>
        <v>11</v>
      </c>
      <c r="J24" s="65">
        <f>VLOOKUP($A24,'Return Data'!$B$7:$R$2843,13,0)</f>
        <v>59.625599999999999</v>
      </c>
      <c r="K24" s="66">
        <f t="shared" si="3"/>
        <v>7</v>
      </c>
      <c r="L24" s="65">
        <f>VLOOKUP($A24,'Return Data'!$B$7:$R$2843,17,0)</f>
        <v>31.297899999999998</v>
      </c>
      <c r="M24" s="66">
        <f t="shared" si="4"/>
        <v>5</v>
      </c>
      <c r="N24" s="65">
        <f>VLOOKUP($A24,'Return Data'!$B$7:$R$2843,14,0)</f>
        <v>20.5777</v>
      </c>
      <c r="O24" s="66">
        <f t="shared" si="8"/>
        <v>4</v>
      </c>
      <c r="P24" s="65">
        <f>VLOOKUP($A24,'Return Data'!$B$7:$R$2843,15,0)</f>
        <v>16.693899999999999</v>
      </c>
      <c r="Q24" s="66">
        <f t="shared" si="9"/>
        <v>5</v>
      </c>
      <c r="R24" s="65">
        <f>VLOOKUP($A24,'Return Data'!$B$7:$R$2843,16,0)</f>
        <v>16.125800000000002</v>
      </c>
      <c r="S24" s="67">
        <f t="shared" si="7"/>
        <v>14</v>
      </c>
    </row>
    <row r="25" spans="1:19" x14ac:dyDescent="0.3">
      <c r="A25" s="63" t="s">
        <v>855</v>
      </c>
      <c r="B25" s="64">
        <f>VLOOKUP($A25,'Return Data'!$B$7:$R$2843,3,0)</f>
        <v>44459</v>
      </c>
      <c r="C25" s="65">
        <f>VLOOKUP($A25,'Return Data'!$B$7:$R$2843,4,0)</f>
        <v>54.496400000000001</v>
      </c>
      <c r="D25" s="65">
        <f>VLOOKUP($A25,'Return Data'!$B$7:$R$2843,10,0)</f>
        <v>6.4981999999999998</v>
      </c>
      <c r="E25" s="66">
        <f t="shared" si="0"/>
        <v>22</v>
      </c>
      <c r="F25" s="65">
        <f>VLOOKUP($A25,'Return Data'!$B$7:$R$2843,11,0)</f>
        <v>18.990600000000001</v>
      </c>
      <c r="G25" s="66">
        <f t="shared" si="1"/>
        <v>17</v>
      </c>
      <c r="H25" s="65">
        <f>VLOOKUP($A25,'Return Data'!$B$7:$R$2843,12,0)</f>
        <v>38.609499999999997</v>
      </c>
      <c r="I25" s="66">
        <f t="shared" si="2"/>
        <v>3</v>
      </c>
      <c r="J25" s="65">
        <f>VLOOKUP($A25,'Return Data'!$B$7:$R$2843,13,0)</f>
        <v>59.424999999999997</v>
      </c>
      <c r="K25" s="66">
        <f t="shared" si="3"/>
        <v>9</v>
      </c>
      <c r="L25" s="65">
        <f>VLOOKUP($A25,'Return Data'!$B$7:$R$2843,17,0)</f>
        <v>32.512599999999999</v>
      </c>
      <c r="M25" s="66">
        <f t="shared" si="4"/>
        <v>2</v>
      </c>
      <c r="N25" s="65">
        <f>VLOOKUP($A25,'Return Data'!$B$7:$R$2843,14,0)</f>
        <v>19.244199999999999</v>
      </c>
      <c r="O25" s="66">
        <f t="shared" si="8"/>
        <v>6</v>
      </c>
      <c r="P25" s="65">
        <f>VLOOKUP($A25,'Return Data'!$B$7:$R$2843,15,0)</f>
        <v>16.133099999999999</v>
      </c>
      <c r="Q25" s="66">
        <f t="shared" si="9"/>
        <v>6</v>
      </c>
      <c r="R25" s="65">
        <f>VLOOKUP($A25,'Return Data'!$B$7:$R$2843,16,0)</f>
        <v>18.307200000000002</v>
      </c>
      <c r="S25" s="67">
        <f t="shared" si="7"/>
        <v>10</v>
      </c>
    </row>
    <row r="26" spans="1:19" x14ac:dyDescent="0.3">
      <c r="A26" s="63" t="s">
        <v>856</v>
      </c>
      <c r="B26" s="64">
        <f>VLOOKUP($A26,'Return Data'!$B$7:$R$2843,3,0)</f>
        <v>44459</v>
      </c>
      <c r="C26" s="65">
        <f>VLOOKUP($A26,'Return Data'!$B$7:$R$2843,4,0)</f>
        <v>259.08019999999999</v>
      </c>
      <c r="D26" s="65">
        <f>VLOOKUP($A26,'Return Data'!$B$7:$R$2843,10,0)</f>
        <v>15.1668</v>
      </c>
      <c r="E26" s="66">
        <f t="shared" si="0"/>
        <v>2</v>
      </c>
      <c r="F26" s="65">
        <f>VLOOKUP($A26,'Return Data'!$B$7:$R$2843,11,0)</f>
        <v>28.976700000000001</v>
      </c>
      <c r="G26" s="66">
        <f t="shared" si="1"/>
        <v>1</v>
      </c>
      <c r="H26" s="65">
        <f>VLOOKUP($A26,'Return Data'!$B$7:$R$2843,12,0)</f>
        <v>38.090699999999998</v>
      </c>
      <c r="I26" s="66">
        <f t="shared" si="2"/>
        <v>5</v>
      </c>
      <c r="J26" s="65">
        <f>VLOOKUP($A26,'Return Data'!$B$7:$R$2843,13,0)</f>
        <v>64.042100000000005</v>
      </c>
      <c r="K26" s="66">
        <f t="shared" si="3"/>
        <v>3</v>
      </c>
      <c r="L26" s="65">
        <f>VLOOKUP($A26,'Return Data'!$B$7:$R$2843,17,0)</f>
        <v>31.520299999999999</v>
      </c>
      <c r="M26" s="66">
        <f t="shared" si="4"/>
        <v>3</v>
      </c>
      <c r="N26" s="65">
        <f>VLOOKUP($A26,'Return Data'!$B$7:$R$2843,14,0)</f>
        <v>22.0884</v>
      </c>
      <c r="O26" s="66">
        <f t="shared" si="8"/>
        <v>2</v>
      </c>
      <c r="P26" s="65">
        <f>VLOOKUP($A26,'Return Data'!$B$7:$R$2843,15,0)</f>
        <v>18.8215</v>
      </c>
      <c r="Q26" s="66">
        <f t="shared" si="9"/>
        <v>3</v>
      </c>
      <c r="R26" s="65">
        <f>VLOOKUP($A26,'Return Data'!$B$7:$R$2843,16,0)</f>
        <v>17.9313</v>
      </c>
      <c r="S26" s="67">
        <f t="shared" si="7"/>
        <v>11</v>
      </c>
    </row>
    <row r="27" spans="1:19" x14ac:dyDescent="0.3">
      <c r="A27" s="63" t="s">
        <v>859</v>
      </c>
      <c r="B27" s="64">
        <f>VLOOKUP($A27,'Return Data'!$B$7:$R$2843,3,0)</f>
        <v>44459</v>
      </c>
      <c r="C27" s="65">
        <f>VLOOKUP($A27,'Return Data'!$B$7:$R$2843,4,0)</f>
        <v>290.59739999999999</v>
      </c>
      <c r="D27" s="65">
        <f>VLOOKUP($A27,'Return Data'!$B$7:$R$2843,10,0)</f>
        <v>12.22</v>
      </c>
      <c r="E27" s="66">
        <f t="shared" si="0"/>
        <v>10</v>
      </c>
      <c r="F27" s="65">
        <f>VLOOKUP($A27,'Return Data'!$B$7:$R$2843,11,0)</f>
        <v>20.181999999999999</v>
      </c>
      <c r="G27" s="66">
        <f t="shared" si="1"/>
        <v>14</v>
      </c>
      <c r="H27" s="65">
        <f>VLOOKUP($A27,'Return Data'!$B$7:$R$2843,12,0)</f>
        <v>28.959800000000001</v>
      </c>
      <c r="I27" s="66">
        <f t="shared" si="2"/>
        <v>14</v>
      </c>
      <c r="J27" s="65">
        <f>VLOOKUP($A27,'Return Data'!$B$7:$R$2843,13,0)</f>
        <v>50.4101</v>
      </c>
      <c r="K27" s="66">
        <f t="shared" ref="K27" si="10">RANK(J27,J$8:J$29,0)</f>
        <v>17</v>
      </c>
      <c r="L27" s="65">
        <f>VLOOKUP($A27,'Return Data'!$B$7:$R$2843,17,0)</f>
        <v>24.189699999999998</v>
      </c>
      <c r="M27" s="66">
        <f t="shared" ref="M27" si="11">RANK(L27,L$8:L$29,0)</f>
        <v>14</v>
      </c>
      <c r="N27" s="65">
        <f>VLOOKUP($A27,'Return Data'!$B$7:$R$2843,14,0)</f>
        <v>17.101900000000001</v>
      </c>
      <c r="O27" s="66">
        <f t="shared" si="8"/>
        <v>11</v>
      </c>
      <c r="P27" s="65">
        <f>VLOOKUP($A27,'Return Data'!$B$7:$R$2843,15,0)</f>
        <v>16.9192</v>
      </c>
      <c r="Q27" s="66">
        <f t="shared" si="9"/>
        <v>4</v>
      </c>
      <c r="R27" s="65">
        <f>VLOOKUP($A27,'Return Data'!$B$7:$R$2843,16,0)</f>
        <v>14.185</v>
      </c>
      <c r="S27" s="67">
        <f t="shared" si="7"/>
        <v>18</v>
      </c>
    </row>
    <row r="28" spans="1:19" x14ac:dyDescent="0.3">
      <c r="A28" s="63" t="s">
        <v>860</v>
      </c>
      <c r="B28" s="64">
        <f>VLOOKUP($A28,'Return Data'!$B$7:$R$2843,3,0)</f>
        <v>44459</v>
      </c>
      <c r="C28" s="65">
        <f>VLOOKUP($A28,'Return Data'!$B$7:$R$2843,4,0)</f>
        <v>15.4373</v>
      </c>
      <c r="D28" s="65">
        <f>VLOOKUP($A28,'Return Data'!$B$7:$R$2843,10,0)</f>
        <v>12.6465</v>
      </c>
      <c r="E28" s="66">
        <f t="shared" si="0"/>
        <v>9</v>
      </c>
      <c r="F28" s="65">
        <f>VLOOKUP($A28,'Return Data'!$B$7:$R$2843,11,0)</f>
        <v>23.176200000000001</v>
      </c>
      <c r="G28" s="66">
        <f t="shared" si="1"/>
        <v>6</v>
      </c>
      <c r="H28" s="65">
        <f>VLOOKUP($A28,'Return Data'!$B$7:$R$2843,12,0)</f>
        <v>36.277999999999999</v>
      </c>
      <c r="I28" s="66">
        <f t="shared" ref="I28" si="12">RANK(H28,H$8:H$29,0)</f>
        <v>7</v>
      </c>
      <c r="J28" s="65">
        <f>VLOOKUP($A28,'Return Data'!$B$7:$R$2843,13,0)</f>
        <v>59.875900000000001</v>
      </c>
      <c r="K28" s="66">
        <f t="shared" ref="K28:K29" si="13">RANK(J28,J$8:J$29,0)</f>
        <v>6</v>
      </c>
      <c r="L28" s="65"/>
      <c r="M28" s="66"/>
      <c r="N28" s="65"/>
      <c r="O28" s="66"/>
      <c r="P28" s="65"/>
      <c r="Q28" s="66"/>
      <c r="R28" s="65">
        <f>VLOOKUP($A28,'Return Data'!$B$7:$R$2843,16,0)</f>
        <v>27.374300000000002</v>
      </c>
      <c r="S28" s="67">
        <f t="shared" si="7"/>
        <v>3</v>
      </c>
    </row>
    <row r="29" spans="1:19" x14ac:dyDescent="0.3">
      <c r="A29" s="63" t="s">
        <v>862</v>
      </c>
      <c r="B29" s="64">
        <f>VLOOKUP($A29,'Return Data'!$B$7:$R$2843,3,0)</f>
        <v>44459</v>
      </c>
      <c r="C29" s="65">
        <f>VLOOKUP($A29,'Return Data'!$B$7:$R$2843,4,0)</f>
        <v>18.329999999999998</v>
      </c>
      <c r="D29" s="65">
        <f>VLOOKUP($A29,'Return Data'!$B$7:$R$2843,10,0)</f>
        <v>14.6341</v>
      </c>
      <c r="E29" s="66">
        <f t="shared" si="0"/>
        <v>3</v>
      </c>
      <c r="F29" s="65">
        <f>VLOOKUP($A29,'Return Data'!$B$7:$R$2843,11,0)</f>
        <v>23.6008</v>
      </c>
      <c r="G29" s="66">
        <f t="shared" si="1"/>
        <v>5</v>
      </c>
      <c r="H29" s="65">
        <f>VLOOKUP($A29,'Return Data'!$B$7:$R$2843,12,0)</f>
        <v>36.485500000000002</v>
      </c>
      <c r="I29" s="66">
        <f>RANK(H29,H$8:H$29,0)</f>
        <v>6</v>
      </c>
      <c r="J29" s="65">
        <f>VLOOKUP($A29,'Return Data'!$B$7:$R$2843,13,0)</f>
        <v>57.881100000000004</v>
      </c>
      <c r="K29" s="66">
        <f t="shared" si="13"/>
        <v>10</v>
      </c>
      <c r="L29" s="65"/>
      <c r="M29" s="66"/>
      <c r="N29" s="65"/>
      <c r="O29" s="66"/>
      <c r="P29" s="65"/>
      <c r="Q29" s="66"/>
      <c r="R29" s="65">
        <f>VLOOKUP($A29,'Return Data'!$B$7:$R$2843,16,0)</f>
        <v>32.929699999999997</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11.510890909090907</v>
      </c>
      <c r="E31" s="74"/>
      <c r="F31" s="75">
        <f>AVERAGE(F8:F29)</f>
        <v>21.04339090909091</v>
      </c>
      <c r="G31" s="74"/>
      <c r="H31" s="75">
        <f>AVERAGE(H8:H29)</f>
        <v>31.487140909090911</v>
      </c>
      <c r="I31" s="74"/>
      <c r="J31" s="75">
        <f>AVERAGE(J8:J29)</f>
        <v>55.224186363636363</v>
      </c>
      <c r="K31" s="74"/>
      <c r="L31" s="75">
        <f>AVERAGE(L8:L29)</f>
        <v>26.95599444444445</v>
      </c>
      <c r="M31" s="74"/>
      <c r="N31" s="75">
        <f>AVERAGE(N8:N29)</f>
        <v>17.79229411764706</v>
      </c>
      <c r="O31" s="74"/>
      <c r="P31" s="75">
        <f>AVERAGE(P8:P29)</f>
        <v>15.737873333333335</v>
      </c>
      <c r="Q31" s="74"/>
      <c r="R31" s="75">
        <f>AVERAGE(R8:R29)</f>
        <v>18.777972727272729</v>
      </c>
      <c r="S31" s="76"/>
    </row>
    <row r="32" spans="1:19" x14ac:dyDescent="0.3">
      <c r="A32" s="73" t="s">
        <v>28</v>
      </c>
      <c r="B32" s="74"/>
      <c r="C32" s="74"/>
      <c r="D32" s="75">
        <f>MIN(D8:D29)</f>
        <v>6.4981999999999998</v>
      </c>
      <c r="E32" s="74"/>
      <c r="F32" s="75">
        <f>MIN(F8:F29)</f>
        <v>15.356199999999999</v>
      </c>
      <c r="G32" s="74"/>
      <c r="H32" s="75">
        <f>MIN(H8:H29)</f>
        <v>17.462900000000001</v>
      </c>
      <c r="I32" s="74"/>
      <c r="J32" s="75">
        <f>MIN(J8:J29)</f>
        <v>33.762099999999997</v>
      </c>
      <c r="K32" s="74"/>
      <c r="L32" s="75">
        <f>MIN(L8:L29)</f>
        <v>14.3347</v>
      </c>
      <c r="M32" s="74"/>
      <c r="N32" s="75">
        <f>MIN(N8:N29)</f>
        <v>11.213699999999999</v>
      </c>
      <c r="O32" s="74"/>
      <c r="P32" s="75">
        <f>MIN(P8:P29)</f>
        <v>11.0182</v>
      </c>
      <c r="Q32" s="74"/>
      <c r="R32" s="75">
        <f>MIN(R8:R29)</f>
        <v>11.607699999999999</v>
      </c>
      <c r="S32" s="76"/>
    </row>
    <row r="33" spans="1:19" ht="15" thickBot="1" x14ac:dyDescent="0.35">
      <c r="A33" s="77" t="s">
        <v>29</v>
      </c>
      <c r="B33" s="78"/>
      <c r="C33" s="78"/>
      <c r="D33" s="79">
        <f>MAX(D8:D29)</f>
        <v>15.855499999999999</v>
      </c>
      <c r="E33" s="78"/>
      <c r="F33" s="79">
        <f>MAX(F8:F29)</f>
        <v>28.976700000000001</v>
      </c>
      <c r="G33" s="78"/>
      <c r="H33" s="79">
        <f>MAX(H8:H29)</f>
        <v>39.597999999999999</v>
      </c>
      <c r="I33" s="78"/>
      <c r="J33" s="79">
        <f>MAX(J8:J29)</f>
        <v>74.130399999999995</v>
      </c>
      <c r="K33" s="78"/>
      <c r="L33" s="79">
        <f>MAX(L8:L29)</f>
        <v>35.334099999999999</v>
      </c>
      <c r="M33" s="78"/>
      <c r="N33" s="79">
        <f>MAX(N8:N29)</f>
        <v>27.0532</v>
      </c>
      <c r="O33" s="78"/>
      <c r="P33" s="79">
        <f>MAX(P8:P29)</f>
        <v>20.427</v>
      </c>
      <c r="Q33" s="78"/>
      <c r="R33" s="79">
        <f>MAX(R8:R29)</f>
        <v>34.402299999999997</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44459</v>
      </c>
      <c r="C8" s="65">
        <f>VLOOKUP($A8,'Return Data'!$B$7:$R$2843,4,0)</f>
        <v>91.173699999999997</v>
      </c>
      <c r="D8" s="65">
        <f>VLOOKUP($A8,'Return Data'!$B$7:$R$2843,10,0)</f>
        <v>11.655799999999999</v>
      </c>
      <c r="E8" s="66">
        <f t="shared" ref="E8:E29" si="0">RANK(D8,D$8:D$29,0)</f>
        <v>11</v>
      </c>
      <c r="F8" s="65">
        <f>VLOOKUP($A8,'Return Data'!$B$7:$R$2843,11,0)</f>
        <v>20.845700000000001</v>
      </c>
      <c r="G8" s="66">
        <f t="shared" ref="G8:G29" si="1">RANK(F8,F$8:F$29,0)</f>
        <v>10</v>
      </c>
      <c r="H8" s="65">
        <f>VLOOKUP($A8,'Return Data'!$B$7:$R$2843,12,0)</f>
        <v>27.598500000000001</v>
      </c>
      <c r="I8" s="66">
        <f t="shared" ref="I8:I27" si="2">RANK(H8,H$8:H$29,0)</f>
        <v>15</v>
      </c>
      <c r="J8" s="65">
        <f>VLOOKUP($A8,'Return Data'!$B$7:$R$2843,13,0)</f>
        <v>51.656599999999997</v>
      </c>
      <c r="K8" s="66">
        <f t="shared" ref="K8:K18" si="3">RANK(J8,J$8:J$29,0)</f>
        <v>14</v>
      </c>
      <c r="L8" s="65">
        <f>VLOOKUP($A8,'Return Data'!$B$7:$R$2843,17,0)</f>
        <v>24.904499999999999</v>
      </c>
      <c r="M8" s="66">
        <f t="shared" ref="M8:M18" si="4">RANK(L8,L$8:L$29,0)</f>
        <v>10</v>
      </c>
      <c r="N8" s="65">
        <f>VLOOKUP($A8,'Return Data'!$B$7:$R$2843,14,0)</f>
        <v>16.297999999999998</v>
      </c>
      <c r="O8" s="66">
        <f t="shared" ref="O8:O14" si="5">RANK(N8,N$8:N$29,0)</f>
        <v>10</v>
      </c>
      <c r="P8" s="65">
        <f>VLOOKUP($A8,'Return Data'!$B$7:$R$2843,15,0)</f>
        <v>13.7181</v>
      </c>
      <c r="Q8" s="66">
        <f>RANK(P8,P$8:P$29,0)</f>
        <v>10</v>
      </c>
      <c r="R8" s="65">
        <f>VLOOKUP($A8,'Return Data'!$B$7:$R$2843,16,0)</f>
        <v>14.895099999999999</v>
      </c>
      <c r="S8" s="67">
        <f t="shared" ref="S8:S29" si="6">RANK(R8,R$8:R$29,0)</f>
        <v>12</v>
      </c>
    </row>
    <row r="9" spans="1:20" x14ac:dyDescent="0.3">
      <c r="A9" s="63" t="s">
        <v>822</v>
      </c>
      <c r="B9" s="64">
        <f>VLOOKUP($A9,'Return Data'!$B$7:$R$2843,3,0)</f>
        <v>44459</v>
      </c>
      <c r="C9" s="65">
        <f>VLOOKUP($A9,'Return Data'!$B$7:$R$2843,4,0)</f>
        <v>47.35</v>
      </c>
      <c r="D9" s="65">
        <f>VLOOKUP($A9,'Return Data'!$B$7:$R$2843,10,0)</f>
        <v>15.516</v>
      </c>
      <c r="E9" s="66">
        <f t="shared" si="0"/>
        <v>1</v>
      </c>
      <c r="F9" s="65">
        <f>VLOOKUP($A9,'Return Data'!$B$7:$R$2843,11,0)</f>
        <v>25.297699999999999</v>
      </c>
      <c r="G9" s="66">
        <f t="shared" si="1"/>
        <v>2</v>
      </c>
      <c r="H9" s="65">
        <f>VLOOKUP($A9,'Return Data'!$B$7:$R$2843,12,0)</f>
        <v>29.124600000000001</v>
      </c>
      <c r="I9" s="66">
        <f t="shared" si="2"/>
        <v>13</v>
      </c>
      <c r="J9" s="65">
        <f>VLOOKUP($A9,'Return Data'!$B$7:$R$2843,13,0)</f>
        <v>59.642600000000002</v>
      </c>
      <c r="K9" s="66">
        <f t="shared" si="3"/>
        <v>4</v>
      </c>
      <c r="L9" s="65">
        <f>VLOOKUP($A9,'Return Data'!$B$7:$R$2843,17,0)</f>
        <v>29.009</v>
      </c>
      <c r="M9" s="66">
        <f t="shared" si="4"/>
        <v>7</v>
      </c>
      <c r="N9" s="65">
        <f>VLOOKUP($A9,'Return Data'!$B$7:$R$2843,14,0)</f>
        <v>19.157599999999999</v>
      </c>
      <c r="O9" s="66">
        <f t="shared" si="5"/>
        <v>4</v>
      </c>
      <c r="P9" s="65">
        <f>VLOOKUP($A9,'Return Data'!$B$7:$R$2843,15,0)</f>
        <v>18.979099999999999</v>
      </c>
      <c r="Q9" s="66">
        <f>RANK(P9,P$8:P$29,0)</f>
        <v>1</v>
      </c>
      <c r="R9" s="65">
        <f>VLOOKUP($A9,'Return Data'!$B$7:$R$2843,16,0)</f>
        <v>18.3431</v>
      </c>
      <c r="S9" s="67">
        <f t="shared" si="6"/>
        <v>7</v>
      </c>
    </row>
    <row r="10" spans="1:20" x14ac:dyDescent="0.3">
      <c r="A10" s="63" t="s">
        <v>824</v>
      </c>
      <c r="B10" s="64">
        <f>VLOOKUP($A10,'Return Data'!$B$7:$R$2843,3,0)</f>
        <v>44459</v>
      </c>
      <c r="C10" s="65">
        <f>VLOOKUP($A10,'Return Data'!$B$7:$R$2843,4,0)</f>
        <v>14.599</v>
      </c>
      <c r="D10" s="65">
        <f>VLOOKUP($A10,'Return Data'!$B$7:$R$2843,10,0)</f>
        <v>12.446999999999999</v>
      </c>
      <c r="E10" s="66">
        <f t="shared" si="0"/>
        <v>7</v>
      </c>
      <c r="F10" s="65">
        <f>VLOOKUP($A10,'Return Data'!$B$7:$R$2843,11,0)</f>
        <v>19.899799999999999</v>
      </c>
      <c r="G10" s="66">
        <f t="shared" si="1"/>
        <v>12</v>
      </c>
      <c r="H10" s="65">
        <f>VLOOKUP($A10,'Return Data'!$B$7:$R$2843,12,0)</f>
        <v>25.334800000000001</v>
      </c>
      <c r="I10" s="66">
        <f t="shared" si="2"/>
        <v>18</v>
      </c>
      <c r="J10" s="65">
        <f>VLOOKUP($A10,'Return Data'!$B$7:$R$2843,13,0)</f>
        <v>49.197800000000001</v>
      </c>
      <c r="K10" s="66">
        <f t="shared" si="3"/>
        <v>16</v>
      </c>
      <c r="L10" s="65">
        <f>VLOOKUP($A10,'Return Data'!$B$7:$R$2843,17,0)</f>
        <v>23.585000000000001</v>
      </c>
      <c r="M10" s="66">
        <f t="shared" si="4"/>
        <v>12</v>
      </c>
      <c r="N10" s="65">
        <f>VLOOKUP($A10,'Return Data'!$B$7:$R$2843,14,0)</f>
        <v>16.455200000000001</v>
      </c>
      <c r="O10" s="66">
        <f t="shared" si="5"/>
        <v>9</v>
      </c>
      <c r="P10" s="65"/>
      <c r="Q10" s="66"/>
      <c r="R10" s="65">
        <f>VLOOKUP($A10,'Return Data'!$B$7:$R$2843,16,0)</f>
        <v>10.029</v>
      </c>
      <c r="S10" s="67">
        <f t="shared" si="6"/>
        <v>21</v>
      </c>
    </row>
    <row r="11" spans="1:20" x14ac:dyDescent="0.3">
      <c r="A11" s="63" t="s">
        <v>826</v>
      </c>
      <c r="B11" s="64">
        <f>VLOOKUP($A11,'Return Data'!$B$7:$R$2843,3,0)</f>
        <v>44459</v>
      </c>
      <c r="C11" s="65">
        <f>VLOOKUP($A11,'Return Data'!$B$7:$R$2843,4,0)</f>
        <v>34.603000000000002</v>
      </c>
      <c r="D11" s="65">
        <f>VLOOKUP($A11,'Return Data'!$B$7:$R$2843,10,0)</f>
        <v>8.3070000000000004</v>
      </c>
      <c r="E11" s="66">
        <f t="shared" si="0"/>
        <v>19</v>
      </c>
      <c r="F11" s="65">
        <f>VLOOKUP($A11,'Return Data'!$B$7:$R$2843,11,0)</f>
        <v>19.2302</v>
      </c>
      <c r="G11" s="66">
        <f t="shared" si="1"/>
        <v>15</v>
      </c>
      <c r="H11" s="65">
        <f>VLOOKUP($A11,'Return Data'!$B$7:$R$2843,12,0)</f>
        <v>26.104199999999999</v>
      </c>
      <c r="I11" s="66">
        <f t="shared" si="2"/>
        <v>17</v>
      </c>
      <c r="J11" s="65">
        <f>VLOOKUP($A11,'Return Data'!$B$7:$R$2843,13,0)</f>
        <v>46.430500000000002</v>
      </c>
      <c r="K11" s="66">
        <f t="shared" si="3"/>
        <v>18</v>
      </c>
      <c r="L11" s="65">
        <f>VLOOKUP($A11,'Return Data'!$B$7:$R$2843,17,0)</f>
        <v>22.030899999999999</v>
      </c>
      <c r="M11" s="66">
        <f t="shared" si="4"/>
        <v>16</v>
      </c>
      <c r="N11" s="65">
        <f>VLOOKUP($A11,'Return Data'!$B$7:$R$2843,14,0)</f>
        <v>15.218999999999999</v>
      </c>
      <c r="O11" s="66">
        <f t="shared" si="5"/>
        <v>12</v>
      </c>
      <c r="P11" s="65">
        <f>VLOOKUP($A11,'Return Data'!$B$7:$R$2843,15,0)</f>
        <v>12.0303</v>
      </c>
      <c r="Q11" s="66">
        <f>RANK(P11,P$8:P$29,0)</f>
        <v>13</v>
      </c>
      <c r="R11" s="65">
        <f>VLOOKUP($A11,'Return Data'!$B$7:$R$2843,16,0)</f>
        <v>11.625</v>
      </c>
      <c r="S11" s="67">
        <f t="shared" si="6"/>
        <v>18</v>
      </c>
    </row>
    <row r="12" spans="1:20" x14ac:dyDescent="0.3">
      <c r="A12" s="63" t="s">
        <v>827</v>
      </c>
      <c r="B12" s="64">
        <f>VLOOKUP($A12,'Return Data'!$B$7:$R$2843,3,0)</f>
        <v>44459</v>
      </c>
      <c r="C12" s="65">
        <f>VLOOKUP($A12,'Return Data'!$B$7:$R$2843,4,0)</f>
        <v>63.767200000000003</v>
      </c>
      <c r="D12" s="65">
        <f>VLOOKUP($A12,'Return Data'!$B$7:$R$2843,10,0)</f>
        <v>9.6606000000000005</v>
      </c>
      <c r="E12" s="66">
        <f t="shared" si="0"/>
        <v>16</v>
      </c>
      <c r="F12" s="65">
        <f>VLOOKUP($A12,'Return Data'!$B$7:$R$2843,11,0)</f>
        <v>21.072099999999999</v>
      </c>
      <c r="G12" s="66">
        <f t="shared" si="1"/>
        <v>9</v>
      </c>
      <c r="H12" s="65">
        <f>VLOOKUP($A12,'Return Data'!$B$7:$R$2843,12,0)</f>
        <v>37.628599999999999</v>
      </c>
      <c r="I12" s="66">
        <f t="shared" si="2"/>
        <v>3</v>
      </c>
      <c r="J12" s="65">
        <f>VLOOKUP($A12,'Return Data'!$B$7:$R$2843,13,0)</f>
        <v>72.705100000000002</v>
      </c>
      <c r="K12" s="66">
        <f t="shared" si="3"/>
        <v>1</v>
      </c>
      <c r="L12" s="65">
        <f>VLOOKUP($A12,'Return Data'!$B$7:$R$2843,17,0)</f>
        <v>26.763500000000001</v>
      </c>
      <c r="M12" s="66">
        <f t="shared" si="4"/>
        <v>8</v>
      </c>
      <c r="N12" s="65">
        <f>VLOOKUP($A12,'Return Data'!$B$7:$R$2843,14,0)</f>
        <v>18.223099999999999</v>
      </c>
      <c r="O12" s="66">
        <f t="shared" si="5"/>
        <v>5</v>
      </c>
      <c r="P12" s="65">
        <f>VLOOKUP($A12,'Return Data'!$B$7:$R$2843,15,0)</f>
        <v>14.735900000000001</v>
      </c>
      <c r="Q12" s="66">
        <f>RANK(P12,P$8:P$29,0)</f>
        <v>7</v>
      </c>
      <c r="R12" s="65">
        <f>VLOOKUP($A12,'Return Data'!$B$7:$R$2843,16,0)</f>
        <v>13.973599999999999</v>
      </c>
      <c r="S12" s="67">
        <f t="shared" si="6"/>
        <v>15</v>
      </c>
    </row>
    <row r="13" spans="1:20" x14ac:dyDescent="0.3">
      <c r="A13" s="63" t="s">
        <v>829</v>
      </c>
      <c r="B13" s="64">
        <f>VLOOKUP($A13,'Return Data'!$B$7:$R$2843,3,0)</f>
        <v>44459</v>
      </c>
      <c r="C13" s="65">
        <f>VLOOKUP($A13,'Return Data'!$B$7:$R$2843,4,0)</f>
        <v>105.41800000000001</v>
      </c>
      <c r="D13" s="65">
        <f>VLOOKUP($A13,'Return Data'!$B$7:$R$2843,10,0)</f>
        <v>9.7189999999999994</v>
      </c>
      <c r="E13" s="66">
        <f t="shared" si="0"/>
        <v>15</v>
      </c>
      <c r="F13" s="65">
        <f>VLOOKUP($A13,'Return Data'!$B$7:$R$2843,11,0)</f>
        <v>18.5458</v>
      </c>
      <c r="G13" s="66">
        <f t="shared" si="1"/>
        <v>16</v>
      </c>
      <c r="H13" s="65">
        <f>VLOOKUP($A13,'Return Data'!$B$7:$R$2843,12,0)</f>
        <v>31.583300000000001</v>
      </c>
      <c r="I13" s="66">
        <f t="shared" si="2"/>
        <v>12</v>
      </c>
      <c r="J13" s="65">
        <f>VLOOKUP($A13,'Return Data'!$B$7:$R$2843,13,0)</f>
        <v>55.117699999999999</v>
      </c>
      <c r="K13" s="66">
        <f t="shared" si="3"/>
        <v>11</v>
      </c>
      <c r="L13" s="65">
        <f>VLOOKUP($A13,'Return Data'!$B$7:$R$2843,17,0)</f>
        <v>19.017600000000002</v>
      </c>
      <c r="M13" s="66">
        <f t="shared" si="4"/>
        <v>17</v>
      </c>
      <c r="N13" s="65">
        <f>VLOOKUP($A13,'Return Data'!$B$7:$R$2843,14,0)</f>
        <v>11.019</v>
      </c>
      <c r="O13" s="66">
        <f t="shared" si="5"/>
        <v>16</v>
      </c>
      <c r="P13" s="65">
        <f>VLOOKUP($A13,'Return Data'!$B$7:$R$2843,15,0)</f>
        <v>9.8767999999999994</v>
      </c>
      <c r="Q13" s="66">
        <f>RANK(P13,P$8:P$29,0)</f>
        <v>15</v>
      </c>
      <c r="R13" s="65">
        <f>VLOOKUP($A13,'Return Data'!$B$7:$R$2843,16,0)</f>
        <v>14.8428</v>
      </c>
      <c r="S13" s="67">
        <f t="shared" si="6"/>
        <v>13</v>
      </c>
    </row>
    <row r="14" spans="1:20" x14ac:dyDescent="0.3">
      <c r="A14" s="63" t="s">
        <v>832</v>
      </c>
      <c r="B14" s="64">
        <f>VLOOKUP($A14,'Return Data'!$B$7:$R$2843,3,0)</f>
        <v>44459</v>
      </c>
      <c r="C14" s="65">
        <f>VLOOKUP($A14,'Return Data'!$B$7:$R$2843,4,0)</f>
        <v>48.07</v>
      </c>
      <c r="D14" s="65">
        <f>VLOOKUP($A14,'Return Data'!$B$7:$R$2843,10,0)</f>
        <v>12.3919</v>
      </c>
      <c r="E14" s="66">
        <f t="shared" si="0"/>
        <v>8</v>
      </c>
      <c r="F14" s="65">
        <f>VLOOKUP($A14,'Return Data'!$B$7:$R$2843,11,0)</f>
        <v>21.266400000000001</v>
      </c>
      <c r="G14" s="66">
        <f t="shared" si="1"/>
        <v>8</v>
      </c>
      <c r="H14" s="65">
        <f>VLOOKUP($A14,'Return Data'!$B$7:$R$2843,12,0)</f>
        <v>33.899700000000003</v>
      </c>
      <c r="I14" s="66">
        <f t="shared" si="2"/>
        <v>8</v>
      </c>
      <c r="J14" s="65">
        <f>VLOOKUP($A14,'Return Data'!$B$7:$R$2843,13,0)</f>
        <v>52.894399999999997</v>
      </c>
      <c r="K14" s="66">
        <f t="shared" si="3"/>
        <v>13</v>
      </c>
      <c r="L14" s="65">
        <f>VLOOKUP($A14,'Return Data'!$B$7:$R$2843,17,0)</f>
        <v>29.1707</v>
      </c>
      <c r="M14" s="66">
        <f t="shared" si="4"/>
        <v>6</v>
      </c>
      <c r="N14" s="65">
        <f>VLOOKUP($A14,'Return Data'!$B$7:$R$2843,14,0)</f>
        <v>14.942600000000001</v>
      </c>
      <c r="O14" s="66">
        <f t="shared" si="5"/>
        <v>13</v>
      </c>
      <c r="P14" s="65">
        <f>VLOOKUP($A14,'Return Data'!$B$7:$R$2843,15,0)</f>
        <v>13.2895</v>
      </c>
      <c r="Q14" s="66">
        <f>RANK(P14,P$8:P$29,0)</f>
        <v>12</v>
      </c>
      <c r="R14" s="65">
        <f>VLOOKUP($A14,'Return Data'!$B$7:$R$2843,16,0)</f>
        <v>13.587899999999999</v>
      </c>
      <c r="S14" s="67">
        <f t="shared" si="6"/>
        <v>16</v>
      </c>
    </row>
    <row r="15" spans="1:20" x14ac:dyDescent="0.3">
      <c r="A15" s="63" t="s">
        <v>835</v>
      </c>
      <c r="B15" s="64">
        <f>VLOOKUP($A15,'Return Data'!$B$7:$R$2843,3,0)</f>
        <v>44459</v>
      </c>
      <c r="C15" s="65">
        <f>VLOOKUP($A15,'Return Data'!$B$7:$R$2843,4,0)</f>
        <v>15.11</v>
      </c>
      <c r="D15" s="65">
        <f>VLOOKUP($A15,'Return Data'!$B$7:$R$2843,10,0)</f>
        <v>13.5237</v>
      </c>
      <c r="E15" s="66">
        <f t="shared" si="0"/>
        <v>6</v>
      </c>
      <c r="F15" s="65">
        <f>VLOOKUP($A15,'Return Data'!$B$7:$R$2843,11,0)</f>
        <v>22.0517</v>
      </c>
      <c r="G15" s="66">
        <f t="shared" si="1"/>
        <v>7</v>
      </c>
      <c r="H15" s="65">
        <f>VLOOKUP($A15,'Return Data'!$B$7:$R$2843,12,0)</f>
        <v>27.081600000000002</v>
      </c>
      <c r="I15" s="66">
        <f t="shared" si="2"/>
        <v>16</v>
      </c>
      <c r="J15" s="65">
        <f>VLOOKUP($A15,'Return Data'!$B$7:$R$2843,13,0)</f>
        <v>50.049700000000001</v>
      </c>
      <c r="K15" s="66">
        <f t="shared" si="3"/>
        <v>15</v>
      </c>
      <c r="L15" s="65">
        <f>VLOOKUP($A15,'Return Data'!$B$7:$R$2843,17,0)</f>
        <v>25.2883</v>
      </c>
      <c r="M15" s="66">
        <f t="shared" si="4"/>
        <v>9</v>
      </c>
      <c r="N15" s="65">
        <f>VLOOKUP($A15,'Return Data'!$B$7:$R$2843,14,0)</f>
        <v>14.192299999999999</v>
      </c>
      <c r="O15" s="66">
        <f>RANK(N15,N$8:N$29,0)</f>
        <v>14</v>
      </c>
      <c r="P15" s="65"/>
      <c r="Q15" s="66"/>
      <c r="R15" s="65">
        <f>VLOOKUP($A15,'Return Data'!$B$7:$R$2843,16,0)</f>
        <v>11.3363</v>
      </c>
      <c r="S15" s="67">
        <f t="shared" si="6"/>
        <v>19</v>
      </c>
    </row>
    <row r="16" spans="1:20" x14ac:dyDescent="0.3">
      <c r="A16" s="63" t="s">
        <v>837</v>
      </c>
      <c r="B16" s="64">
        <f>VLOOKUP($A16,'Return Data'!$B$7:$R$2843,3,0)</f>
        <v>44459</v>
      </c>
      <c r="C16" s="65">
        <f>VLOOKUP($A16,'Return Data'!$B$7:$R$2843,4,0)</f>
        <v>52.91</v>
      </c>
      <c r="D16" s="65">
        <f>VLOOKUP($A16,'Return Data'!$B$7:$R$2843,10,0)</f>
        <v>8.0899000000000001</v>
      </c>
      <c r="E16" s="66">
        <f t="shared" si="0"/>
        <v>20</v>
      </c>
      <c r="F16" s="65">
        <f>VLOOKUP($A16,'Return Data'!$B$7:$R$2843,11,0)</f>
        <v>14.5486</v>
      </c>
      <c r="G16" s="66">
        <f t="shared" si="1"/>
        <v>22</v>
      </c>
      <c r="H16" s="65">
        <f>VLOOKUP($A16,'Return Data'!$B$7:$R$2843,12,0)</f>
        <v>20.469000000000001</v>
      </c>
      <c r="I16" s="66">
        <f t="shared" si="2"/>
        <v>21</v>
      </c>
      <c r="J16" s="65">
        <f>VLOOKUP($A16,'Return Data'!$B$7:$R$2843,13,0)</f>
        <v>31.912199999999999</v>
      </c>
      <c r="K16" s="66">
        <f t="shared" si="3"/>
        <v>22</v>
      </c>
      <c r="L16" s="65">
        <f>VLOOKUP($A16,'Return Data'!$B$7:$R$2843,17,0)</f>
        <v>22.238800000000001</v>
      </c>
      <c r="M16" s="66">
        <f t="shared" si="4"/>
        <v>15</v>
      </c>
      <c r="N16" s="65">
        <f>VLOOKUP($A16,'Return Data'!$B$7:$R$2843,14,0)</f>
        <v>11.1967</v>
      </c>
      <c r="O16" s="66">
        <f>RANK(N16,N$8:N$29,0)</f>
        <v>15</v>
      </c>
      <c r="P16" s="65">
        <f>VLOOKUP($A16,'Return Data'!$B$7:$R$2843,15,0)</f>
        <v>13.292199999999999</v>
      </c>
      <c r="Q16" s="66">
        <f>RANK(P16,P$8:P$29,0)</f>
        <v>11</v>
      </c>
      <c r="R16" s="65">
        <f>VLOOKUP($A16,'Return Data'!$B$7:$R$2843,16,0)</f>
        <v>11.327299999999999</v>
      </c>
      <c r="S16" s="67">
        <f t="shared" si="6"/>
        <v>20</v>
      </c>
    </row>
    <row r="17" spans="1:19" x14ac:dyDescent="0.3">
      <c r="A17" s="63" t="s">
        <v>839</v>
      </c>
      <c r="B17" s="64">
        <f>VLOOKUP($A17,'Return Data'!$B$7:$R$2843,3,0)</f>
        <v>44459</v>
      </c>
      <c r="C17" s="65">
        <f>VLOOKUP($A17,'Return Data'!$B$7:$R$2843,4,0)</f>
        <v>29.608899999999998</v>
      </c>
      <c r="D17" s="65">
        <f>VLOOKUP($A17,'Return Data'!$B$7:$R$2843,10,0)</f>
        <v>14.268000000000001</v>
      </c>
      <c r="E17" s="66">
        <f t="shared" si="0"/>
        <v>4</v>
      </c>
      <c r="F17" s="65">
        <f>VLOOKUP($A17,'Return Data'!$B$7:$R$2843,11,0)</f>
        <v>23.8307</v>
      </c>
      <c r="G17" s="66">
        <f t="shared" si="1"/>
        <v>3</v>
      </c>
      <c r="H17" s="65">
        <f>VLOOKUP($A17,'Return Data'!$B$7:$R$2843,12,0)</f>
        <v>33.5075</v>
      </c>
      <c r="I17" s="66">
        <f t="shared" si="2"/>
        <v>9</v>
      </c>
      <c r="J17" s="65">
        <f>VLOOKUP($A17,'Return Data'!$B$7:$R$2843,13,0)</f>
        <v>57.833300000000001</v>
      </c>
      <c r="K17" s="66">
        <f t="shared" si="3"/>
        <v>7</v>
      </c>
      <c r="L17" s="65">
        <f>VLOOKUP($A17,'Return Data'!$B$7:$R$2843,17,0)</f>
        <v>33.628700000000002</v>
      </c>
      <c r="M17" s="66">
        <f t="shared" si="4"/>
        <v>1</v>
      </c>
      <c r="N17" s="65">
        <f>VLOOKUP($A17,'Return Data'!$B$7:$R$2843,14,0)</f>
        <v>25.352799999999998</v>
      </c>
      <c r="O17" s="66">
        <f>RANK(N17,N$8:N$29,0)</f>
        <v>1</v>
      </c>
      <c r="P17" s="65">
        <f>VLOOKUP($A17,'Return Data'!$B$7:$R$2843,15,0)</f>
        <v>18.169699999999999</v>
      </c>
      <c r="Q17" s="66">
        <f>RANK(P17,P$8:P$29,0)</f>
        <v>2</v>
      </c>
      <c r="R17" s="65">
        <f>VLOOKUP($A17,'Return Data'!$B$7:$R$2843,16,0)</f>
        <v>17.047699999999999</v>
      </c>
      <c r="S17" s="67">
        <f t="shared" si="6"/>
        <v>9</v>
      </c>
    </row>
    <row r="18" spans="1:19" x14ac:dyDescent="0.3">
      <c r="A18" s="63" t="s">
        <v>840</v>
      </c>
      <c r="B18" s="64">
        <f>VLOOKUP($A18,'Return Data'!$B$7:$R$2843,3,0)</f>
        <v>44459</v>
      </c>
      <c r="C18" s="65">
        <f>VLOOKUP($A18,'Return Data'!$B$7:$R$2843,4,0)</f>
        <v>11.4659</v>
      </c>
      <c r="D18" s="65">
        <f>VLOOKUP($A18,'Return Data'!$B$7:$R$2843,10,0)</f>
        <v>9.875</v>
      </c>
      <c r="E18" s="66">
        <f t="shared" si="0"/>
        <v>14</v>
      </c>
      <c r="F18" s="65">
        <f>VLOOKUP($A18,'Return Data'!$B$7:$R$2843,11,0)</f>
        <v>15.158799999999999</v>
      </c>
      <c r="G18" s="66">
        <f t="shared" si="1"/>
        <v>21</v>
      </c>
      <c r="H18" s="65">
        <f>VLOOKUP($A18,'Return Data'!$B$7:$R$2843,12,0)</f>
        <v>16.489000000000001</v>
      </c>
      <c r="I18" s="66">
        <f t="shared" si="2"/>
        <v>22</v>
      </c>
      <c r="J18" s="65">
        <f>VLOOKUP($A18,'Return Data'!$B$7:$R$2843,13,0)</f>
        <v>45.292499999999997</v>
      </c>
      <c r="K18" s="66">
        <f t="shared" si="3"/>
        <v>20</v>
      </c>
      <c r="L18" s="65">
        <f>VLOOKUP($A18,'Return Data'!$B$7:$R$2843,17,0)</f>
        <v>12.7692</v>
      </c>
      <c r="M18" s="66">
        <f t="shared" si="4"/>
        <v>18</v>
      </c>
      <c r="N18" s="65">
        <f>VLOOKUP($A18,'Return Data'!$B$7:$R$2843,14,0)</f>
        <v>9.5234000000000005</v>
      </c>
      <c r="O18" s="66">
        <f>RANK(N18,N$8:N$29,0)</f>
        <v>17</v>
      </c>
      <c r="P18" s="65">
        <f>VLOOKUP($A18,'Return Data'!$B$7:$R$2843,15,0)</f>
        <v>10.184900000000001</v>
      </c>
      <c r="Q18" s="66">
        <f>RANK(P18,P$8:P$29,0)</f>
        <v>14</v>
      </c>
      <c r="R18" s="65">
        <f>VLOOKUP($A18,'Return Data'!$B$7:$R$2843,16,0)</f>
        <v>1.0144</v>
      </c>
      <c r="S18" s="67">
        <f t="shared" si="6"/>
        <v>22</v>
      </c>
    </row>
    <row r="19" spans="1:19" x14ac:dyDescent="0.3">
      <c r="A19" s="63" t="s">
        <v>843</v>
      </c>
      <c r="B19" s="64">
        <f>VLOOKUP($A19,'Return Data'!$B$7:$R$2843,3,0)</f>
        <v>44459</v>
      </c>
      <c r="C19" s="65">
        <f>VLOOKUP($A19,'Return Data'!$B$7:$R$2843,4,0)</f>
        <v>16.125</v>
      </c>
      <c r="D19" s="65">
        <f>VLOOKUP($A19,'Return Data'!$B$7:$R$2843,10,0)</f>
        <v>10.9697</v>
      </c>
      <c r="E19" s="66">
        <f t="shared" si="0"/>
        <v>12</v>
      </c>
      <c r="F19" s="65">
        <f>VLOOKUP($A19,'Return Data'!$B$7:$R$2843,11,0)</f>
        <v>19.7105</v>
      </c>
      <c r="G19" s="66">
        <f t="shared" si="1"/>
        <v>13</v>
      </c>
      <c r="H19" s="65">
        <f>VLOOKUP($A19,'Return Data'!$B$7:$R$2843,12,0)</f>
        <v>32.042299999999997</v>
      </c>
      <c r="I19" s="66">
        <f t="shared" si="2"/>
        <v>11</v>
      </c>
      <c r="J19" s="65">
        <f>VLOOKUP($A19,'Return Data'!$B$7:$R$2843,13,0)</f>
        <v>54.085000000000001</v>
      </c>
      <c r="K19" s="66">
        <f t="shared" ref="K19" si="7">RANK(J19,J$8:J$29,0)</f>
        <v>12</v>
      </c>
      <c r="L19" s="65"/>
      <c r="M19" s="66"/>
      <c r="N19" s="65"/>
      <c r="O19" s="66"/>
      <c r="P19" s="65"/>
      <c r="Q19" s="66"/>
      <c r="R19" s="65">
        <f>VLOOKUP($A19,'Return Data'!$B$7:$R$2843,16,0)</f>
        <v>24.459499999999998</v>
      </c>
      <c r="S19" s="67">
        <f t="shared" si="6"/>
        <v>4</v>
      </c>
    </row>
    <row r="20" spans="1:19" x14ac:dyDescent="0.3">
      <c r="A20" s="63" t="s">
        <v>845</v>
      </c>
      <c r="B20" s="64">
        <f>VLOOKUP($A20,'Return Data'!$B$7:$R$2843,3,0)</f>
        <v>44459</v>
      </c>
      <c r="C20" s="65">
        <f>VLOOKUP($A20,'Return Data'!$B$7:$R$2843,4,0)</f>
        <v>16.198</v>
      </c>
      <c r="D20" s="65">
        <f>VLOOKUP($A20,'Return Data'!$B$7:$R$2843,10,0)</f>
        <v>7.7568000000000001</v>
      </c>
      <c r="E20" s="66">
        <f t="shared" si="0"/>
        <v>21</v>
      </c>
      <c r="F20" s="65">
        <f>VLOOKUP($A20,'Return Data'!$B$7:$R$2843,11,0)</f>
        <v>18.121500000000001</v>
      </c>
      <c r="G20" s="66">
        <f t="shared" si="1"/>
        <v>17</v>
      </c>
      <c r="H20" s="65">
        <f>VLOOKUP($A20,'Return Data'!$B$7:$R$2843,12,0)</f>
        <v>24.494700000000002</v>
      </c>
      <c r="I20" s="66">
        <f t="shared" si="2"/>
        <v>19</v>
      </c>
      <c r="J20" s="65">
        <f>VLOOKUP($A20,'Return Data'!$B$7:$R$2843,13,0)</f>
        <v>37.341000000000001</v>
      </c>
      <c r="K20" s="66">
        <f t="shared" ref="K20:K27" si="8">RANK(J20,J$8:J$29,0)</f>
        <v>21</v>
      </c>
      <c r="L20" s="65">
        <f>VLOOKUP($A20,'Return Data'!$B$7:$R$2843,17,0)</f>
        <v>23.250499999999999</v>
      </c>
      <c r="M20" s="66">
        <f t="shared" ref="M20" si="9">RANK(L20,L$8:L$29,0)</f>
        <v>13</v>
      </c>
      <c r="N20" s="65"/>
      <c r="O20" s="66"/>
      <c r="P20" s="65"/>
      <c r="Q20" s="66"/>
      <c r="R20" s="65">
        <f>VLOOKUP($A20,'Return Data'!$B$7:$R$2843,16,0)</f>
        <v>18.2532</v>
      </c>
      <c r="S20" s="67">
        <f t="shared" si="6"/>
        <v>8</v>
      </c>
    </row>
    <row r="21" spans="1:19" x14ac:dyDescent="0.3">
      <c r="A21" s="63" t="s">
        <v>847</v>
      </c>
      <c r="B21" s="64">
        <f>VLOOKUP($A21,'Return Data'!$B$7:$R$2843,3,0)</f>
        <v>44459</v>
      </c>
      <c r="C21" s="65">
        <f>VLOOKUP($A21,'Return Data'!$B$7:$R$2843,4,0)</f>
        <v>19.327999999999999</v>
      </c>
      <c r="D21" s="65">
        <f>VLOOKUP($A21,'Return Data'!$B$7:$R$2843,10,0)</f>
        <v>14.0901</v>
      </c>
      <c r="E21" s="66">
        <f t="shared" si="0"/>
        <v>5</v>
      </c>
      <c r="F21" s="65">
        <f>VLOOKUP($A21,'Return Data'!$B$7:$R$2843,11,0)</f>
        <v>22.936</v>
      </c>
      <c r="G21" s="66">
        <f t="shared" si="1"/>
        <v>5</v>
      </c>
      <c r="H21" s="65">
        <f>VLOOKUP($A21,'Return Data'!$B$7:$R$2843,12,0)</f>
        <v>38.037399999999998</v>
      </c>
      <c r="I21" s="66">
        <f t="shared" si="2"/>
        <v>2</v>
      </c>
      <c r="J21" s="65">
        <f>VLOOKUP($A21,'Return Data'!$B$7:$R$2843,13,0)</f>
        <v>58.608199999999997</v>
      </c>
      <c r="K21" s="66">
        <f t="shared" si="8"/>
        <v>5</v>
      </c>
      <c r="L21" s="65"/>
      <c r="M21" s="66"/>
      <c r="N21" s="65"/>
      <c r="O21" s="66"/>
      <c r="P21" s="65"/>
      <c r="Q21" s="66"/>
      <c r="R21" s="65">
        <f>VLOOKUP($A21,'Return Data'!$B$7:$R$2843,16,0)</f>
        <v>32.270499999999998</v>
      </c>
      <c r="S21" s="67">
        <f t="shared" si="6"/>
        <v>1</v>
      </c>
    </row>
    <row r="22" spans="1:19" x14ac:dyDescent="0.3">
      <c r="A22" s="63" t="s">
        <v>849</v>
      </c>
      <c r="B22" s="64">
        <f>VLOOKUP($A22,'Return Data'!$B$7:$R$2843,3,0)</f>
        <v>44459</v>
      </c>
      <c r="C22" s="65">
        <f>VLOOKUP($A22,'Return Data'!$B$7:$R$2843,4,0)</f>
        <v>34.0565</v>
      </c>
      <c r="D22" s="65">
        <f>VLOOKUP($A22,'Return Data'!$B$7:$R$2843,10,0)</f>
        <v>8.3932000000000002</v>
      </c>
      <c r="E22" s="66">
        <f t="shared" si="0"/>
        <v>18</v>
      </c>
      <c r="F22" s="65">
        <f>VLOOKUP($A22,'Return Data'!$B$7:$R$2843,11,0)</f>
        <v>15.7133</v>
      </c>
      <c r="G22" s="66">
        <f t="shared" si="1"/>
        <v>20</v>
      </c>
      <c r="H22" s="65">
        <f>VLOOKUP($A22,'Return Data'!$B$7:$R$2843,12,0)</f>
        <v>21.0825</v>
      </c>
      <c r="I22" s="66">
        <f t="shared" si="2"/>
        <v>20</v>
      </c>
      <c r="J22" s="65">
        <f>VLOOKUP($A22,'Return Data'!$B$7:$R$2843,13,0)</f>
        <v>46.36</v>
      </c>
      <c r="K22" s="66">
        <f t="shared" si="8"/>
        <v>19</v>
      </c>
      <c r="L22" s="65">
        <f>VLOOKUP($A22,'Return Data'!$B$7:$R$2843,17,0)</f>
        <v>24.000499999999999</v>
      </c>
      <c r="M22" s="66">
        <f t="shared" ref="M22:M27" si="10">RANK(L22,L$8:L$29,0)</f>
        <v>11</v>
      </c>
      <c r="N22" s="65">
        <f>VLOOKUP($A22,'Return Data'!$B$7:$R$2843,14,0)</f>
        <v>16.710999999999999</v>
      </c>
      <c r="O22" s="66">
        <f t="shared" ref="O22:O27" si="11">RANK(N22,N$8:N$29,0)</f>
        <v>8</v>
      </c>
      <c r="P22" s="65">
        <f>VLOOKUP($A22,'Return Data'!$B$7:$R$2843,15,0)</f>
        <v>14.4613</v>
      </c>
      <c r="Q22" s="66">
        <f t="shared" ref="Q22:Q27" si="12">RANK(P22,P$8:P$29,0)</f>
        <v>8</v>
      </c>
      <c r="R22" s="65">
        <f>VLOOKUP($A22,'Return Data'!$B$7:$R$2843,16,0)</f>
        <v>15.783799999999999</v>
      </c>
      <c r="S22" s="67">
        <f t="shared" si="6"/>
        <v>11</v>
      </c>
    </row>
    <row r="23" spans="1:19" x14ac:dyDescent="0.3">
      <c r="A23" s="63" t="s">
        <v>850</v>
      </c>
      <c r="B23" s="64">
        <f>VLOOKUP($A23,'Return Data'!$B$7:$R$2843,3,0)</f>
        <v>44459</v>
      </c>
      <c r="C23" s="65">
        <f>VLOOKUP($A23,'Return Data'!$B$7:$R$2843,4,0)</f>
        <v>75.540800000000004</v>
      </c>
      <c r="D23" s="65">
        <f>VLOOKUP($A23,'Return Data'!$B$7:$R$2843,10,0)</f>
        <v>10.2607</v>
      </c>
      <c r="E23" s="66">
        <f t="shared" si="0"/>
        <v>13</v>
      </c>
      <c r="F23" s="65">
        <f>VLOOKUP($A23,'Return Data'!$B$7:$R$2843,11,0)</f>
        <v>17.266200000000001</v>
      </c>
      <c r="G23" s="66">
        <f t="shared" si="1"/>
        <v>19</v>
      </c>
      <c r="H23" s="65">
        <f>VLOOKUP($A23,'Return Data'!$B$7:$R$2843,12,0)</f>
        <v>38.648400000000002</v>
      </c>
      <c r="I23" s="66">
        <f t="shared" si="2"/>
        <v>1</v>
      </c>
      <c r="J23" s="65">
        <f>VLOOKUP($A23,'Return Data'!$B$7:$R$2843,13,0)</f>
        <v>66.121200000000002</v>
      </c>
      <c r="K23" s="66">
        <f t="shared" si="8"/>
        <v>2</v>
      </c>
      <c r="L23" s="65">
        <f>VLOOKUP($A23,'Return Data'!$B$7:$R$2843,17,0)</f>
        <v>30.583600000000001</v>
      </c>
      <c r="M23" s="66">
        <f t="shared" si="10"/>
        <v>2</v>
      </c>
      <c r="N23" s="65">
        <f>VLOOKUP($A23,'Return Data'!$B$7:$R$2843,14,0)</f>
        <v>17.828700000000001</v>
      </c>
      <c r="O23" s="66">
        <f t="shared" si="11"/>
        <v>6</v>
      </c>
      <c r="P23" s="65">
        <f>VLOOKUP($A23,'Return Data'!$B$7:$R$2843,15,0)</f>
        <v>14.3964</v>
      </c>
      <c r="Q23" s="66">
        <f t="shared" si="12"/>
        <v>9</v>
      </c>
      <c r="R23" s="65">
        <f>VLOOKUP($A23,'Return Data'!$B$7:$R$2843,16,0)</f>
        <v>14.6983</v>
      </c>
      <c r="S23" s="67">
        <f t="shared" si="6"/>
        <v>14</v>
      </c>
    </row>
    <row r="24" spans="1:19" x14ac:dyDescent="0.3">
      <c r="A24" s="63" t="s">
        <v>852</v>
      </c>
      <c r="B24" s="64">
        <f>VLOOKUP($A24,'Return Data'!$B$7:$R$2843,3,0)</f>
        <v>44459</v>
      </c>
      <c r="C24" s="65">
        <f>VLOOKUP($A24,'Return Data'!$B$7:$R$2843,4,0)</f>
        <v>107.34</v>
      </c>
      <c r="D24" s="65">
        <f>VLOOKUP($A24,'Return Data'!$B$7:$R$2843,10,0)</f>
        <v>9.5753000000000004</v>
      </c>
      <c r="E24" s="66">
        <f t="shared" si="0"/>
        <v>17</v>
      </c>
      <c r="F24" s="65">
        <f>VLOOKUP($A24,'Return Data'!$B$7:$R$2843,11,0)</f>
        <v>20.688099999999999</v>
      </c>
      <c r="G24" s="66">
        <f t="shared" si="1"/>
        <v>11</v>
      </c>
      <c r="H24" s="65">
        <f>VLOOKUP($A24,'Return Data'!$B$7:$R$2843,12,0)</f>
        <v>32.289900000000003</v>
      </c>
      <c r="I24" s="66">
        <f t="shared" si="2"/>
        <v>10</v>
      </c>
      <c r="J24" s="65">
        <f>VLOOKUP($A24,'Return Data'!$B$7:$R$2843,13,0)</f>
        <v>58.155299999999997</v>
      </c>
      <c r="K24" s="66">
        <f t="shared" si="8"/>
        <v>6</v>
      </c>
      <c r="L24" s="65">
        <f>VLOOKUP($A24,'Return Data'!$B$7:$R$2843,17,0)</f>
        <v>30.214400000000001</v>
      </c>
      <c r="M24" s="66">
        <f t="shared" si="10"/>
        <v>3</v>
      </c>
      <c r="N24" s="65">
        <f>VLOOKUP($A24,'Return Data'!$B$7:$R$2843,14,0)</f>
        <v>19.645700000000001</v>
      </c>
      <c r="O24" s="66">
        <f t="shared" si="11"/>
        <v>3</v>
      </c>
      <c r="P24" s="65">
        <f>VLOOKUP($A24,'Return Data'!$B$7:$R$2843,15,0)</f>
        <v>15.7902</v>
      </c>
      <c r="Q24" s="66">
        <f t="shared" si="12"/>
        <v>4</v>
      </c>
      <c r="R24" s="65">
        <f>VLOOKUP($A24,'Return Data'!$B$7:$R$2843,16,0)</f>
        <v>16.133199999999999</v>
      </c>
      <c r="S24" s="67">
        <f t="shared" si="6"/>
        <v>10</v>
      </c>
    </row>
    <row r="25" spans="1:19" x14ac:dyDescent="0.3">
      <c r="A25" s="63" t="s">
        <v>854</v>
      </c>
      <c r="B25" s="64">
        <f>VLOOKUP($A25,'Return Data'!$B$7:$R$2843,3,0)</f>
        <v>44459</v>
      </c>
      <c r="C25" s="65">
        <f>VLOOKUP($A25,'Return Data'!$B$7:$R$2843,4,0)</f>
        <v>52.449100000000001</v>
      </c>
      <c r="D25" s="65">
        <f>VLOOKUP($A25,'Return Data'!$B$7:$R$2843,10,0)</f>
        <v>5.9932999999999996</v>
      </c>
      <c r="E25" s="66">
        <f t="shared" si="0"/>
        <v>22</v>
      </c>
      <c r="F25" s="65">
        <f>VLOOKUP($A25,'Return Data'!$B$7:$R$2843,11,0)</f>
        <v>17.665900000000001</v>
      </c>
      <c r="G25" s="66">
        <f t="shared" si="1"/>
        <v>18</v>
      </c>
      <c r="H25" s="65">
        <f>VLOOKUP($A25,'Return Data'!$B$7:$R$2843,12,0)</f>
        <v>36.3795</v>
      </c>
      <c r="I25" s="66">
        <f t="shared" si="2"/>
        <v>5</v>
      </c>
      <c r="J25" s="65">
        <f>VLOOKUP($A25,'Return Data'!$B$7:$R$2843,13,0)</f>
        <v>56.119399999999999</v>
      </c>
      <c r="K25" s="66">
        <f t="shared" si="8"/>
        <v>10</v>
      </c>
      <c r="L25" s="65">
        <f>VLOOKUP($A25,'Return Data'!$B$7:$R$2843,17,0)</f>
        <v>30.171500000000002</v>
      </c>
      <c r="M25" s="66">
        <f t="shared" si="10"/>
        <v>4</v>
      </c>
      <c r="N25" s="65">
        <f>VLOOKUP($A25,'Return Data'!$B$7:$R$2843,14,0)</f>
        <v>17.489999999999998</v>
      </c>
      <c r="O25" s="66">
        <f t="shared" si="11"/>
        <v>7</v>
      </c>
      <c r="P25" s="65">
        <f>VLOOKUP($A25,'Return Data'!$B$7:$R$2843,15,0)</f>
        <v>15.0062</v>
      </c>
      <c r="Q25" s="66">
        <f t="shared" si="12"/>
        <v>6</v>
      </c>
      <c r="R25" s="65">
        <f>VLOOKUP($A25,'Return Data'!$B$7:$R$2843,16,0)</f>
        <v>13.436500000000001</v>
      </c>
      <c r="S25" s="67">
        <f t="shared" si="6"/>
        <v>17</v>
      </c>
    </row>
    <row r="26" spans="1:19" x14ac:dyDescent="0.3">
      <c r="A26" s="63" t="s">
        <v>857</v>
      </c>
      <c r="B26" s="64">
        <f>VLOOKUP($A26,'Return Data'!$B$7:$R$2843,3,0)</f>
        <v>44459</v>
      </c>
      <c r="C26" s="65">
        <f>VLOOKUP($A26,'Return Data'!$B$7:$R$2843,4,0)</f>
        <v>238.96190000000001</v>
      </c>
      <c r="D26" s="65">
        <f>VLOOKUP($A26,'Return Data'!$B$7:$R$2843,10,0)</f>
        <v>14.861800000000001</v>
      </c>
      <c r="E26" s="66">
        <f t="shared" si="0"/>
        <v>2</v>
      </c>
      <c r="F26" s="65">
        <f>VLOOKUP($A26,'Return Data'!$B$7:$R$2843,11,0)</f>
        <v>28.280200000000001</v>
      </c>
      <c r="G26" s="66">
        <f t="shared" si="1"/>
        <v>1</v>
      </c>
      <c r="H26" s="65">
        <f>VLOOKUP($A26,'Return Data'!$B$7:$R$2843,12,0)</f>
        <v>36.967700000000001</v>
      </c>
      <c r="I26" s="66">
        <f t="shared" si="2"/>
        <v>4</v>
      </c>
      <c r="J26" s="65">
        <f>VLOOKUP($A26,'Return Data'!$B$7:$R$2843,13,0)</f>
        <v>62.296599999999998</v>
      </c>
      <c r="K26" s="66">
        <f t="shared" si="8"/>
        <v>3</v>
      </c>
      <c r="L26" s="65">
        <f>VLOOKUP($A26,'Return Data'!$B$7:$R$2843,17,0)</f>
        <v>30.1372</v>
      </c>
      <c r="M26" s="66">
        <f t="shared" si="10"/>
        <v>5</v>
      </c>
      <c r="N26" s="65">
        <f>VLOOKUP($A26,'Return Data'!$B$7:$R$2843,14,0)</f>
        <v>20.8507</v>
      </c>
      <c r="O26" s="66">
        <f t="shared" si="11"/>
        <v>2</v>
      </c>
      <c r="P26" s="65">
        <f>VLOOKUP($A26,'Return Data'!$B$7:$R$2843,15,0)</f>
        <v>17.652999999999999</v>
      </c>
      <c r="Q26" s="66">
        <f t="shared" si="12"/>
        <v>3</v>
      </c>
      <c r="R26" s="65">
        <f>VLOOKUP($A26,'Return Data'!$B$7:$R$2843,16,0)</f>
        <v>20.5871</v>
      </c>
      <c r="S26" s="67">
        <f t="shared" si="6"/>
        <v>5</v>
      </c>
    </row>
    <row r="27" spans="1:19" x14ac:dyDescent="0.3">
      <c r="A27" s="63" t="s">
        <v>858</v>
      </c>
      <c r="B27" s="64">
        <f>VLOOKUP($A27,'Return Data'!$B$7:$R$2843,3,0)</f>
        <v>44459</v>
      </c>
      <c r="C27" s="65">
        <f>VLOOKUP($A27,'Return Data'!$B$7:$R$2843,4,0)</f>
        <v>272.28160000000003</v>
      </c>
      <c r="D27" s="65">
        <f>VLOOKUP($A27,'Return Data'!$B$7:$R$2843,10,0)</f>
        <v>11.936299999999999</v>
      </c>
      <c r="E27" s="66">
        <f t="shared" si="0"/>
        <v>10</v>
      </c>
      <c r="F27" s="65">
        <f>VLOOKUP($A27,'Return Data'!$B$7:$R$2843,11,0)</f>
        <v>19.586099999999998</v>
      </c>
      <c r="G27" s="66">
        <f t="shared" si="1"/>
        <v>14</v>
      </c>
      <c r="H27" s="65">
        <f>VLOOKUP($A27,'Return Data'!$B$7:$R$2843,12,0)</f>
        <v>28.017900000000001</v>
      </c>
      <c r="I27" s="66">
        <f t="shared" si="2"/>
        <v>14</v>
      </c>
      <c r="J27" s="65">
        <f>VLOOKUP($A27,'Return Data'!$B$7:$R$2843,13,0)</f>
        <v>48.942399999999999</v>
      </c>
      <c r="K27" s="66">
        <f t="shared" si="8"/>
        <v>17</v>
      </c>
      <c r="L27" s="65">
        <f>VLOOKUP($A27,'Return Data'!$B$7:$R$2843,17,0)</f>
        <v>23.0548</v>
      </c>
      <c r="M27" s="66">
        <f t="shared" si="10"/>
        <v>14</v>
      </c>
      <c r="N27" s="65">
        <f>VLOOKUP($A27,'Return Data'!$B$7:$R$2843,14,0)</f>
        <v>16.057400000000001</v>
      </c>
      <c r="O27" s="66">
        <f t="shared" si="11"/>
        <v>11</v>
      </c>
      <c r="P27" s="65">
        <f>VLOOKUP($A27,'Return Data'!$B$7:$R$2843,15,0)</f>
        <v>15.7653</v>
      </c>
      <c r="Q27" s="66">
        <f t="shared" si="12"/>
        <v>5</v>
      </c>
      <c r="R27" s="65">
        <f>VLOOKUP($A27,'Return Data'!$B$7:$R$2843,16,0)</f>
        <v>18.826000000000001</v>
      </c>
      <c r="S27" s="67">
        <f t="shared" si="6"/>
        <v>6</v>
      </c>
    </row>
    <row r="28" spans="1:19" x14ac:dyDescent="0.3">
      <c r="A28" s="63" t="s">
        <v>861</v>
      </c>
      <c r="B28" s="64">
        <f>VLOOKUP($A28,'Return Data'!$B$7:$R$2843,3,0)</f>
        <v>44459</v>
      </c>
      <c r="C28" s="65">
        <f>VLOOKUP($A28,'Return Data'!$B$7:$R$2843,4,0)</f>
        <v>14.9201</v>
      </c>
      <c r="D28" s="65">
        <f>VLOOKUP($A28,'Return Data'!$B$7:$R$2843,10,0)</f>
        <v>12.225099999999999</v>
      </c>
      <c r="E28" s="66">
        <f t="shared" si="0"/>
        <v>9</v>
      </c>
      <c r="F28" s="65">
        <f>VLOOKUP($A28,'Return Data'!$B$7:$R$2843,11,0)</f>
        <v>22.1737</v>
      </c>
      <c r="G28" s="66">
        <f t="shared" si="1"/>
        <v>6</v>
      </c>
      <c r="H28" s="65">
        <f>VLOOKUP($A28,'Return Data'!$B$7:$R$2843,12,0)</f>
        <v>34.5899</v>
      </c>
      <c r="I28" s="66">
        <f>RANK(H28,H$8:H$29,0)</f>
        <v>7</v>
      </c>
      <c r="J28" s="65">
        <f>VLOOKUP($A28,'Return Data'!$B$7:$R$2843,13,0)</f>
        <v>57.199300000000001</v>
      </c>
      <c r="K28" s="66">
        <f t="shared" ref="K28" si="13">RANK(J28,J$8:J$29,0)</f>
        <v>8</v>
      </c>
      <c r="L28" s="65"/>
      <c r="M28" s="66"/>
      <c r="N28" s="65"/>
      <c r="O28" s="66"/>
      <c r="P28" s="65"/>
      <c r="Q28" s="66"/>
      <c r="R28" s="65">
        <f>VLOOKUP($A28,'Return Data'!$B$7:$R$2843,16,0)</f>
        <v>24.978300000000001</v>
      </c>
      <c r="S28" s="67">
        <f t="shared" si="6"/>
        <v>3</v>
      </c>
    </row>
    <row r="29" spans="1:19" x14ac:dyDescent="0.3">
      <c r="A29" s="63" t="s">
        <v>863</v>
      </c>
      <c r="B29" s="64">
        <f>VLOOKUP($A29,'Return Data'!$B$7:$R$2843,3,0)</f>
        <v>44459</v>
      </c>
      <c r="C29" s="65">
        <f>VLOOKUP($A29,'Return Data'!$B$7:$R$2843,4,0)</f>
        <v>17.989999999999998</v>
      </c>
      <c r="D29" s="65">
        <f>VLOOKUP($A29,'Return Data'!$B$7:$R$2843,10,0)</f>
        <v>14.440200000000001</v>
      </c>
      <c r="E29" s="66">
        <f t="shared" si="0"/>
        <v>3</v>
      </c>
      <c r="F29" s="65">
        <f>VLOOKUP($A29,'Return Data'!$B$7:$R$2843,11,0)</f>
        <v>23.134799999999998</v>
      </c>
      <c r="G29" s="66">
        <f t="shared" si="1"/>
        <v>4</v>
      </c>
      <c r="H29" s="65">
        <f>VLOOKUP($A29,'Return Data'!$B$7:$R$2843,12,0)</f>
        <v>35.671199999999999</v>
      </c>
      <c r="I29" s="66">
        <f>RANK(H29,H$8:H$29,0)</f>
        <v>6</v>
      </c>
      <c r="J29" s="65">
        <f>VLOOKUP($A29,'Return Data'!$B$7:$R$2843,13,0)</f>
        <v>56.707299999999996</v>
      </c>
      <c r="K29" s="66">
        <f t="shared" ref="K29" si="14">RANK(J29,J$8:J$29,0)</f>
        <v>9</v>
      </c>
      <c r="L29" s="65"/>
      <c r="M29" s="66"/>
      <c r="N29" s="65"/>
      <c r="O29" s="66"/>
      <c r="P29" s="65"/>
      <c r="Q29" s="66"/>
      <c r="R29" s="65">
        <f>VLOOKUP($A29,'Return Data'!$B$7:$R$2843,16,0)</f>
        <v>31.765699999999999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11.179836363636362</v>
      </c>
      <c r="E31" s="74"/>
      <c r="F31" s="75">
        <f>AVERAGE(F8:F29)</f>
        <v>20.319263636363637</v>
      </c>
      <c r="G31" s="74"/>
      <c r="H31" s="75">
        <f>AVERAGE(H8:H29)</f>
        <v>30.320100000000004</v>
      </c>
      <c r="I31" s="74"/>
      <c r="J31" s="75">
        <f>AVERAGE(J8:J29)</f>
        <v>53.394004545454557</v>
      </c>
      <c r="K31" s="74"/>
      <c r="L31" s="75">
        <f>AVERAGE(L8:L29)</f>
        <v>25.545483333333333</v>
      </c>
      <c r="M31" s="74"/>
      <c r="N31" s="75">
        <f>AVERAGE(N8:N29)</f>
        <v>16.480188235294122</v>
      </c>
      <c r="O31" s="74"/>
      <c r="P31" s="75">
        <f>AVERAGE(P8:P29)</f>
        <v>14.489926666666666</v>
      </c>
      <c r="Q31" s="74"/>
      <c r="R31" s="75">
        <f>AVERAGE(R8:R29)</f>
        <v>16.782468181818185</v>
      </c>
      <c r="S31" s="76"/>
    </row>
    <row r="32" spans="1:19" x14ac:dyDescent="0.3">
      <c r="A32" s="73" t="s">
        <v>28</v>
      </c>
      <c r="B32" s="74"/>
      <c r="C32" s="74"/>
      <c r="D32" s="75">
        <f>MIN(D8:D29)</f>
        <v>5.9932999999999996</v>
      </c>
      <c r="E32" s="74"/>
      <c r="F32" s="75">
        <f>MIN(F8:F29)</f>
        <v>14.5486</v>
      </c>
      <c r="G32" s="74"/>
      <c r="H32" s="75">
        <f>MIN(H8:H29)</f>
        <v>16.489000000000001</v>
      </c>
      <c r="I32" s="74"/>
      <c r="J32" s="75">
        <f>MIN(J8:J29)</f>
        <v>31.912199999999999</v>
      </c>
      <c r="K32" s="74"/>
      <c r="L32" s="75">
        <f>MIN(L8:L29)</f>
        <v>12.7692</v>
      </c>
      <c r="M32" s="74"/>
      <c r="N32" s="75">
        <f>MIN(N8:N29)</f>
        <v>9.5234000000000005</v>
      </c>
      <c r="O32" s="74"/>
      <c r="P32" s="75">
        <f>MIN(P8:P29)</f>
        <v>9.8767999999999994</v>
      </c>
      <c r="Q32" s="74"/>
      <c r="R32" s="75">
        <f>MIN(R8:R29)</f>
        <v>1.0144</v>
      </c>
      <c r="S32" s="76"/>
    </row>
    <row r="33" spans="1:19" ht="15" thickBot="1" x14ac:dyDescent="0.35">
      <c r="A33" s="77" t="s">
        <v>29</v>
      </c>
      <c r="B33" s="78"/>
      <c r="C33" s="78"/>
      <c r="D33" s="79">
        <f>MAX(D8:D29)</f>
        <v>15.516</v>
      </c>
      <c r="E33" s="78"/>
      <c r="F33" s="79">
        <f>MAX(F8:F29)</f>
        <v>28.280200000000001</v>
      </c>
      <c r="G33" s="78"/>
      <c r="H33" s="79">
        <f>MAX(H8:H29)</f>
        <v>38.648400000000002</v>
      </c>
      <c r="I33" s="78"/>
      <c r="J33" s="79">
        <f>MAX(J8:J29)</f>
        <v>72.705100000000002</v>
      </c>
      <c r="K33" s="78"/>
      <c r="L33" s="79">
        <f>MAX(L8:L29)</f>
        <v>33.628700000000002</v>
      </c>
      <c r="M33" s="78"/>
      <c r="N33" s="79">
        <f>MAX(N8:N29)</f>
        <v>25.352799999999998</v>
      </c>
      <c r="O33" s="78"/>
      <c r="P33" s="79">
        <f>MAX(P8:P29)</f>
        <v>18.979099999999999</v>
      </c>
      <c r="Q33" s="78"/>
      <c r="R33" s="79">
        <f>MAX(R8:R29)</f>
        <v>32.270499999999998</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44459</v>
      </c>
      <c r="C8" s="65">
        <f>VLOOKUP($A8,'Return Data'!$B$7:$R$2843,4,0)</f>
        <v>58.709000000000003</v>
      </c>
      <c r="D8" s="65">
        <f>VLOOKUP($A8,'Return Data'!$B$7:$R$2843,10,0)</f>
        <v>10.709199999999999</v>
      </c>
      <c r="E8" s="66">
        <f t="shared" ref="E8:E30" si="0">RANK(D8,D$8:D$30,0)</f>
        <v>20</v>
      </c>
      <c r="F8" s="65">
        <f>VLOOKUP($A8,'Return Data'!$B$7:$R$2843,11,0)</f>
        <v>28.106400000000001</v>
      </c>
      <c r="G8" s="66">
        <f t="shared" ref="G8:G18" si="1">RANK(F8,F$8:F$30,0)</f>
        <v>21</v>
      </c>
      <c r="H8" s="65">
        <f>VLOOKUP($A8,'Return Data'!$B$7:$R$2843,12,0)</f>
        <v>50.063000000000002</v>
      </c>
      <c r="I8" s="66">
        <f t="shared" ref="I8" si="2">RANK(H8,H$8:H$30,0)</f>
        <v>20</v>
      </c>
      <c r="J8" s="65">
        <f>VLOOKUP($A8,'Return Data'!$B$7:$R$2843,13,0)</f>
        <v>76.206999999999994</v>
      </c>
      <c r="K8" s="66">
        <f t="shared" ref="K8" si="3">RANK(J8,J$8:J$30,0)</f>
        <v>16</v>
      </c>
      <c r="L8" s="65">
        <f>VLOOKUP($A8,'Return Data'!$B$7:$R$2843,17,0)</f>
        <v>34.755800000000001</v>
      </c>
      <c r="M8" s="66">
        <f>RANK(L8,L$8:L$30,0)</f>
        <v>19</v>
      </c>
      <c r="N8" s="65">
        <f>VLOOKUP($A8,'Return Data'!$B$7:$R$2843,14,0)</f>
        <v>14.253</v>
      </c>
      <c r="O8" s="66">
        <f>RANK(N8,N$8:N$30,0)</f>
        <v>15</v>
      </c>
      <c r="P8" s="65">
        <f>VLOOKUP($A8,'Return Data'!$B$7:$R$2843,15,0)</f>
        <v>13.0222</v>
      </c>
      <c r="Q8" s="66">
        <f>RANK(P8,P$8:P$30,0)</f>
        <v>14</v>
      </c>
      <c r="R8" s="65">
        <f>VLOOKUP($A8,'Return Data'!$B$7:$R$2843,16,0)</f>
        <v>18.5871</v>
      </c>
      <c r="S8" s="67">
        <f t="shared" ref="S8:S30" si="4">RANK(R8,R$8:R$30,0)</f>
        <v>18</v>
      </c>
    </row>
    <row r="9" spans="1:20" x14ac:dyDescent="0.3">
      <c r="A9" s="63" t="s">
        <v>1448</v>
      </c>
      <c r="B9" s="64">
        <f>VLOOKUP($A9,'Return Data'!$B$7:$R$2843,3,0)</f>
        <v>44459</v>
      </c>
      <c r="C9" s="65">
        <f>VLOOKUP($A9,'Return Data'!$B$7:$R$2843,4,0)</f>
        <v>63.97</v>
      </c>
      <c r="D9" s="65">
        <f>VLOOKUP($A9,'Return Data'!$B$7:$R$2843,10,0)</f>
        <v>16.733599999999999</v>
      </c>
      <c r="E9" s="66">
        <f t="shared" si="0"/>
        <v>2</v>
      </c>
      <c r="F9" s="65">
        <f>VLOOKUP($A9,'Return Data'!$B$7:$R$2843,11,0)</f>
        <v>36.425699999999999</v>
      </c>
      <c r="G9" s="66">
        <f t="shared" si="1"/>
        <v>10</v>
      </c>
      <c r="H9" s="65">
        <f>VLOOKUP($A9,'Return Data'!$B$7:$R$2843,12,0)</f>
        <v>52.636600000000001</v>
      </c>
      <c r="I9" s="66">
        <f t="shared" ref="I9:I30" si="5">RANK(H9,H$8:H$30,0)</f>
        <v>18</v>
      </c>
      <c r="J9" s="65">
        <f>VLOOKUP($A9,'Return Data'!$B$7:$R$2843,13,0)</f>
        <v>72.705200000000005</v>
      </c>
      <c r="K9" s="66">
        <f t="shared" ref="K9:K30" si="6">RANK(J9,J$8:J$30,0)</f>
        <v>19</v>
      </c>
      <c r="L9" s="65">
        <f>VLOOKUP($A9,'Return Data'!$B$7:$R$2843,17,0)</f>
        <v>42.009799999999998</v>
      </c>
      <c r="M9" s="66">
        <f t="shared" ref="M9:M30" si="7">RANK(L9,L$8:L$30,0)</f>
        <v>12</v>
      </c>
      <c r="N9" s="65">
        <f>VLOOKUP($A9,'Return Data'!$B$7:$R$2843,14,0)</f>
        <v>30.867100000000001</v>
      </c>
      <c r="O9" s="66">
        <f t="shared" ref="O9:O30" si="8">RANK(N9,N$8:N$30,0)</f>
        <v>2</v>
      </c>
      <c r="P9" s="65">
        <f>VLOOKUP($A9,'Return Data'!$B$7:$R$2843,15,0)</f>
        <v>22.826799999999999</v>
      </c>
      <c r="Q9" s="66">
        <f t="shared" ref="Q9:Q30" si="9">RANK(P9,P$8:P$30,0)</f>
        <v>3</v>
      </c>
      <c r="R9" s="65">
        <f>VLOOKUP($A9,'Return Data'!$B$7:$R$2843,16,0)</f>
        <v>26.808700000000002</v>
      </c>
      <c r="S9" s="67">
        <f t="shared" si="4"/>
        <v>10</v>
      </c>
    </row>
    <row r="10" spans="1:20" x14ac:dyDescent="0.3">
      <c r="A10" s="63" t="s">
        <v>1450</v>
      </c>
      <c r="B10" s="64">
        <f>VLOOKUP($A10,'Return Data'!$B$7:$R$2843,3,0)</f>
        <v>44459</v>
      </c>
      <c r="C10" s="65">
        <f>VLOOKUP($A10,'Return Data'!$B$7:$R$2843,4,0)</f>
        <v>26.16</v>
      </c>
      <c r="D10" s="65">
        <f>VLOOKUP($A10,'Return Data'!$B$7:$R$2843,10,0)</f>
        <v>14.7872</v>
      </c>
      <c r="E10" s="66">
        <f t="shared" si="0"/>
        <v>8</v>
      </c>
      <c r="F10" s="65">
        <f>VLOOKUP($A10,'Return Data'!$B$7:$R$2843,11,0)</f>
        <v>38.632800000000003</v>
      </c>
      <c r="G10" s="66">
        <f t="shared" si="1"/>
        <v>8</v>
      </c>
      <c r="H10" s="65">
        <f>VLOOKUP($A10,'Return Data'!$B$7:$R$2843,12,0)</f>
        <v>60.4908</v>
      </c>
      <c r="I10" s="66">
        <f t="shared" si="5"/>
        <v>9</v>
      </c>
      <c r="J10" s="65">
        <f>VLOOKUP($A10,'Return Data'!$B$7:$R$2843,13,0)</f>
        <v>80.912899999999993</v>
      </c>
      <c r="K10" s="66">
        <f t="shared" si="6"/>
        <v>10</v>
      </c>
      <c r="L10" s="65">
        <f>VLOOKUP($A10,'Return Data'!$B$7:$R$2843,17,0)</f>
        <v>62.039200000000001</v>
      </c>
      <c r="M10" s="66">
        <f t="shared" si="7"/>
        <v>2</v>
      </c>
      <c r="N10" s="65"/>
      <c r="O10" s="66"/>
      <c r="P10" s="65"/>
      <c r="Q10" s="66"/>
      <c r="R10" s="65">
        <f>VLOOKUP($A10,'Return Data'!$B$7:$R$2843,16,0)</f>
        <v>41.751800000000003</v>
      </c>
      <c r="S10" s="67">
        <f t="shared" si="4"/>
        <v>3</v>
      </c>
    </row>
    <row r="11" spans="1:20" x14ac:dyDescent="0.3">
      <c r="A11" s="63" t="s">
        <v>1452</v>
      </c>
      <c r="B11" s="64">
        <f>VLOOKUP($A11,'Return Data'!$B$7:$R$2843,3,0)</f>
        <v>44459</v>
      </c>
      <c r="C11" s="65">
        <f>VLOOKUP($A11,'Return Data'!$B$7:$R$2843,4,0)</f>
        <v>22.31</v>
      </c>
      <c r="D11" s="65">
        <f>VLOOKUP($A11,'Return Data'!$B$7:$R$2843,10,0)</f>
        <v>17.235900000000001</v>
      </c>
      <c r="E11" s="66">
        <f t="shared" si="0"/>
        <v>1</v>
      </c>
      <c r="F11" s="65">
        <f>VLOOKUP($A11,'Return Data'!$B$7:$R$2843,11,0)</f>
        <v>40.402799999999999</v>
      </c>
      <c r="G11" s="66">
        <f t="shared" si="1"/>
        <v>3</v>
      </c>
      <c r="H11" s="65">
        <f>VLOOKUP($A11,'Return Data'!$B$7:$R$2843,12,0)</f>
        <v>62.727899999999998</v>
      </c>
      <c r="I11" s="66">
        <f t="shared" si="5"/>
        <v>5</v>
      </c>
      <c r="J11" s="65">
        <f>VLOOKUP($A11,'Return Data'!$B$7:$R$2843,13,0)</f>
        <v>81.382099999999994</v>
      </c>
      <c r="K11" s="66">
        <f t="shared" si="6"/>
        <v>9</v>
      </c>
      <c r="L11" s="65">
        <f>VLOOKUP($A11,'Return Data'!$B$7:$R$2843,17,0)</f>
        <v>54.460599999999999</v>
      </c>
      <c r="M11" s="66">
        <f t="shared" si="7"/>
        <v>3</v>
      </c>
      <c r="N11" s="65"/>
      <c r="O11" s="66"/>
      <c r="P11" s="65"/>
      <c r="Q11" s="66"/>
      <c r="R11" s="65">
        <f>VLOOKUP($A11,'Return Data'!$B$7:$R$2843,16,0)</f>
        <v>36.200800000000001</v>
      </c>
      <c r="S11" s="67">
        <f t="shared" si="4"/>
        <v>5</v>
      </c>
    </row>
    <row r="12" spans="1:20" x14ac:dyDescent="0.3">
      <c r="A12" s="63" t="s">
        <v>1454</v>
      </c>
      <c r="B12" s="64">
        <f>VLOOKUP($A12,'Return Data'!$B$7:$R$2843,3,0)</f>
        <v>44459</v>
      </c>
      <c r="C12" s="65">
        <f>VLOOKUP($A12,'Return Data'!$B$7:$R$2843,4,0)</f>
        <v>108.996</v>
      </c>
      <c r="D12" s="65">
        <f>VLOOKUP($A12,'Return Data'!$B$7:$R$2843,10,0)</f>
        <v>11.8367</v>
      </c>
      <c r="E12" s="66">
        <f t="shared" si="0"/>
        <v>19</v>
      </c>
      <c r="F12" s="65">
        <f>VLOOKUP($A12,'Return Data'!$B$7:$R$2843,11,0)</f>
        <v>31.8734</v>
      </c>
      <c r="G12" s="66">
        <f t="shared" si="1"/>
        <v>18</v>
      </c>
      <c r="H12" s="65">
        <f>VLOOKUP($A12,'Return Data'!$B$7:$R$2843,12,0)</f>
        <v>46.3309</v>
      </c>
      <c r="I12" s="66">
        <f t="shared" si="5"/>
        <v>21</v>
      </c>
      <c r="J12" s="65">
        <f>VLOOKUP($A12,'Return Data'!$B$7:$R$2843,13,0)</f>
        <v>68.037700000000001</v>
      </c>
      <c r="K12" s="66">
        <f t="shared" si="6"/>
        <v>21</v>
      </c>
      <c r="L12" s="65">
        <f>VLOOKUP($A12,'Return Data'!$B$7:$R$2843,17,0)</f>
        <v>43.199100000000001</v>
      </c>
      <c r="M12" s="66">
        <f t="shared" si="7"/>
        <v>10</v>
      </c>
      <c r="N12" s="65">
        <f>VLOOKUP($A12,'Return Data'!$B$7:$R$2843,14,0)</f>
        <v>21.9422</v>
      </c>
      <c r="O12" s="66">
        <f t="shared" si="8"/>
        <v>8</v>
      </c>
      <c r="P12" s="65">
        <f>VLOOKUP($A12,'Return Data'!$B$7:$R$2843,15,0)</f>
        <v>15.4998</v>
      </c>
      <c r="Q12" s="66">
        <f t="shared" si="9"/>
        <v>10</v>
      </c>
      <c r="R12" s="65">
        <f>VLOOKUP($A12,'Return Data'!$B$7:$R$2843,16,0)</f>
        <v>23.3002</v>
      </c>
      <c r="S12" s="67">
        <f t="shared" si="4"/>
        <v>12</v>
      </c>
    </row>
    <row r="13" spans="1:20" x14ac:dyDescent="0.3">
      <c r="A13" s="63" t="s">
        <v>1456</v>
      </c>
      <c r="B13" s="64">
        <f>VLOOKUP($A13,'Return Data'!$B$7:$R$2843,3,0)</f>
        <v>44459</v>
      </c>
      <c r="C13" s="65">
        <f>VLOOKUP($A13,'Return Data'!$B$7:$R$2843,4,0)</f>
        <v>23.817</v>
      </c>
      <c r="D13" s="65">
        <f>VLOOKUP($A13,'Return Data'!$B$7:$R$2843,10,0)</f>
        <v>13.053599999999999</v>
      </c>
      <c r="E13" s="66">
        <f t="shared" si="0"/>
        <v>17</v>
      </c>
      <c r="F13" s="65">
        <f>VLOOKUP($A13,'Return Data'!$B$7:$R$2843,11,0)</f>
        <v>31.1509</v>
      </c>
      <c r="G13" s="66">
        <f t="shared" si="1"/>
        <v>20</v>
      </c>
      <c r="H13" s="65">
        <f>VLOOKUP($A13,'Return Data'!$B$7:$R$2843,12,0)</f>
        <v>58.399799999999999</v>
      </c>
      <c r="I13" s="66">
        <f t="shared" si="5"/>
        <v>10</v>
      </c>
      <c r="J13" s="65">
        <f>VLOOKUP($A13,'Return Data'!$B$7:$R$2843,13,0)</f>
        <v>79.48</v>
      </c>
      <c r="K13" s="66">
        <f t="shared" si="6"/>
        <v>12</v>
      </c>
      <c r="L13" s="65">
        <f>VLOOKUP($A13,'Return Data'!$B$7:$R$2843,17,0)</f>
        <v>48.821100000000001</v>
      </c>
      <c r="M13" s="66">
        <f t="shared" si="7"/>
        <v>5</v>
      </c>
      <c r="N13" s="65"/>
      <c r="O13" s="66"/>
      <c r="P13" s="65"/>
      <c r="Q13" s="66"/>
      <c r="R13" s="65">
        <f>VLOOKUP($A13,'Return Data'!$B$7:$R$2843,16,0)</f>
        <v>39.2821</v>
      </c>
      <c r="S13" s="67">
        <f t="shared" si="4"/>
        <v>4</v>
      </c>
    </row>
    <row r="14" spans="1:20" x14ac:dyDescent="0.3">
      <c r="A14" s="63" t="s">
        <v>1459</v>
      </c>
      <c r="B14" s="64">
        <f>VLOOKUP($A14,'Return Data'!$B$7:$R$2843,3,0)</f>
        <v>44459</v>
      </c>
      <c r="C14" s="65">
        <f>VLOOKUP($A14,'Return Data'!$B$7:$R$2843,4,0)</f>
        <v>95.378299999999996</v>
      </c>
      <c r="D14" s="65">
        <f>VLOOKUP($A14,'Return Data'!$B$7:$R$2843,10,0)</f>
        <v>15.022500000000001</v>
      </c>
      <c r="E14" s="66">
        <f t="shared" si="0"/>
        <v>7</v>
      </c>
      <c r="F14" s="65">
        <f>VLOOKUP($A14,'Return Data'!$B$7:$R$2843,11,0)</f>
        <v>31.6035</v>
      </c>
      <c r="G14" s="66">
        <f t="shared" si="1"/>
        <v>19</v>
      </c>
      <c r="H14" s="65">
        <f>VLOOKUP($A14,'Return Data'!$B$7:$R$2843,12,0)</f>
        <v>51.194899999999997</v>
      </c>
      <c r="I14" s="66">
        <f t="shared" si="5"/>
        <v>19</v>
      </c>
      <c r="J14" s="65">
        <f>VLOOKUP($A14,'Return Data'!$B$7:$R$2843,13,0)</f>
        <v>77.870900000000006</v>
      </c>
      <c r="K14" s="66">
        <f t="shared" si="6"/>
        <v>14</v>
      </c>
      <c r="L14" s="65">
        <f>VLOOKUP($A14,'Return Data'!$B$7:$R$2843,17,0)</f>
        <v>34.418399999999998</v>
      </c>
      <c r="M14" s="66">
        <f t="shared" si="7"/>
        <v>20</v>
      </c>
      <c r="N14" s="65">
        <f>VLOOKUP($A14,'Return Data'!$B$7:$R$2843,14,0)</f>
        <v>17.379000000000001</v>
      </c>
      <c r="O14" s="66">
        <f t="shared" si="8"/>
        <v>14</v>
      </c>
      <c r="P14" s="65">
        <f>VLOOKUP($A14,'Return Data'!$B$7:$R$2843,15,0)</f>
        <v>14.1729</v>
      </c>
      <c r="Q14" s="66">
        <f t="shared" si="9"/>
        <v>12</v>
      </c>
      <c r="R14" s="65">
        <f>VLOOKUP($A14,'Return Data'!$B$7:$R$2843,16,0)</f>
        <v>21.696000000000002</v>
      </c>
      <c r="S14" s="67">
        <f t="shared" si="4"/>
        <v>15</v>
      </c>
    </row>
    <row r="15" spans="1:20" x14ac:dyDescent="0.3">
      <c r="A15" s="63" t="s">
        <v>1460</v>
      </c>
      <c r="B15" s="64">
        <f>VLOOKUP($A15,'Return Data'!$B$7:$R$2843,3,0)</f>
        <v>44459</v>
      </c>
      <c r="C15" s="65">
        <f>VLOOKUP($A15,'Return Data'!$B$7:$R$2843,4,0)</f>
        <v>79.430999999999997</v>
      </c>
      <c r="D15" s="65">
        <f>VLOOKUP($A15,'Return Data'!$B$7:$R$2843,10,0)</f>
        <v>13.6937</v>
      </c>
      <c r="E15" s="66">
        <f t="shared" si="0"/>
        <v>15</v>
      </c>
      <c r="F15" s="65">
        <f>VLOOKUP($A15,'Return Data'!$B$7:$R$2843,11,0)</f>
        <v>39.831000000000003</v>
      </c>
      <c r="G15" s="66">
        <f t="shared" si="1"/>
        <v>5</v>
      </c>
      <c r="H15" s="65">
        <f>VLOOKUP($A15,'Return Data'!$B$7:$R$2843,12,0)</f>
        <v>62.256399999999999</v>
      </c>
      <c r="I15" s="66">
        <f t="shared" si="5"/>
        <v>6</v>
      </c>
      <c r="J15" s="65">
        <f>VLOOKUP($A15,'Return Data'!$B$7:$R$2843,13,0)</f>
        <v>86.069000000000003</v>
      </c>
      <c r="K15" s="66">
        <f t="shared" si="6"/>
        <v>3</v>
      </c>
      <c r="L15" s="65">
        <f>VLOOKUP($A15,'Return Data'!$B$7:$R$2843,17,0)</f>
        <v>37.069299999999998</v>
      </c>
      <c r="M15" s="66">
        <f t="shared" si="7"/>
        <v>17</v>
      </c>
      <c r="N15" s="65">
        <f>VLOOKUP($A15,'Return Data'!$B$7:$R$2843,14,0)</f>
        <v>18.691099999999999</v>
      </c>
      <c r="O15" s="66">
        <f t="shared" si="8"/>
        <v>11</v>
      </c>
      <c r="P15" s="65">
        <f>VLOOKUP($A15,'Return Data'!$B$7:$R$2843,15,0)</f>
        <v>20.2273</v>
      </c>
      <c r="Q15" s="66">
        <f t="shared" si="9"/>
        <v>6</v>
      </c>
      <c r="R15" s="65">
        <f>VLOOKUP($A15,'Return Data'!$B$7:$R$2843,16,0)</f>
        <v>20.241800000000001</v>
      </c>
      <c r="S15" s="67">
        <f t="shared" si="4"/>
        <v>16</v>
      </c>
    </row>
    <row r="16" spans="1:20" x14ac:dyDescent="0.3">
      <c r="A16" s="63" t="s">
        <v>1463</v>
      </c>
      <c r="B16" s="64">
        <f>VLOOKUP($A16,'Return Data'!$B$7:$R$2843,3,0)</f>
        <v>44459</v>
      </c>
      <c r="C16" s="65">
        <f>VLOOKUP($A16,'Return Data'!$B$7:$R$2843,4,0)</f>
        <v>91.987099999999998</v>
      </c>
      <c r="D16" s="65">
        <f>VLOOKUP($A16,'Return Data'!$B$7:$R$2843,10,0)</f>
        <v>15.919499999999999</v>
      </c>
      <c r="E16" s="66">
        <f t="shared" si="0"/>
        <v>4</v>
      </c>
      <c r="F16" s="65">
        <f>VLOOKUP($A16,'Return Data'!$B$7:$R$2843,11,0)</f>
        <v>34.685899999999997</v>
      </c>
      <c r="G16" s="66">
        <f t="shared" si="1"/>
        <v>12</v>
      </c>
      <c r="H16" s="65">
        <f>VLOOKUP($A16,'Return Data'!$B$7:$R$2843,12,0)</f>
        <v>55.569899999999997</v>
      </c>
      <c r="I16" s="66">
        <f t="shared" si="5"/>
        <v>14</v>
      </c>
      <c r="J16" s="65">
        <f>VLOOKUP($A16,'Return Data'!$B$7:$R$2843,13,0)</f>
        <v>76.572999999999993</v>
      </c>
      <c r="K16" s="66">
        <f t="shared" si="6"/>
        <v>15</v>
      </c>
      <c r="L16" s="65">
        <f>VLOOKUP($A16,'Return Data'!$B$7:$R$2843,17,0)</f>
        <v>39.8322</v>
      </c>
      <c r="M16" s="66">
        <f t="shared" si="7"/>
        <v>15</v>
      </c>
      <c r="N16" s="65">
        <f>VLOOKUP($A16,'Return Data'!$B$7:$R$2843,14,0)</f>
        <v>19.032399999999999</v>
      </c>
      <c r="O16" s="66">
        <f t="shared" si="8"/>
        <v>10</v>
      </c>
      <c r="P16" s="65">
        <f>VLOOKUP($A16,'Return Data'!$B$7:$R$2843,15,0)</f>
        <v>14.843999999999999</v>
      </c>
      <c r="Q16" s="66">
        <f t="shared" si="9"/>
        <v>11</v>
      </c>
      <c r="R16" s="65">
        <f>VLOOKUP($A16,'Return Data'!$B$7:$R$2843,16,0)</f>
        <v>18.655799999999999</v>
      </c>
      <c r="S16" s="67">
        <f t="shared" si="4"/>
        <v>17</v>
      </c>
    </row>
    <row r="17" spans="1:19" x14ac:dyDescent="0.3">
      <c r="A17" s="63" t="s">
        <v>1465</v>
      </c>
      <c r="B17" s="64">
        <f>VLOOKUP($A17,'Return Data'!$B$7:$R$2843,3,0)</f>
        <v>44459</v>
      </c>
      <c r="C17" s="65">
        <f>VLOOKUP($A17,'Return Data'!$B$7:$R$2843,4,0)</f>
        <v>51.75</v>
      </c>
      <c r="D17" s="65">
        <f>VLOOKUP($A17,'Return Data'!$B$7:$R$2843,10,0)</f>
        <v>13.09</v>
      </c>
      <c r="E17" s="66">
        <f t="shared" si="0"/>
        <v>16</v>
      </c>
      <c r="F17" s="65">
        <f>VLOOKUP($A17,'Return Data'!$B$7:$R$2843,11,0)</f>
        <v>33.963200000000001</v>
      </c>
      <c r="G17" s="66">
        <f t="shared" si="1"/>
        <v>14</v>
      </c>
      <c r="H17" s="65">
        <f>VLOOKUP($A17,'Return Data'!$B$7:$R$2843,12,0)</f>
        <v>57.1038</v>
      </c>
      <c r="I17" s="66">
        <f t="shared" si="5"/>
        <v>11</v>
      </c>
      <c r="J17" s="65">
        <f>VLOOKUP($A17,'Return Data'!$B$7:$R$2843,13,0)</f>
        <v>82.475300000000004</v>
      </c>
      <c r="K17" s="66">
        <f t="shared" si="6"/>
        <v>8</v>
      </c>
      <c r="L17" s="65">
        <f>VLOOKUP($A17,'Return Data'!$B$7:$R$2843,17,0)</f>
        <v>42.696199999999997</v>
      </c>
      <c r="M17" s="66">
        <f t="shared" si="7"/>
        <v>11</v>
      </c>
      <c r="N17" s="65">
        <f>VLOOKUP($A17,'Return Data'!$B$7:$R$2843,14,0)</f>
        <v>26.601800000000001</v>
      </c>
      <c r="O17" s="66">
        <f t="shared" si="8"/>
        <v>4</v>
      </c>
      <c r="P17" s="65">
        <f>VLOOKUP($A17,'Return Data'!$B$7:$R$2843,15,0)</f>
        <v>17.3537</v>
      </c>
      <c r="Q17" s="66">
        <f t="shared" si="9"/>
        <v>8</v>
      </c>
      <c r="R17" s="65">
        <f>VLOOKUP($A17,'Return Data'!$B$7:$R$2843,16,0)</f>
        <v>17.9224</v>
      </c>
      <c r="S17" s="67">
        <f t="shared" si="4"/>
        <v>20</v>
      </c>
    </row>
    <row r="18" spans="1:19" x14ac:dyDescent="0.3">
      <c r="A18" s="63" t="s">
        <v>1467</v>
      </c>
      <c r="B18" s="64">
        <f>VLOOKUP($A18,'Return Data'!$B$7:$R$2843,3,0)</f>
        <v>44459</v>
      </c>
      <c r="C18" s="65">
        <f>VLOOKUP($A18,'Return Data'!$B$7:$R$2843,4,0)</f>
        <v>17.28</v>
      </c>
      <c r="D18" s="65">
        <f>VLOOKUP($A18,'Return Data'!$B$7:$R$2843,10,0)</f>
        <v>13.7591</v>
      </c>
      <c r="E18" s="66">
        <f t="shared" si="0"/>
        <v>14</v>
      </c>
      <c r="F18" s="65">
        <f>VLOOKUP($A18,'Return Data'!$B$7:$R$2843,11,0)</f>
        <v>33.025399999999998</v>
      </c>
      <c r="G18" s="66">
        <f t="shared" si="1"/>
        <v>17</v>
      </c>
      <c r="H18" s="65">
        <f>VLOOKUP($A18,'Return Data'!$B$7:$R$2843,12,0)</f>
        <v>55.256100000000004</v>
      </c>
      <c r="I18" s="66">
        <f t="shared" si="5"/>
        <v>16</v>
      </c>
      <c r="J18" s="65">
        <f>VLOOKUP($A18,'Return Data'!$B$7:$R$2843,13,0)</f>
        <v>75.075999999999993</v>
      </c>
      <c r="K18" s="66">
        <f t="shared" si="6"/>
        <v>18</v>
      </c>
      <c r="L18" s="65">
        <f>VLOOKUP($A18,'Return Data'!$B$7:$R$2843,17,0)</f>
        <v>36.473100000000002</v>
      </c>
      <c r="M18" s="66">
        <f t="shared" si="7"/>
        <v>18</v>
      </c>
      <c r="N18" s="65">
        <f>VLOOKUP($A18,'Return Data'!$B$7:$R$2843,14,0)</f>
        <v>18.671199999999999</v>
      </c>
      <c r="O18" s="66">
        <f t="shared" si="8"/>
        <v>12</v>
      </c>
      <c r="P18" s="65"/>
      <c r="Q18" s="66"/>
      <c r="R18" s="65">
        <f>VLOOKUP($A18,'Return Data'!$B$7:$R$2843,16,0)</f>
        <v>13.727499999999999</v>
      </c>
      <c r="S18" s="67">
        <f t="shared" si="4"/>
        <v>23</v>
      </c>
    </row>
    <row r="19" spans="1:19" x14ac:dyDescent="0.3">
      <c r="A19" s="63" t="s">
        <v>1468</v>
      </c>
      <c r="B19" s="64">
        <f>VLOOKUP($A19,'Return Data'!$B$7:$R$2843,3,0)</f>
        <v>44459</v>
      </c>
      <c r="C19" s="65">
        <f>VLOOKUP($A19,'Return Data'!$B$7:$R$2843,4,0)</f>
        <v>23.06</v>
      </c>
      <c r="D19" s="65">
        <f>VLOOKUP($A19,'Return Data'!$B$7:$R$2843,10,0)</f>
        <v>15.8794</v>
      </c>
      <c r="E19" s="66">
        <f t="shared" si="0"/>
        <v>5</v>
      </c>
      <c r="F19" s="65">
        <f>VLOOKUP($A19,'Return Data'!$B$7:$R$2843,11,0)</f>
        <v>41.212499999999999</v>
      </c>
      <c r="G19" s="66">
        <f t="shared" ref="G19" si="10">RANK(F19,F$8:F$30,0)</f>
        <v>2</v>
      </c>
      <c r="H19" s="65">
        <f>VLOOKUP($A19,'Return Data'!$B$7:$R$2843,12,0)</f>
        <v>55.916200000000003</v>
      </c>
      <c r="I19" s="66">
        <f t="shared" si="5"/>
        <v>13</v>
      </c>
      <c r="J19" s="65">
        <f>VLOOKUP($A19,'Return Data'!$B$7:$R$2843,13,0)</f>
        <v>78.759699999999995</v>
      </c>
      <c r="K19" s="66">
        <f t="shared" si="6"/>
        <v>13</v>
      </c>
      <c r="L19" s="65"/>
      <c r="M19" s="66"/>
      <c r="N19" s="65"/>
      <c r="O19" s="66"/>
      <c r="P19" s="65"/>
      <c r="Q19" s="66"/>
      <c r="R19" s="65">
        <f>VLOOKUP($A19,'Return Data'!$B$7:$R$2843,16,0)</f>
        <v>70.271000000000001</v>
      </c>
      <c r="S19" s="67">
        <f t="shared" si="4"/>
        <v>1</v>
      </c>
    </row>
    <row r="20" spans="1:19" x14ac:dyDescent="0.3">
      <c r="A20" s="63" t="s">
        <v>1470</v>
      </c>
      <c r="B20" s="64">
        <f>VLOOKUP($A20,'Return Data'!$B$7:$R$2843,3,0)</f>
        <v>44459</v>
      </c>
      <c r="C20" s="65">
        <f>VLOOKUP($A20,'Return Data'!$B$7:$R$2843,4,0)</f>
        <v>21.29</v>
      </c>
      <c r="D20" s="65">
        <f>VLOOKUP($A20,'Return Data'!$B$7:$R$2843,10,0)</f>
        <v>14.216699999999999</v>
      </c>
      <c r="E20" s="66">
        <f t="shared" si="0"/>
        <v>12</v>
      </c>
      <c r="F20" s="65">
        <f>VLOOKUP($A20,'Return Data'!$B$7:$R$2843,11,0)</f>
        <v>33.479599999999998</v>
      </c>
      <c r="G20" s="66">
        <f>RANK(F20,F$8:F$30,0)</f>
        <v>16</v>
      </c>
      <c r="H20" s="65">
        <f>VLOOKUP($A20,'Return Data'!$B$7:$R$2843,12,0)</f>
        <v>56.5441</v>
      </c>
      <c r="I20" s="66">
        <f t="shared" si="5"/>
        <v>12</v>
      </c>
      <c r="J20" s="65">
        <f>VLOOKUP($A20,'Return Data'!$B$7:$R$2843,13,0)</f>
        <v>75.805099999999996</v>
      </c>
      <c r="K20" s="66">
        <f t="shared" si="6"/>
        <v>17</v>
      </c>
      <c r="L20" s="65">
        <f>VLOOKUP($A20,'Return Data'!$B$7:$R$2843,17,0)</f>
        <v>44.826700000000002</v>
      </c>
      <c r="M20" s="66">
        <f t="shared" si="7"/>
        <v>8</v>
      </c>
      <c r="N20" s="65"/>
      <c r="O20" s="66"/>
      <c r="P20" s="65"/>
      <c r="Q20" s="66"/>
      <c r="R20" s="65">
        <f>VLOOKUP($A20,'Return Data'!$B$7:$R$2843,16,0)</f>
        <v>29.847000000000001</v>
      </c>
      <c r="S20" s="67">
        <f t="shared" si="4"/>
        <v>8</v>
      </c>
    </row>
    <row r="21" spans="1:19" x14ac:dyDescent="0.3">
      <c r="A21" s="63" t="s">
        <v>1472</v>
      </c>
      <c r="B21" s="64">
        <f>VLOOKUP($A21,'Return Data'!$B$7:$R$2843,3,0)</f>
        <v>44459</v>
      </c>
      <c r="C21" s="65">
        <f>VLOOKUP($A21,'Return Data'!$B$7:$R$2843,4,0)</f>
        <v>15.6974</v>
      </c>
      <c r="D21" s="65">
        <f>VLOOKUP($A21,'Return Data'!$B$7:$R$2843,10,0)</f>
        <v>3.4889000000000001</v>
      </c>
      <c r="E21" s="66">
        <f t="shared" si="0"/>
        <v>23</v>
      </c>
      <c r="F21" s="65">
        <f>VLOOKUP($A21,'Return Data'!$B$7:$R$2843,11,0)</f>
        <v>23.004999999999999</v>
      </c>
      <c r="G21" s="66">
        <f>RANK(F21,F$8:F$30,0)</f>
        <v>23</v>
      </c>
      <c r="H21" s="65">
        <f>VLOOKUP($A21,'Return Data'!$B$7:$R$2843,12,0)</f>
        <v>36.847799999999999</v>
      </c>
      <c r="I21" s="66">
        <f t="shared" si="5"/>
        <v>23</v>
      </c>
      <c r="J21" s="65">
        <f>VLOOKUP($A21,'Return Data'!$B$7:$R$2843,13,0)</f>
        <v>55.667900000000003</v>
      </c>
      <c r="K21" s="66">
        <f t="shared" si="6"/>
        <v>23</v>
      </c>
      <c r="L21" s="65"/>
      <c r="M21" s="66"/>
      <c r="N21" s="65"/>
      <c r="O21" s="66"/>
      <c r="P21" s="65"/>
      <c r="Q21" s="66"/>
      <c r="R21" s="65">
        <f>VLOOKUP($A21,'Return Data'!$B$7:$R$2843,16,0)</f>
        <v>32.746899999999997</v>
      </c>
      <c r="S21" s="67">
        <f t="shared" si="4"/>
        <v>6</v>
      </c>
    </row>
    <row r="22" spans="1:19" x14ac:dyDescent="0.3">
      <c r="A22" s="63" t="s">
        <v>1475</v>
      </c>
      <c r="B22" s="64">
        <f>VLOOKUP($A22,'Return Data'!$B$7:$R$2843,3,0)</f>
        <v>44459</v>
      </c>
      <c r="C22" s="65">
        <f>VLOOKUP($A22,'Return Data'!$B$7:$R$2843,4,0)</f>
        <v>175.14599999999999</v>
      </c>
      <c r="D22" s="65">
        <f>VLOOKUP($A22,'Return Data'!$B$7:$R$2843,10,0)</f>
        <v>14.121700000000001</v>
      </c>
      <c r="E22" s="66">
        <f t="shared" si="0"/>
        <v>13</v>
      </c>
      <c r="F22" s="65">
        <f>VLOOKUP($A22,'Return Data'!$B$7:$R$2843,11,0)</f>
        <v>34.279400000000003</v>
      </c>
      <c r="G22" s="66">
        <f t="shared" ref="G22:G30" si="11">RANK(F22,F$8:F$30,0)</f>
        <v>13</v>
      </c>
      <c r="H22" s="65">
        <f>VLOOKUP($A22,'Return Data'!$B$7:$R$2843,12,0)</f>
        <v>64.302099999999996</v>
      </c>
      <c r="I22" s="66">
        <f t="shared" si="5"/>
        <v>2</v>
      </c>
      <c r="J22" s="65">
        <f>VLOOKUP($A22,'Return Data'!$B$7:$R$2843,13,0)</f>
        <v>93.8142</v>
      </c>
      <c r="K22" s="66">
        <f t="shared" si="6"/>
        <v>2</v>
      </c>
      <c r="L22" s="65">
        <f>VLOOKUP($A22,'Return Data'!$B$7:$R$2843,17,0)</f>
        <v>53.466000000000001</v>
      </c>
      <c r="M22" s="66">
        <f t="shared" si="7"/>
        <v>4</v>
      </c>
      <c r="N22" s="65">
        <f>VLOOKUP($A22,'Return Data'!$B$7:$R$2843,14,0)</f>
        <v>30.535799999999998</v>
      </c>
      <c r="O22" s="66">
        <f t="shared" si="8"/>
        <v>3</v>
      </c>
      <c r="P22" s="65">
        <f>VLOOKUP($A22,'Return Data'!$B$7:$R$2843,15,0)</f>
        <v>21.7882</v>
      </c>
      <c r="Q22" s="66">
        <f t="shared" si="9"/>
        <v>4</v>
      </c>
      <c r="R22" s="65">
        <f>VLOOKUP($A22,'Return Data'!$B$7:$R$2843,16,0)</f>
        <v>22.220500000000001</v>
      </c>
      <c r="S22" s="67">
        <f t="shared" si="4"/>
        <v>14</v>
      </c>
    </row>
    <row r="23" spans="1:19" x14ac:dyDescent="0.3">
      <c r="A23" s="63" t="s">
        <v>1476</v>
      </c>
      <c r="B23" s="64">
        <f>VLOOKUP($A23,'Return Data'!$B$7:$R$2843,3,0)</f>
        <v>44459</v>
      </c>
      <c r="C23" s="65">
        <f>VLOOKUP($A23,'Return Data'!$B$7:$R$2843,4,0)</f>
        <v>44.54</v>
      </c>
      <c r="D23" s="65">
        <f>VLOOKUP($A23,'Return Data'!$B$7:$R$2843,10,0)</f>
        <v>15.8598</v>
      </c>
      <c r="E23" s="66">
        <f t="shared" si="0"/>
        <v>6</v>
      </c>
      <c r="F23" s="65">
        <f>VLOOKUP($A23,'Return Data'!$B$7:$R$2843,11,0)</f>
        <v>40.049700000000001</v>
      </c>
      <c r="G23" s="66">
        <f t="shared" si="11"/>
        <v>4</v>
      </c>
      <c r="H23" s="65">
        <f>VLOOKUP($A23,'Return Data'!$B$7:$R$2843,12,0)</f>
        <v>62.093299999999999</v>
      </c>
      <c r="I23" s="66">
        <f t="shared" si="5"/>
        <v>7</v>
      </c>
      <c r="J23" s="65">
        <f>VLOOKUP($A23,'Return Data'!$B$7:$R$2843,13,0)</f>
        <v>85.807900000000004</v>
      </c>
      <c r="K23" s="66">
        <f t="shared" si="6"/>
        <v>4</v>
      </c>
      <c r="L23" s="65">
        <f>VLOOKUP($A23,'Return Data'!$B$7:$R$2843,17,0)</f>
        <v>37.986199999999997</v>
      </c>
      <c r="M23" s="66">
        <f t="shared" si="7"/>
        <v>16</v>
      </c>
      <c r="N23" s="65">
        <f>VLOOKUP($A23,'Return Data'!$B$7:$R$2843,14,0)</f>
        <v>17.980899999999998</v>
      </c>
      <c r="O23" s="66">
        <f t="shared" si="8"/>
        <v>13</v>
      </c>
      <c r="P23" s="65">
        <f>VLOOKUP($A23,'Return Data'!$B$7:$R$2843,15,0)</f>
        <v>19.525300000000001</v>
      </c>
      <c r="Q23" s="66">
        <f t="shared" si="9"/>
        <v>7</v>
      </c>
      <c r="R23" s="65">
        <f>VLOOKUP($A23,'Return Data'!$B$7:$R$2843,16,0)</f>
        <v>22.4878</v>
      </c>
      <c r="S23" s="67">
        <f t="shared" si="4"/>
        <v>13</v>
      </c>
    </row>
    <row r="24" spans="1:19" x14ac:dyDescent="0.3">
      <c r="A24" s="63" t="s">
        <v>1479</v>
      </c>
      <c r="B24" s="64">
        <f>VLOOKUP($A24,'Return Data'!$B$7:$R$2843,3,0)</f>
        <v>44459</v>
      </c>
      <c r="C24" s="65">
        <f>VLOOKUP($A24,'Return Data'!$B$7:$R$2843,4,0)</f>
        <v>86.559899999999999</v>
      </c>
      <c r="D24" s="65">
        <f>VLOOKUP($A24,'Return Data'!$B$7:$R$2843,10,0)</f>
        <v>14.7227</v>
      </c>
      <c r="E24" s="66">
        <f t="shared" si="0"/>
        <v>9</v>
      </c>
      <c r="F24" s="65">
        <f>VLOOKUP($A24,'Return Data'!$B$7:$R$2843,11,0)</f>
        <v>37.4148</v>
      </c>
      <c r="G24" s="66">
        <f t="shared" si="11"/>
        <v>9</v>
      </c>
      <c r="H24" s="65">
        <f>VLOOKUP($A24,'Return Data'!$B$7:$R$2843,12,0)</f>
        <v>63.198599999999999</v>
      </c>
      <c r="I24" s="66">
        <f t="shared" si="5"/>
        <v>4</v>
      </c>
      <c r="J24" s="65">
        <f>VLOOKUP($A24,'Return Data'!$B$7:$R$2843,13,0)</f>
        <v>85.172300000000007</v>
      </c>
      <c r="K24" s="66">
        <f t="shared" si="6"/>
        <v>5</v>
      </c>
      <c r="L24" s="65">
        <f>VLOOKUP($A24,'Return Data'!$B$7:$R$2843,17,0)</f>
        <v>47.510300000000001</v>
      </c>
      <c r="M24" s="66">
        <f t="shared" si="7"/>
        <v>7</v>
      </c>
      <c r="N24" s="65">
        <f>VLOOKUP($A24,'Return Data'!$B$7:$R$2843,14,0)</f>
        <v>23.7517</v>
      </c>
      <c r="O24" s="66">
        <f t="shared" si="8"/>
        <v>6</v>
      </c>
      <c r="P24" s="65">
        <f>VLOOKUP($A24,'Return Data'!$B$7:$R$2843,15,0)</f>
        <v>22.849799999999998</v>
      </c>
      <c r="Q24" s="66">
        <f t="shared" si="9"/>
        <v>2</v>
      </c>
      <c r="R24" s="65">
        <f>VLOOKUP($A24,'Return Data'!$B$7:$R$2843,16,0)</f>
        <v>26.687899999999999</v>
      </c>
      <c r="S24" s="67">
        <f t="shared" si="4"/>
        <v>11</v>
      </c>
    </row>
    <row r="25" spans="1:19" x14ac:dyDescent="0.3">
      <c r="A25" s="63" t="s">
        <v>1480</v>
      </c>
      <c r="B25" s="64">
        <f>VLOOKUP($A25,'Return Data'!$B$7:$R$2843,3,0)</f>
        <v>44459</v>
      </c>
      <c r="C25" s="65">
        <f>VLOOKUP($A25,'Return Data'!$B$7:$R$2843,4,0)</f>
        <v>22.98</v>
      </c>
      <c r="D25" s="65">
        <f>VLOOKUP($A25,'Return Data'!$B$7:$R$2843,10,0)</f>
        <v>16.354399999999998</v>
      </c>
      <c r="E25" s="66">
        <f t="shared" si="0"/>
        <v>3</v>
      </c>
      <c r="F25" s="65">
        <f>VLOOKUP($A25,'Return Data'!$B$7:$R$2843,11,0)</f>
        <v>39.441699999999997</v>
      </c>
      <c r="G25" s="66">
        <f t="shared" si="11"/>
        <v>6</v>
      </c>
      <c r="H25" s="65">
        <f>VLOOKUP($A25,'Return Data'!$B$7:$R$2843,12,0)</f>
        <v>61.489800000000002</v>
      </c>
      <c r="I25" s="66">
        <f t="shared" si="5"/>
        <v>8</v>
      </c>
      <c r="J25" s="65">
        <f>VLOOKUP($A25,'Return Data'!$B$7:$R$2843,13,0)</f>
        <v>84.726699999999994</v>
      </c>
      <c r="K25" s="66">
        <f t="shared" si="6"/>
        <v>6</v>
      </c>
      <c r="L25" s="65"/>
      <c r="M25" s="66"/>
      <c r="N25" s="65"/>
      <c r="O25" s="66"/>
      <c r="P25" s="65"/>
      <c r="Q25" s="66"/>
      <c r="R25" s="65">
        <f>VLOOKUP($A25,'Return Data'!$B$7:$R$2843,16,0)</f>
        <v>42.293700000000001</v>
      </c>
      <c r="S25" s="67">
        <f t="shared" si="4"/>
        <v>2</v>
      </c>
    </row>
    <row r="26" spans="1:19" x14ac:dyDescent="0.3">
      <c r="A26" s="63" t="s">
        <v>1483</v>
      </c>
      <c r="B26" s="64">
        <f>VLOOKUP($A26,'Return Data'!$B$7:$R$2843,3,0)</f>
        <v>44459</v>
      </c>
      <c r="C26" s="65">
        <f>VLOOKUP($A26,'Return Data'!$B$7:$R$2843,4,0)</f>
        <v>127.0564</v>
      </c>
      <c r="D26" s="65">
        <f>VLOOKUP($A26,'Return Data'!$B$7:$R$2843,10,0)</f>
        <v>12.040100000000001</v>
      </c>
      <c r="E26" s="66">
        <f t="shared" si="0"/>
        <v>18</v>
      </c>
      <c r="F26" s="65">
        <f>VLOOKUP($A26,'Return Data'!$B$7:$R$2843,11,0)</f>
        <v>50.134599999999999</v>
      </c>
      <c r="G26" s="66">
        <f t="shared" si="11"/>
        <v>1</v>
      </c>
      <c r="H26" s="65">
        <f>VLOOKUP($A26,'Return Data'!$B$7:$R$2843,12,0)</f>
        <v>79.794700000000006</v>
      </c>
      <c r="I26" s="66">
        <f t="shared" si="5"/>
        <v>1</v>
      </c>
      <c r="J26" s="65">
        <f>VLOOKUP($A26,'Return Data'!$B$7:$R$2843,13,0)</f>
        <v>104.494</v>
      </c>
      <c r="K26" s="66">
        <f t="shared" si="6"/>
        <v>1</v>
      </c>
      <c r="L26" s="65">
        <f>VLOOKUP($A26,'Return Data'!$B$7:$R$2843,17,0)</f>
        <v>77.758099999999999</v>
      </c>
      <c r="M26" s="66">
        <f t="shared" si="7"/>
        <v>1</v>
      </c>
      <c r="N26" s="65">
        <f>VLOOKUP($A26,'Return Data'!$B$7:$R$2843,14,0)</f>
        <v>35.018300000000004</v>
      </c>
      <c r="O26" s="66">
        <f t="shared" si="8"/>
        <v>1</v>
      </c>
      <c r="P26" s="65">
        <f>VLOOKUP($A26,'Return Data'!$B$7:$R$2843,15,0)</f>
        <v>21.575900000000001</v>
      </c>
      <c r="Q26" s="66">
        <f t="shared" si="9"/>
        <v>5</v>
      </c>
      <c r="R26" s="65">
        <f>VLOOKUP($A26,'Return Data'!$B$7:$R$2843,16,0)</f>
        <v>16.303799999999999</v>
      </c>
      <c r="S26" s="67">
        <f t="shared" si="4"/>
        <v>21</v>
      </c>
    </row>
    <row r="27" spans="1:19" x14ac:dyDescent="0.3">
      <c r="A27" s="63" t="s">
        <v>1484</v>
      </c>
      <c r="B27" s="64">
        <f>VLOOKUP($A27,'Return Data'!$B$7:$R$2843,3,0)</f>
        <v>44459</v>
      </c>
      <c r="C27" s="65">
        <f>VLOOKUP($A27,'Return Data'!$B$7:$R$2843,4,0)</f>
        <v>107.53319999999999</v>
      </c>
      <c r="D27" s="65">
        <f>VLOOKUP($A27,'Return Data'!$B$7:$R$2843,10,0)</f>
        <v>9.2434999999999992</v>
      </c>
      <c r="E27" s="66">
        <f t="shared" si="0"/>
        <v>22</v>
      </c>
      <c r="F27" s="65">
        <f>VLOOKUP($A27,'Return Data'!$B$7:$R$2843,11,0)</f>
        <v>25.403400000000001</v>
      </c>
      <c r="G27" s="66">
        <f t="shared" si="11"/>
        <v>22</v>
      </c>
      <c r="H27" s="65">
        <f>VLOOKUP($A27,'Return Data'!$B$7:$R$2843,12,0)</f>
        <v>40.3185</v>
      </c>
      <c r="I27" s="66">
        <f t="shared" si="5"/>
        <v>22</v>
      </c>
      <c r="J27" s="65">
        <f>VLOOKUP($A27,'Return Data'!$B$7:$R$2843,13,0)</f>
        <v>63.636400000000002</v>
      </c>
      <c r="K27" s="66">
        <f t="shared" si="6"/>
        <v>22</v>
      </c>
      <c r="L27" s="65">
        <f>VLOOKUP($A27,'Return Data'!$B$7:$R$2843,17,0)</f>
        <v>40.469499999999996</v>
      </c>
      <c r="M27" s="66">
        <f t="shared" si="7"/>
        <v>13</v>
      </c>
      <c r="N27" s="65">
        <f>VLOOKUP($A27,'Return Data'!$B$7:$R$2843,14,0)</f>
        <v>23.098700000000001</v>
      </c>
      <c r="O27" s="66">
        <f t="shared" si="8"/>
        <v>7</v>
      </c>
      <c r="P27" s="65">
        <f>VLOOKUP($A27,'Return Data'!$B$7:$R$2843,15,0)</f>
        <v>23.177700000000002</v>
      </c>
      <c r="Q27" s="66">
        <f t="shared" si="9"/>
        <v>1</v>
      </c>
      <c r="R27" s="65">
        <f>VLOOKUP($A27,'Return Data'!$B$7:$R$2843,16,0)</f>
        <v>27.6554</v>
      </c>
      <c r="S27" s="67">
        <f t="shared" si="4"/>
        <v>9</v>
      </c>
    </row>
    <row r="28" spans="1:19" x14ac:dyDescent="0.3">
      <c r="A28" s="63" t="s">
        <v>1487</v>
      </c>
      <c r="B28" s="64">
        <f>VLOOKUP($A28,'Return Data'!$B$7:$R$2843,3,0)</f>
        <v>44459</v>
      </c>
      <c r="C28" s="65">
        <f>VLOOKUP($A28,'Return Data'!$B$7:$R$2843,4,0)</f>
        <v>150.57400000000001</v>
      </c>
      <c r="D28" s="65">
        <f>VLOOKUP($A28,'Return Data'!$B$7:$R$2843,10,0)</f>
        <v>14.2567</v>
      </c>
      <c r="E28" s="66">
        <f t="shared" si="0"/>
        <v>11</v>
      </c>
      <c r="F28" s="65">
        <f>VLOOKUP($A28,'Return Data'!$B$7:$R$2843,11,0)</f>
        <v>36.299199999999999</v>
      </c>
      <c r="G28" s="66">
        <f t="shared" si="11"/>
        <v>11</v>
      </c>
      <c r="H28" s="65">
        <f>VLOOKUP($A28,'Return Data'!$B$7:$R$2843,12,0)</f>
        <v>53.849800000000002</v>
      </c>
      <c r="I28" s="66">
        <f t="shared" si="5"/>
        <v>17</v>
      </c>
      <c r="J28" s="65">
        <f>VLOOKUP($A28,'Return Data'!$B$7:$R$2843,13,0)</f>
        <v>80.030600000000007</v>
      </c>
      <c r="K28" s="66">
        <f t="shared" si="6"/>
        <v>11</v>
      </c>
      <c r="L28" s="65">
        <f>VLOOKUP($A28,'Return Data'!$B$7:$R$2843,17,0)</f>
        <v>40.436999999999998</v>
      </c>
      <c r="M28" s="66">
        <f t="shared" si="7"/>
        <v>14</v>
      </c>
      <c r="N28" s="65">
        <f>VLOOKUP($A28,'Return Data'!$B$7:$R$2843,14,0)</f>
        <v>19.872199999999999</v>
      </c>
      <c r="O28" s="66">
        <f t="shared" si="8"/>
        <v>9</v>
      </c>
      <c r="P28" s="65">
        <f>VLOOKUP($A28,'Return Data'!$B$7:$R$2843,15,0)</f>
        <v>13.348000000000001</v>
      </c>
      <c r="Q28" s="66">
        <f t="shared" si="9"/>
        <v>13</v>
      </c>
      <c r="R28" s="65">
        <f>VLOOKUP($A28,'Return Data'!$B$7:$R$2843,16,0)</f>
        <v>18.398599999999998</v>
      </c>
      <c r="S28" s="67">
        <f t="shared" si="4"/>
        <v>19</v>
      </c>
    </row>
    <row r="29" spans="1:19" x14ac:dyDescent="0.3">
      <c r="A29" s="63" t="s">
        <v>1488</v>
      </c>
      <c r="B29" s="64">
        <f>VLOOKUP($A29,'Return Data'!$B$7:$R$2843,3,0)</f>
        <v>44459</v>
      </c>
      <c r="C29" s="65">
        <f>VLOOKUP($A29,'Return Data'!$B$7:$R$2843,4,0)</f>
        <v>21.6173</v>
      </c>
      <c r="D29" s="65">
        <f>VLOOKUP($A29,'Return Data'!$B$7:$R$2843,10,0)</f>
        <v>10.6769</v>
      </c>
      <c r="E29" s="66">
        <f t="shared" si="0"/>
        <v>21</v>
      </c>
      <c r="F29" s="65">
        <f>VLOOKUP($A29,'Return Data'!$B$7:$R$2843,11,0)</f>
        <v>38.7485</v>
      </c>
      <c r="G29" s="66">
        <f t="shared" si="11"/>
        <v>7</v>
      </c>
      <c r="H29" s="65">
        <f>VLOOKUP($A29,'Return Data'!$B$7:$R$2843,12,0)</f>
        <v>64.0458</v>
      </c>
      <c r="I29" s="66">
        <f t="shared" si="5"/>
        <v>3</v>
      </c>
      <c r="J29" s="65">
        <f>VLOOKUP($A29,'Return Data'!$B$7:$R$2843,13,0)</f>
        <v>84.122799999999998</v>
      </c>
      <c r="K29" s="66">
        <f t="shared" si="6"/>
        <v>7</v>
      </c>
      <c r="L29" s="65">
        <f>VLOOKUP($A29,'Return Data'!$B$7:$R$2843,17,0)</f>
        <v>44.735999999999997</v>
      </c>
      <c r="M29" s="66">
        <f t="shared" si="7"/>
        <v>9</v>
      </c>
      <c r="N29" s="65"/>
      <c r="O29" s="66"/>
      <c r="P29" s="65"/>
      <c r="Q29" s="66"/>
      <c r="R29" s="65">
        <f>VLOOKUP($A29,'Return Data'!$B$7:$R$2843,16,0)</f>
        <v>30.9678</v>
      </c>
      <c r="S29" s="67">
        <f t="shared" si="4"/>
        <v>7</v>
      </c>
    </row>
    <row r="30" spans="1:19" x14ac:dyDescent="0.3">
      <c r="A30" s="63" t="s">
        <v>1490</v>
      </c>
      <c r="B30" s="64">
        <f>VLOOKUP($A30,'Return Data'!$B$7:$R$2843,3,0)</f>
        <v>44459</v>
      </c>
      <c r="C30" s="65">
        <f>VLOOKUP($A30,'Return Data'!$B$7:$R$2843,4,0)</f>
        <v>29.5</v>
      </c>
      <c r="D30" s="65">
        <f>VLOOKUP($A30,'Return Data'!$B$7:$R$2843,10,0)</f>
        <v>14.4298</v>
      </c>
      <c r="E30" s="66">
        <f t="shared" si="0"/>
        <v>10</v>
      </c>
      <c r="F30" s="65">
        <f>VLOOKUP($A30,'Return Data'!$B$7:$R$2843,11,0)</f>
        <v>33.6051</v>
      </c>
      <c r="G30" s="66">
        <f t="shared" si="11"/>
        <v>15</v>
      </c>
      <c r="H30" s="65">
        <f>VLOOKUP($A30,'Return Data'!$B$7:$R$2843,12,0)</f>
        <v>55.4268</v>
      </c>
      <c r="I30" s="66">
        <f t="shared" si="5"/>
        <v>15</v>
      </c>
      <c r="J30" s="65">
        <f>VLOOKUP($A30,'Return Data'!$B$7:$R$2843,13,0)</f>
        <v>69.637699999999995</v>
      </c>
      <c r="K30" s="66">
        <f t="shared" si="6"/>
        <v>20</v>
      </c>
      <c r="L30" s="65">
        <f>VLOOKUP($A30,'Return Data'!$B$7:$R$2843,17,0)</f>
        <v>47.581000000000003</v>
      </c>
      <c r="M30" s="66">
        <f t="shared" si="7"/>
        <v>6</v>
      </c>
      <c r="N30" s="65">
        <f>VLOOKUP($A30,'Return Data'!$B$7:$R$2843,14,0)</f>
        <v>24.279299999999999</v>
      </c>
      <c r="O30" s="66">
        <f t="shared" si="8"/>
        <v>5</v>
      </c>
      <c r="P30" s="65">
        <f>VLOOKUP($A30,'Return Data'!$B$7:$R$2843,15,0)</f>
        <v>16.912400000000002</v>
      </c>
      <c r="Q30" s="66">
        <f t="shared" si="9"/>
        <v>9</v>
      </c>
      <c r="R30" s="65">
        <f>VLOOKUP($A30,'Return Data'!$B$7:$R$2843,16,0)</f>
        <v>16.0092</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13.527460869565219</v>
      </c>
      <c r="E32" s="74"/>
      <c r="F32" s="75">
        <f>AVERAGE(F8:F30)</f>
        <v>35.33802173913044</v>
      </c>
      <c r="G32" s="74"/>
      <c r="H32" s="75">
        <f>AVERAGE(H8:H30)</f>
        <v>56.776417391304349</v>
      </c>
      <c r="I32" s="74"/>
      <c r="J32" s="75">
        <f>AVERAGE(J8:J30)</f>
        <v>79.063669565217396</v>
      </c>
      <c r="K32" s="74"/>
      <c r="L32" s="75">
        <f>AVERAGE(L8:L30)</f>
        <v>45.527280000000005</v>
      </c>
      <c r="M32" s="74"/>
      <c r="N32" s="75">
        <f>AVERAGE(N8:N30)</f>
        <v>22.798313333333333</v>
      </c>
      <c r="O32" s="74"/>
      <c r="P32" s="75">
        <f>AVERAGE(P8:P30)</f>
        <v>18.365999999999996</v>
      </c>
      <c r="Q32" s="74"/>
      <c r="R32" s="75">
        <f>AVERAGE(R8:R30)</f>
        <v>27.567991304347828</v>
      </c>
      <c r="S32" s="76"/>
    </row>
    <row r="33" spans="1:19" x14ac:dyDescent="0.3">
      <c r="A33" s="73" t="s">
        <v>28</v>
      </c>
      <c r="B33" s="74"/>
      <c r="C33" s="74"/>
      <c r="D33" s="75">
        <f>MIN(D8:D30)</f>
        <v>3.4889000000000001</v>
      </c>
      <c r="E33" s="74"/>
      <c r="F33" s="75">
        <f>MIN(F8:F30)</f>
        <v>23.004999999999999</v>
      </c>
      <c r="G33" s="74"/>
      <c r="H33" s="75">
        <f>MIN(H8:H30)</f>
        <v>36.847799999999999</v>
      </c>
      <c r="I33" s="74"/>
      <c r="J33" s="75">
        <f>MIN(J8:J30)</f>
        <v>55.667900000000003</v>
      </c>
      <c r="K33" s="74"/>
      <c r="L33" s="75">
        <f>MIN(L8:L30)</f>
        <v>34.418399999999998</v>
      </c>
      <c r="M33" s="74"/>
      <c r="N33" s="75">
        <f>MIN(N8:N30)</f>
        <v>14.253</v>
      </c>
      <c r="O33" s="74"/>
      <c r="P33" s="75">
        <f>MIN(P8:P30)</f>
        <v>13.0222</v>
      </c>
      <c r="Q33" s="74"/>
      <c r="R33" s="75">
        <f>MIN(R8:R30)</f>
        <v>13.727499999999999</v>
      </c>
      <c r="S33" s="76"/>
    </row>
    <row r="34" spans="1:19" ht="15" thickBot="1" x14ac:dyDescent="0.35">
      <c r="A34" s="77" t="s">
        <v>29</v>
      </c>
      <c r="B34" s="78"/>
      <c r="C34" s="78"/>
      <c r="D34" s="79">
        <f>MAX(D8:D30)</f>
        <v>17.235900000000001</v>
      </c>
      <c r="E34" s="78"/>
      <c r="F34" s="79">
        <f>MAX(F8:F30)</f>
        <v>50.134599999999999</v>
      </c>
      <c r="G34" s="78"/>
      <c r="H34" s="79">
        <f>MAX(H8:H30)</f>
        <v>79.794700000000006</v>
      </c>
      <c r="I34" s="78"/>
      <c r="J34" s="79">
        <f>MAX(J8:J30)</f>
        <v>104.494</v>
      </c>
      <c r="K34" s="78"/>
      <c r="L34" s="79">
        <f>MAX(L8:L30)</f>
        <v>77.758099999999999</v>
      </c>
      <c r="M34" s="78"/>
      <c r="N34" s="79">
        <f>MAX(N8:N30)</f>
        <v>35.018300000000004</v>
      </c>
      <c r="O34" s="78"/>
      <c r="P34" s="79">
        <f>MAX(P8:P30)</f>
        <v>23.177700000000002</v>
      </c>
      <c r="Q34" s="78"/>
      <c r="R34" s="79">
        <f>MAX(R8:R30)</f>
        <v>70.271000000000001</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44459</v>
      </c>
      <c r="C8" s="65">
        <f>VLOOKUP($A8,'Return Data'!$B$7:$R$2843,4,0)</f>
        <v>53.7819</v>
      </c>
      <c r="D8" s="65">
        <f>VLOOKUP($A8,'Return Data'!$B$7:$R$2843,10,0)</f>
        <v>10.411099999999999</v>
      </c>
      <c r="E8" s="66">
        <f t="shared" ref="E8:E30" si="0">RANK(D8,D$8:D$30,0)</f>
        <v>20</v>
      </c>
      <c r="F8" s="65">
        <f>VLOOKUP($A8,'Return Data'!$B$7:$R$2843,11,0)</f>
        <v>27.431699999999999</v>
      </c>
      <c r="G8" s="66">
        <f t="shared" ref="G8" si="1">RANK(F8,F$8:F$30,0)</f>
        <v>21</v>
      </c>
      <c r="H8" s="65">
        <f>VLOOKUP($A8,'Return Data'!$B$7:$R$2843,12,0)</f>
        <v>48.952300000000001</v>
      </c>
      <c r="I8" s="66">
        <f t="shared" ref="I8" si="2">RANK(H8,H$8:H$30,0)</f>
        <v>20</v>
      </c>
      <c r="J8" s="65">
        <f>VLOOKUP($A8,'Return Data'!$B$7:$R$2843,13,0)</f>
        <v>74.396299999999997</v>
      </c>
      <c r="K8" s="66">
        <f t="shared" ref="K8" si="3">RANK(J8,J$8:J$30,0)</f>
        <v>15</v>
      </c>
      <c r="L8" s="65">
        <f>VLOOKUP($A8,'Return Data'!$B$7:$R$2843,17,0)</f>
        <v>33.270800000000001</v>
      </c>
      <c r="M8" s="66">
        <f>RANK(L8,L$8:L$30,0)</f>
        <v>20</v>
      </c>
      <c r="N8" s="65">
        <f>VLOOKUP($A8,'Return Data'!$B$7:$R$2843,14,0)</f>
        <v>12.9681</v>
      </c>
      <c r="O8" s="66">
        <f>RANK(N8,N$8:N$30,0)</f>
        <v>15</v>
      </c>
      <c r="P8" s="65">
        <f>VLOOKUP($A8,'Return Data'!$B$7:$R$2843,15,0)</f>
        <v>11.7393</v>
      </c>
      <c r="Q8" s="66">
        <f>RANK(P8,P$8:P$30,0)</f>
        <v>14</v>
      </c>
      <c r="R8" s="65">
        <f>VLOOKUP($A8,'Return Data'!$B$7:$R$2843,16,0)</f>
        <v>12.374599999999999</v>
      </c>
      <c r="S8" s="67">
        <f t="shared" ref="S8" si="4">RANK(R8,R$8:R$30,0)</f>
        <v>20</v>
      </c>
    </row>
    <row r="9" spans="1:20" x14ac:dyDescent="0.3">
      <c r="A9" s="63" t="s">
        <v>1449</v>
      </c>
      <c r="B9" s="64">
        <f>VLOOKUP($A9,'Return Data'!$B$7:$R$2843,3,0)</f>
        <v>44459</v>
      </c>
      <c r="C9" s="65">
        <f>VLOOKUP($A9,'Return Data'!$B$7:$R$2843,4,0)</f>
        <v>58.01</v>
      </c>
      <c r="D9" s="65">
        <f>VLOOKUP($A9,'Return Data'!$B$7:$R$2843,10,0)</f>
        <v>16.252500000000001</v>
      </c>
      <c r="E9" s="66">
        <f t="shared" si="0"/>
        <v>2</v>
      </c>
      <c r="F9" s="65">
        <f>VLOOKUP($A9,'Return Data'!$B$7:$R$2843,11,0)</f>
        <v>35.3476</v>
      </c>
      <c r="G9" s="66">
        <f t="shared" ref="G9:G30" si="5">RANK(F9,F$8:F$30,0)</f>
        <v>11</v>
      </c>
      <c r="H9" s="65">
        <f>VLOOKUP($A9,'Return Data'!$B$7:$R$2843,12,0)</f>
        <v>50.7928</v>
      </c>
      <c r="I9" s="66">
        <f t="shared" ref="I9:I30" si="6">RANK(H9,H$8:H$30,0)</f>
        <v>18</v>
      </c>
      <c r="J9" s="65">
        <f>VLOOKUP($A9,'Return Data'!$B$7:$R$2843,13,0)</f>
        <v>69.868200000000002</v>
      </c>
      <c r="K9" s="66">
        <f t="shared" ref="K9:K30" si="7">RANK(J9,J$8:J$30,0)</f>
        <v>19</v>
      </c>
      <c r="L9" s="65">
        <f>VLOOKUP($A9,'Return Data'!$B$7:$R$2843,17,0)</f>
        <v>39.669400000000003</v>
      </c>
      <c r="M9" s="66">
        <f t="shared" ref="M9:M30" si="8">RANK(L9,L$8:L$30,0)</f>
        <v>12</v>
      </c>
      <c r="N9" s="65">
        <f>VLOOKUP($A9,'Return Data'!$B$7:$R$2843,14,0)</f>
        <v>28.944900000000001</v>
      </c>
      <c r="O9" s="66">
        <f t="shared" ref="O9:O30" si="9">RANK(N9,N$8:N$30,0)</f>
        <v>2</v>
      </c>
      <c r="P9" s="65">
        <f>VLOOKUP($A9,'Return Data'!$B$7:$R$2843,15,0)</f>
        <v>21.1997</v>
      </c>
      <c r="Q9" s="66">
        <f t="shared" ref="Q9:Q30" si="10">RANK(P9,P$8:P$30,0)</f>
        <v>3</v>
      </c>
      <c r="R9" s="65">
        <f>VLOOKUP($A9,'Return Data'!$B$7:$R$2843,16,0)</f>
        <v>25.231400000000001</v>
      </c>
      <c r="S9" s="67">
        <f t="shared" ref="S9:S30" si="11">RANK(R9,R$8:R$30,0)</f>
        <v>9</v>
      </c>
    </row>
    <row r="10" spans="1:20" x14ac:dyDescent="0.3">
      <c r="A10" s="63" t="s">
        <v>1451</v>
      </c>
      <c r="B10" s="64">
        <f>VLOOKUP($A10,'Return Data'!$B$7:$R$2843,3,0)</f>
        <v>44459</v>
      </c>
      <c r="C10" s="65">
        <f>VLOOKUP($A10,'Return Data'!$B$7:$R$2843,4,0)</f>
        <v>24.88</v>
      </c>
      <c r="D10" s="65">
        <f>VLOOKUP($A10,'Return Data'!$B$7:$R$2843,10,0)</f>
        <v>14.2857</v>
      </c>
      <c r="E10" s="66">
        <f t="shared" si="0"/>
        <v>9</v>
      </c>
      <c r="F10" s="65">
        <f>VLOOKUP($A10,'Return Data'!$B$7:$R$2843,11,0)</f>
        <v>37.458599999999997</v>
      </c>
      <c r="G10" s="66">
        <f t="shared" si="5"/>
        <v>8</v>
      </c>
      <c r="H10" s="65">
        <f>VLOOKUP($A10,'Return Data'!$B$7:$R$2843,12,0)</f>
        <v>58.471299999999999</v>
      </c>
      <c r="I10" s="66">
        <f t="shared" si="6"/>
        <v>9</v>
      </c>
      <c r="J10" s="65">
        <f>VLOOKUP($A10,'Return Data'!$B$7:$R$2843,13,0)</f>
        <v>77.714299999999994</v>
      </c>
      <c r="K10" s="66">
        <f t="shared" si="7"/>
        <v>11</v>
      </c>
      <c r="L10" s="65">
        <f>VLOOKUP($A10,'Return Data'!$B$7:$R$2843,17,0)</f>
        <v>59.071800000000003</v>
      </c>
      <c r="M10" s="66">
        <f t="shared" si="8"/>
        <v>2</v>
      </c>
      <c r="N10" s="65"/>
      <c r="O10" s="66"/>
      <c r="P10" s="65"/>
      <c r="Q10" s="66"/>
      <c r="R10" s="65">
        <f>VLOOKUP($A10,'Return Data'!$B$7:$R$2843,16,0)</f>
        <v>39.195</v>
      </c>
      <c r="S10" s="67">
        <f t="shared" si="11"/>
        <v>3</v>
      </c>
    </row>
    <row r="11" spans="1:20" x14ac:dyDescent="0.3">
      <c r="A11" s="63" t="s">
        <v>1453</v>
      </c>
      <c r="B11" s="64">
        <f>VLOOKUP($A11,'Return Data'!$B$7:$R$2843,3,0)</f>
        <v>44459</v>
      </c>
      <c r="C11" s="65">
        <f>VLOOKUP($A11,'Return Data'!$B$7:$R$2843,4,0)</f>
        <v>21.32</v>
      </c>
      <c r="D11" s="65">
        <f>VLOOKUP($A11,'Return Data'!$B$7:$R$2843,10,0)</f>
        <v>16.693999999999999</v>
      </c>
      <c r="E11" s="66">
        <f t="shared" si="0"/>
        <v>1</v>
      </c>
      <c r="F11" s="65">
        <f>VLOOKUP($A11,'Return Data'!$B$7:$R$2843,11,0)</f>
        <v>39.164499999999997</v>
      </c>
      <c r="G11" s="66">
        <f t="shared" si="5"/>
        <v>4</v>
      </c>
      <c r="H11" s="65">
        <f>VLOOKUP($A11,'Return Data'!$B$7:$R$2843,12,0)</f>
        <v>60.542200000000001</v>
      </c>
      <c r="I11" s="66">
        <f t="shared" si="6"/>
        <v>7</v>
      </c>
      <c r="J11" s="65">
        <f>VLOOKUP($A11,'Return Data'!$B$7:$R$2843,13,0)</f>
        <v>78.111900000000006</v>
      </c>
      <c r="K11" s="66">
        <f t="shared" si="7"/>
        <v>10</v>
      </c>
      <c r="L11" s="65">
        <f>VLOOKUP($A11,'Return Data'!$B$7:$R$2843,17,0)</f>
        <v>51.813099999999999</v>
      </c>
      <c r="M11" s="66">
        <f t="shared" si="8"/>
        <v>3</v>
      </c>
      <c r="N11" s="65"/>
      <c r="O11" s="66"/>
      <c r="P11" s="65"/>
      <c r="Q11" s="66"/>
      <c r="R11" s="65">
        <f>VLOOKUP($A11,'Return Data'!$B$7:$R$2843,16,0)</f>
        <v>33.841299999999997</v>
      </c>
      <c r="S11" s="67">
        <f t="shared" si="11"/>
        <v>5</v>
      </c>
    </row>
    <row r="12" spans="1:20" x14ac:dyDescent="0.3">
      <c r="A12" s="63" t="s">
        <v>1455</v>
      </c>
      <c r="B12" s="64">
        <f>VLOOKUP($A12,'Return Data'!$B$7:$R$2843,3,0)</f>
        <v>44459</v>
      </c>
      <c r="C12" s="65">
        <f>VLOOKUP($A12,'Return Data'!$B$7:$R$2843,4,0)</f>
        <v>102.625</v>
      </c>
      <c r="D12" s="65">
        <f>VLOOKUP($A12,'Return Data'!$B$7:$R$2843,10,0)</f>
        <v>11.5962</v>
      </c>
      <c r="E12" s="66">
        <f t="shared" si="0"/>
        <v>18</v>
      </c>
      <c r="F12" s="65">
        <f>VLOOKUP($A12,'Return Data'!$B$7:$R$2843,11,0)</f>
        <v>31.299499999999998</v>
      </c>
      <c r="G12" s="66">
        <f t="shared" si="5"/>
        <v>18</v>
      </c>
      <c r="H12" s="65">
        <f>VLOOKUP($A12,'Return Data'!$B$7:$R$2843,12,0)</f>
        <v>45.359099999999998</v>
      </c>
      <c r="I12" s="66">
        <f t="shared" si="6"/>
        <v>21</v>
      </c>
      <c r="J12" s="65">
        <f>VLOOKUP($A12,'Return Data'!$B$7:$R$2843,13,0)</f>
        <v>66.553100000000001</v>
      </c>
      <c r="K12" s="66">
        <f t="shared" si="7"/>
        <v>21</v>
      </c>
      <c r="L12" s="65">
        <f>VLOOKUP($A12,'Return Data'!$B$7:$R$2843,17,0)</f>
        <v>41.943300000000001</v>
      </c>
      <c r="M12" s="66">
        <f t="shared" si="8"/>
        <v>10</v>
      </c>
      <c r="N12" s="65">
        <f>VLOOKUP($A12,'Return Data'!$B$7:$R$2843,14,0)</f>
        <v>20.892099999999999</v>
      </c>
      <c r="O12" s="66">
        <f t="shared" si="9"/>
        <v>8</v>
      </c>
      <c r="P12" s="65">
        <f>VLOOKUP($A12,'Return Data'!$B$7:$R$2843,15,0)</f>
        <v>14.700900000000001</v>
      </c>
      <c r="Q12" s="66">
        <f t="shared" si="10"/>
        <v>10</v>
      </c>
      <c r="R12" s="65">
        <f>VLOOKUP($A12,'Return Data'!$B$7:$R$2843,16,0)</f>
        <v>17.711500000000001</v>
      </c>
      <c r="S12" s="67">
        <f t="shared" si="11"/>
        <v>14</v>
      </c>
    </row>
    <row r="13" spans="1:20" x14ac:dyDescent="0.3">
      <c r="A13" s="63" t="s">
        <v>1457</v>
      </c>
      <c r="B13" s="64">
        <f>VLOOKUP($A13,'Return Data'!$B$7:$R$2843,3,0)</f>
        <v>44459</v>
      </c>
      <c r="C13" s="65">
        <f>VLOOKUP($A13,'Return Data'!$B$7:$R$2843,4,0)</f>
        <v>22.864999999999998</v>
      </c>
      <c r="D13" s="65">
        <f>VLOOKUP($A13,'Return Data'!$B$7:$R$2843,10,0)</f>
        <v>12.5745</v>
      </c>
      <c r="E13" s="66">
        <f t="shared" si="0"/>
        <v>17</v>
      </c>
      <c r="F13" s="65">
        <f>VLOOKUP($A13,'Return Data'!$B$7:$R$2843,11,0)</f>
        <v>30.07</v>
      </c>
      <c r="G13" s="66">
        <f t="shared" si="5"/>
        <v>20</v>
      </c>
      <c r="H13" s="65">
        <f>VLOOKUP($A13,'Return Data'!$B$7:$R$2843,12,0)</f>
        <v>56.481000000000002</v>
      </c>
      <c r="I13" s="66">
        <f t="shared" si="6"/>
        <v>10</v>
      </c>
      <c r="J13" s="65">
        <f>VLOOKUP($A13,'Return Data'!$B$7:$R$2843,13,0)</f>
        <v>76.618300000000005</v>
      </c>
      <c r="K13" s="66">
        <f t="shared" si="7"/>
        <v>12</v>
      </c>
      <c r="L13" s="65">
        <f>VLOOKUP($A13,'Return Data'!$B$7:$R$2843,17,0)</f>
        <v>46.482500000000002</v>
      </c>
      <c r="M13" s="66">
        <f t="shared" si="8"/>
        <v>6</v>
      </c>
      <c r="N13" s="65"/>
      <c r="O13" s="66"/>
      <c r="P13" s="65"/>
      <c r="Q13" s="66"/>
      <c r="R13" s="65">
        <f>VLOOKUP($A13,'Return Data'!$B$7:$R$2843,16,0)</f>
        <v>37.129600000000003</v>
      </c>
      <c r="S13" s="67">
        <f t="shared" si="11"/>
        <v>4</v>
      </c>
    </row>
    <row r="14" spans="1:20" x14ac:dyDescent="0.3">
      <c r="A14" s="63" t="s">
        <v>1458</v>
      </c>
      <c r="B14" s="64">
        <f>VLOOKUP($A14,'Return Data'!$B$7:$R$2843,3,0)</f>
        <v>44459</v>
      </c>
      <c r="C14" s="65">
        <f>VLOOKUP($A14,'Return Data'!$B$7:$R$2843,4,0)</f>
        <v>87.020300000000006</v>
      </c>
      <c r="D14" s="65">
        <f>VLOOKUP($A14,'Return Data'!$B$7:$R$2843,10,0)</f>
        <v>14.775399999999999</v>
      </c>
      <c r="E14" s="66">
        <f t="shared" si="0"/>
        <v>7</v>
      </c>
      <c r="F14" s="65">
        <f>VLOOKUP($A14,'Return Data'!$B$7:$R$2843,11,0)</f>
        <v>31.046399999999998</v>
      </c>
      <c r="G14" s="66">
        <f t="shared" si="5"/>
        <v>19</v>
      </c>
      <c r="H14" s="65">
        <f>VLOOKUP($A14,'Return Data'!$B$7:$R$2843,12,0)</f>
        <v>50.243499999999997</v>
      </c>
      <c r="I14" s="66">
        <f t="shared" si="6"/>
        <v>19</v>
      </c>
      <c r="J14" s="65">
        <f>VLOOKUP($A14,'Return Data'!$B$7:$R$2843,13,0)</f>
        <v>76.388999999999996</v>
      </c>
      <c r="K14" s="66">
        <f t="shared" si="7"/>
        <v>13</v>
      </c>
      <c r="L14" s="65">
        <f>VLOOKUP($A14,'Return Data'!$B$7:$R$2843,17,0)</f>
        <v>33.2712</v>
      </c>
      <c r="M14" s="66">
        <f t="shared" si="8"/>
        <v>19</v>
      </c>
      <c r="N14" s="65">
        <f>VLOOKUP($A14,'Return Data'!$B$7:$R$2843,14,0)</f>
        <v>16.290700000000001</v>
      </c>
      <c r="O14" s="66">
        <f t="shared" si="9"/>
        <v>14</v>
      </c>
      <c r="P14" s="65">
        <f>VLOOKUP($A14,'Return Data'!$B$7:$R$2843,15,0)</f>
        <v>12.972200000000001</v>
      </c>
      <c r="Q14" s="66">
        <f t="shared" si="10"/>
        <v>12</v>
      </c>
      <c r="R14" s="65">
        <f>VLOOKUP($A14,'Return Data'!$B$7:$R$2843,16,0)</f>
        <v>14.779400000000001</v>
      </c>
      <c r="S14" s="67">
        <f t="shared" si="11"/>
        <v>18</v>
      </c>
    </row>
    <row r="15" spans="1:20" x14ac:dyDescent="0.3">
      <c r="A15" s="63" t="s">
        <v>1461</v>
      </c>
      <c r="B15" s="64">
        <f>VLOOKUP($A15,'Return Data'!$B$7:$R$2843,3,0)</f>
        <v>44459</v>
      </c>
      <c r="C15" s="65">
        <f>VLOOKUP($A15,'Return Data'!$B$7:$R$2843,4,0)</f>
        <v>72.394000000000005</v>
      </c>
      <c r="D15" s="65">
        <f>VLOOKUP($A15,'Return Data'!$B$7:$R$2843,10,0)</f>
        <v>13.404500000000001</v>
      </c>
      <c r="E15" s="66">
        <f t="shared" si="0"/>
        <v>15</v>
      </c>
      <c r="F15" s="65">
        <f>VLOOKUP($A15,'Return Data'!$B$7:$R$2843,11,0)</f>
        <v>39.141599999999997</v>
      </c>
      <c r="G15" s="66">
        <f t="shared" si="5"/>
        <v>5</v>
      </c>
      <c r="H15" s="65">
        <f>VLOOKUP($A15,'Return Data'!$B$7:$R$2843,12,0)</f>
        <v>61.079599999999999</v>
      </c>
      <c r="I15" s="66">
        <f t="shared" si="6"/>
        <v>5</v>
      </c>
      <c r="J15" s="65">
        <f>VLOOKUP($A15,'Return Data'!$B$7:$R$2843,13,0)</f>
        <v>84.264899999999997</v>
      </c>
      <c r="K15" s="66">
        <f t="shared" si="7"/>
        <v>3</v>
      </c>
      <c r="L15" s="65">
        <f>VLOOKUP($A15,'Return Data'!$B$7:$R$2843,17,0)</f>
        <v>35.720300000000002</v>
      </c>
      <c r="M15" s="66">
        <f t="shared" si="8"/>
        <v>17</v>
      </c>
      <c r="N15" s="65">
        <f>VLOOKUP($A15,'Return Data'!$B$7:$R$2843,14,0)</f>
        <v>17.418299999999999</v>
      </c>
      <c r="O15" s="66">
        <f t="shared" si="9"/>
        <v>11</v>
      </c>
      <c r="P15" s="65">
        <f>VLOOKUP($A15,'Return Data'!$B$7:$R$2843,15,0)</f>
        <v>18.8353</v>
      </c>
      <c r="Q15" s="66">
        <f t="shared" si="10"/>
        <v>6</v>
      </c>
      <c r="R15" s="65">
        <f>VLOOKUP($A15,'Return Data'!$B$7:$R$2843,16,0)</f>
        <v>15.8256</v>
      </c>
      <c r="S15" s="67">
        <f t="shared" si="11"/>
        <v>16</v>
      </c>
    </row>
    <row r="16" spans="1:20" x14ac:dyDescent="0.3">
      <c r="A16" s="63" t="s">
        <v>1462</v>
      </c>
      <c r="B16" s="64">
        <f>VLOOKUP($A16,'Return Data'!$B$7:$R$2843,3,0)</f>
        <v>44459</v>
      </c>
      <c r="C16" s="65">
        <f>VLOOKUP($A16,'Return Data'!$B$7:$R$2843,4,0)</f>
        <v>84.829899999999995</v>
      </c>
      <c r="D16" s="65">
        <f>VLOOKUP($A16,'Return Data'!$B$7:$R$2843,10,0)</f>
        <v>15.4932</v>
      </c>
      <c r="E16" s="66">
        <f t="shared" si="0"/>
        <v>5</v>
      </c>
      <c r="F16" s="65">
        <f>VLOOKUP($A16,'Return Data'!$B$7:$R$2843,11,0)</f>
        <v>33.714199999999998</v>
      </c>
      <c r="G16" s="66">
        <f t="shared" si="5"/>
        <v>12</v>
      </c>
      <c r="H16" s="65">
        <f>VLOOKUP($A16,'Return Data'!$B$7:$R$2843,12,0)</f>
        <v>53.8996</v>
      </c>
      <c r="I16" s="66">
        <f t="shared" si="6"/>
        <v>15</v>
      </c>
      <c r="J16" s="65">
        <f>VLOOKUP($A16,'Return Data'!$B$7:$R$2843,13,0)</f>
        <v>74.0608</v>
      </c>
      <c r="K16" s="66">
        <f t="shared" si="7"/>
        <v>16</v>
      </c>
      <c r="L16" s="65">
        <f>VLOOKUP($A16,'Return Data'!$B$7:$R$2843,17,0)</f>
        <v>37.8658</v>
      </c>
      <c r="M16" s="66">
        <f t="shared" si="8"/>
        <v>15</v>
      </c>
      <c r="N16" s="65">
        <f>VLOOKUP($A16,'Return Data'!$B$7:$R$2843,14,0)</f>
        <v>17.524000000000001</v>
      </c>
      <c r="O16" s="66">
        <f t="shared" si="9"/>
        <v>10</v>
      </c>
      <c r="P16" s="65">
        <f>VLOOKUP($A16,'Return Data'!$B$7:$R$2843,15,0)</f>
        <v>13.632</v>
      </c>
      <c r="Q16" s="66">
        <f t="shared" si="10"/>
        <v>11</v>
      </c>
      <c r="R16" s="65">
        <f>VLOOKUP($A16,'Return Data'!$B$7:$R$2843,16,0)</f>
        <v>13.969799999999999</v>
      </c>
      <c r="S16" s="67">
        <f t="shared" si="11"/>
        <v>19</v>
      </c>
    </row>
    <row r="17" spans="1:19" x14ac:dyDescent="0.3">
      <c r="A17" s="63" t="s">
        <v>1464</v>
      </c>
      <c r="B17" s="64">
        <f>VLOOKUP($A17,'Return Data'!$B$7:$R$2843,3,0)</f>
        <v>44459</v>
      </c>
      <c r="C17" s="65">
        <f>VLOOKUP($A17,'Return Data'!$B$7:$R$2843,4,0)</f>
        <v>48.21</v>
      </c>
      <c r="D17" s="65">
        <f>VLOOKUP($A17,'Return Data'!$B$7:$R$2843,10,0)</f>
        <v>12.666499999999999</v>
      </c>
      <c r="E17" s="66">
        <f t="shared" si="0"/>
        <v>16</v>
      </c>
      <c r="F17" s="65">
        <f>VLOOKUP($A17,'Return Data'!$B$7:$R$2843,11,0)</f>
        <v>32.956400000000002</v>
      </c>
      <c r="G17" s="66">
        <f t="shared" si="5"/>
        <v>15</v>
      </c>
      <c r="H17" s="65">
        <f>VLOOKUP($A17,'Return Data'!$B$7:$R$2843,12,0)</f>
        <v>55.415900000000001</v>
      </c>
      <c r="I17" s="66">
        <f t="shared" si="6"/>
        <v>11</v>
      </c>
      <c r="J17" s="65">
        <f>VLOOKUP($A17,'Return Data'!$B$7:$R$2843,13,0)</f>
        <v>79.820999999999998</v>
      </c>
      <c r="K17" s="66">
        <f t="shared" si="7"/>
        <v>8</v>
      </c>
      <c r="L17" s="65">
        <f>VLOOKUP($A17,'Return Data'!$B$7:$R$2843,17,0)</f>
        <v>40.584699999999998</v>
      </c>
      <c r="M17" s="66">
        <f t="shared" si="8"/>
        <v>11</v>
      </c>
      <c r="N17" s="65">
        <f>VLOOKUP($A17,'Return Data'!$B$7:$R$2843,14,0)</f>
        <v>24.921399999999998</v>
      </c>
      <c r="O17" s="66">
        <f t="shared" si="9"/>
        <v>4</v>
      </c>
      <c r="P17" s="65">
        <f>VLOOKUP($A17,'Return Data'!$B$7:$R$2843,15,0)</f>
        <v>16.166499999999999</v>
      </c>
      <c r="Q17" s="66">
        <f t="shared" si="10"/>
        <v>8</v>
      </c>
      <c r="R17" s="65">
        <f>VLOOKUP($A17,'Return Data'!$B$7:$R$2843,16,0)</f>
        <v>11.9504</v>
      </c>
      <c r="S17" s="67">
        <f t="shared" si="11"/>
        <v>21</v>
      </c>
    </row>
    <row r="18" spans="1:19" x14ac:dyDescent="0.3">
      <c r="A18" s="63" t="s">
        <v>1466</v>
      </c>
      <c r="B18" s="64">
        <f>VLOOKUP($A18,'Return Data'!$B$7:$R$2843,3,0)</f>
        <v>44459</v>
      </c>
      <c r="C18" s="65">
        <f>VLOOKUP($A18,'Return Data'!$B$7:$R$2843,4,0)</f>
        <v>16.07</v>
      </c>
      <c r="D18" s="65">
        <f>VLOOKUP($A18,'Return Data'!$B$7:$R$2843,10,0)</f>
        <v>13.4887</v>
      </c>
      <c r="E18" s="66">
        <f t="shared" si="0"/>
        <v>14</v>
      </c>
      <c r="F18" s="65">
        <f>VLOOKUP($A18,'Return Data'!$B$7:$R$2843,11,0)</f>
        <v>32.372300000000003</v>
      </c>
      <c r="G18" s="66">
        <f t="shared" si="5"/>
        <v>16</v>
      </c>
      <c r="H18" s="65">
        <f>VLOOKUP($A18,'Return Data'!$B$7:$R$2843,12,0)</f>
        <v>54.2226</v>
      </c>
      <c r="I18" s="66">
        <f t="shared" si="6"/>
        <v>14</v>
      </c>
      <c r="J18" s="65">
        <f>VLOOKUP($A18,'Return Data'!$B$7:$R$2843,13,0)</f>
        <v>73.354900000000001</v>
      </c>
      <c r="K18" s="66">
        <f t="shared" si="7"/>
        <v>17</v>
      </c>
      <c r="L18" s="65">
        <f>VLOOKUP($A18,'Return Data'!$B$7:$R$2843,17,0)</f>
        <v>35.155700000000003</v>
      </c>
      <c r="M18" s="66">
        <f t="shared" si="8"/>
        <v>18</v>
      </c>
      <c r="N18" s="65">
        <f>VLOOKUP($A18,'Return Data'!$B$7:$R$2843,14,0)</f>
        <v>17.1753</v>
      </c>
      <c r="O18" s="66">
        <f t="shared" si="9"/>
        <v>12</v>
      </c>
      <c r="P18" s="65"/>
      <c r="Q18" s="66"/>
      <c r="R18" s="65">
        <f>VLOOKUP($A18,'Return Data'!$B$7:$R$2843,16,0)</f>
        <v>11.802300000000001</v>
      </c>
      <c r="S18" s="67">
        <f t="shared" si="11"/>
        <v>22</v>
      </c>
    </row>
    <row r="19" spans="1:19" x14ac:dyDescent="0.3">
      <c r="A19" s="63" t="s">
        <v>1469</v>
      </c>
      <c r="B19" s="64">
        <f>VLOOKUP($A19,'Return Data'!$B$7:$R$2843,3,0)</f>
        <v>44459</v>
      </c>
      <c r="C19" s="65">
        <f>VLOOKUP($A19,'Return Data'!$B$7:$R$2843,4,0)</f>
        <v>22.38</v>
      </c>
      <c r="D19" s="65">
        <f>VLOOKUP($A19,'Return Data'!$B$7:$R$2843,10,0)</f>
        <v>15.360799999999999</v>
      </c>
      <c r="E19" s="66">
        <f t="shared" si="0"/>
        <v>6</v>
      </c>
      <c r="F19" s="65">
        <f>VLOOKUP($A19,'Return Data'!$B$7:$R$2843,11,0)</f>
        <v>39.962499999999999</v>
      </c>
      <c r="G19" s="66">
        <f t="shared" si="5"/>
        <v>2</v>
      </c>
      <c r="H19" s="65">
        <f>VLOOKUP($A19,'Return Data'!$B$7:$R$2843,12,0)</f>
        <v>53.708799999999997</v>
      </c>
      <c r="I19" s="66">
        <f t="shared" si="6"/>
        <v>16</v>
      </c>
      <c r="J19" s="65">
        <f>VLOOKUP($A19,'Return Data'!$B$7:$R$2843,13,0)</f>
        <v>75.391800000000003</v>
      </c>
      <c r="K19" s="66">
        <f t="shared" si="7"/>
        <v>14</v>
      </c>
      <c r="L19" s="65"/>
      <c r="M19" s="66"/>
      <c r="N19" s="65"/>
      <c r="O19" s="66"/>
      <c r="P19" s="65"/>
      <c r="Q19" s="66"/>
      <c r="R19" s="65">
        <f>VLOOKUP($A19,'Return Data'!$B$7:$R$2843,16,0)</f>
        <v>67.055300000000003</v>
      </c>
      <c r="S19" s="67">
        <f t="shared" si="11"/>
        <v>1</v>
      </c>
    </row>
    <row r="20" spans="1:19" x14ac:dyDescent="0.3">
      <c r="A20" s="63" t="s">
        <v>1471</v>
      </c>
      <c r="B20" s="64">
        <f>VLOOKUP($A20,'Return Data'!$B$7:$R$2843,3,0)</f>
        <v>44459</v>
      </c>
      <c r="C20" s="65">
        <f>VLOOKUP($A20,'Return Data'!$B$7:$R$2843,4,0)</f>
        <v>20.309999999999999</v>
      </c>
      <c r="D20" s="65">
        <f>VLOOKUP($A20,'Return Data'!$B$7:$R$2843,10,0)</f>
        <v>13.7178</v>
      </c>
      <c r="E20" s="66">
        <f t="shared" si="0"/>
        <v>12</v>
      </c>
      <c r="F20" s="65">
        <f>VLOOKUP($A20,'Return Data'!$B$7:$R$2843,11,0)</f>
        <v>32.3127</v>
      </c>
      <c r="G20" s="66">
        <f t="shared" si="5"/>
        <v>17</v>
      </c>
      <c r="H20" s="65">
        <f>VLOOKUP($A20,'Return Data'!$B$7:$R$2843,12,0)</f>
        <v>54.566200000000002</v>
      </c>
      <c r="I20" s="66">
        <f t="shared" si="6"/>
        <v>12</v>
      </c>
      <c r="J20" s="65">
        <f>VLOOKUP($A20,'Return Data'!$B$7:$R$2843,13,0)</f>
        <v>72.851100000000002</v>
      </c>
      <c r="K20" s="66">
        <f t="shared" si="7"/>
        <v>18</v>
      </c>
      <c r="L20" s="65">
        <f>VLOOKUP($A20,'Return Data'!$B$7:$R$2843,17,0)</f>
        <v>42.515300000000003</v>
      </c>
      <c r="M20" s="66">
        <f t="shared" si="8"/>
        <v>8</v>
      </c>
      <c r="N20" s="65"/>
      <c r="O20" s="66"/>
      <c r="P20" s="65"/>
      <c r="Q20" s="66"/>
      <c r="R20" s="65">
        <f>VLOOKUP($A20,'Return Data'!$B$7:$R$2843,16,0)</f>
        <v>27.749199999999998</v>
      </c>
      <c r="S20" s="67">
        <f t="shared" si="11"/>
        <v>8</v>
      </c>
    </row>
    <row r="21" spans="1:19" x14ac:dyDescent="0.3">
      <c r="A21" s="63" t="s">
        <v>1473</v>
      </c>
      <c r="B21" s="64">
        <f>VLOOKUP($A21,'Return Data'!$B$7:$R$2843,3,0)</f>
        <v>44459</v>
      </c>
      <c r="C21" s="65">
        <f>VLOOKUP($A21,'Return Data'!$B$7:$R$2843,4,0)</f>
        <v>15.154199999999999</v>
      </c>
      <c r="D21" s="65">
        <f>VLOOKUP($A21,'Return Data'!$B$7:$R$2843,10,0)</f>
        <v>2.8923999999999999</v>
      </c>
      <c r="E21" s="66">
        <f t="shared" si="0"/>
        <v>23</v>
      </c>
      <c r="F21" s="65">
        <f>VLOOKUP($A21,'Return Data'!$B$7:$R$2843,11,0)</f>
        <v>21.614000000000001</v>
      </c>
      <c r="G21" s="66">
        <f t="shared" si="5"/>
        <v>23</v>
      </c>
      <c r="H21" s="65">
        <f>VLOOKUP($A21,'Return Data'!$B$7:$R$2843,12,0)</f>
        <v>34.585599999999999</v>
      </c>
      <c r="I21" s="66">
        <f t="shared" si="6"/>
        <v>23</v>
      </c>
      <c r="J21" s="65">
        <f>VLOOKUP($A21,'Return Data'!$B$7:$R$2843,13,0)</f>
        <v>52.257599999999996</v>
      </c>
      <c r="K21" s="66">
        <f t="shared" si="7"/>
        <v>23</v>
      </c>
      <c r="L21" s="65"/>
      <c r="M21" s="66"/>
      <c r="N21" s="65"/>
      <c r="O21" s="66"/>
      <c r="P21" s="65"/>
      <c r="Q21" s="66"/>
      <c r="R21" s="65">
        <f>VLOOKUP($A21,'Return Data'!$B$7:$R$2843,16,0)</f>
        <v>29.842199999999998</v>
      </c>
      <c r="S21" s="67">
        <f t="shared" si="11"/>
        <v>6</v>
      </c>
    </row>
    <row r="22" spans="1:19" x14ac:dyDescent="0.3">
      <c r="A22" s="63" t="s">
        <v>1474</v>
      </c>
      <c r="B22" s="64">
        <f>VLOOKUP($A22,'Return Data'!$B$7:$R$2843,3,0)</f>
        <v>44459</v>
      </c>
      <c r="C22" s="65">
        <f>VLOOKUP($A22,'Return Data'!$B$7:$R$2843,4,0)</f>
        <v>156.65199999999999</v>
      </c>
      <c r="D22" s="65">
        <f>VLOOKUP($A22,'Return Data'!$B$7:$R$2843,10,0)</f>
        <v>13.6914</v>
      </c>
      <c r="E22" s="66">
        <f t="shared" si="0"/>
        <v>13</v>
      </c>
      <c r="F22" s="65">
        <f>VLOOKUP($A22,'Return Data'!$B$7:$R$2843,11,0)</f>
        <v>33.289099999999998</v>
      </c>
      <c r="G22" s="66">
        <f t="shared" si="5"/>
        <v>13</v>
      </c>
      <c r="H22" s="65">
        <f>VLOOKUP($A22,'Return Data'!$B$7:$R$2843,12,0)</f>
        <v>62.4818</v>
      </c>
      <c r="I22" s="66">
        <f t="shared" si="6"/>
        <v>2</v>
      </c>
      <c r="J22" s="65">
        <f>VLOOKUP($A22,'Return Data'!$B$7:$R$2843,13,0)</f>
        <v>90.973799999999997</v>
      </c>
      <c r="K22" s="66">
        <f t="shared" si="7"/>
        <v>2</v>
      </c>
      <c r="L22" s="65">
        <f>VLOOKUP($A22,'Return Data'!$B$7:$R$2843,17,0)</f>
        <v>51.290300000000002</v>
      </c>
      <c r="M22" s="66">
        <f t="shared" si="8"/>
        <v>4</v>
      </c>
      <c r="N22" s="65">
        <f>VLOOKUP($A22,'Return Data'!$B$7:$R$2843,14,0)</f>
        <v>28.7349</v>
      </c>
      <c r="O22" s="66">
        <f t="shared" si="9"/>
        <v>3</v>
      </c>
      <c r="P22" s="65">
        <f>VLOOKUP($A22,'Return Data'!$B$7:$R$2843,15,0)</f>
        <v>20.088799999999999</v>
      </c>
      <c r="Q22" s="66">
        <f t="shared" si="10"/>
        <v>5</v>
      </c>
      <c r="R22" s="65">
        <f>VLOOKUP($A22,'Return Data'!$B$7:$R$2843,16,0)</f>
        <v>18.0504</v>
      </c>
      <c r="S22" s="67">
        <f t="shared" si="11"/>
        <v>13</v>
      </c>
    </row>
    <row r="23" spans="1:19" x14ac:dyDescent="0.3">
      <c r="A23" s="63" t="s">
        <v>1477</v>
      </c>
      <c r="B23" s="64">
        <f>VLOOKUP($A23,'Return Data'!$B$7:$R$2843,3,0)</f>
        <v>44459</v>
      </c>
      <c r="C23" s="65">
        <f>VLOOKUP($A23,'Return Data'!$B$7:$R$2843,4,0)</f>
        <v>41.713999999999999</v>
      </c>
      <c r="D23" s="65">
        <f>VLOOKUP($A23,'Return Data'!$B$7:$R$2843,10,0)</f>
        <v>15.5448</v>
      </c>
      <c r="E23" s="66">
        <f t="shared" si="0"/>
        <v>4</v>
      </c>
      <c r="F23" s="65">
        <f>VLOOKUP($A23,'Return Data'!$B$7:$R$2843,11,0)</f>
        <v>39.302100000000003</v>
      </c>
      <c r="G23" s="66">
        <f t="shared" si="5"/>
        <v>3</v>
      </c>
      <c r="H23" s="65">
        <f>VLOOKUP($A23,'Return Data'!$B$7:$R$2843,12,0)</f>
        <v>60.815800000000003</v>
      </c>
      <c r="I23" s="66">
        <f t="shared" si="6"/>
        <v>6</v>
      </c>
      <c r="J23" s="65">
        <f>VLOOKUP($A23,'Return Data'!$B$7:$R$2843,13,0)</f>
        <v>83.843100000000007</v>
      </c>
      <c r="K23" s="66">
        <f t="shared" si="7"/>
        <v>4</v>
      </c>
      <c r="L23" s="65">
        <f>VLOOKUP($A23,'Return Data'!$B$7:$R$2843,17,0)</f>
        <v>36.481699999999996</v>
      </c>
      <c r="M23" s="66">
        <f t="shared" si="8"/>
        <v>16</v>
      </c>
      <c r="N23" s="65">
        <f>VLOOKUP($A23,'Return Data'!$B$7:$R$2843,14,0)</f>
        <v>16.6751</v>
      </c>
      <c r="O23" s="66">
        <f t="shared" si="9"/>
        <v>13</v>
      </c>
      <c r="P23" s="65">
        <f>VLOOKUP($A23,'Return Data'!$B$7:$R$2843,15,0)</f>
        <v>18.3477</v>
      </c>
      <c r="Q23" s="66">
        <f t="shared" si="10"/>
        <v>7</v>
      </c>
      <c r="R23" s="65">
        <f>VLOOKUP($A23,'Return Data'!$B$7:$R$2843,16,0)</f>
        <v>21.4024</v>
      </c>
      <c r="S23" s="67">
        <f t="shared" si="11"/>
        <v>10</v>
      </c>
    </row>
    <row r="24" spans="1:19" x14ac:dyDescent="0.3">
      <c r="A24" s="63" t="s">
        <v>1478</v>
      </c>
      <c r="B24" s="64">
        <f>VLOOKUP($A24,'Return Data'!$B$7:$R$2843,3,0)</f>
        <v>44459</v>
      </c>
      <c r="C24" s="65">
        <f>VLOOKUP($A24,'Return Data'!$B$7:$R$2843,4,0)</f>
        <v>79.766400000000004</v>
      </c>
      <c r="D24" s="65">
        <f>VLOOKUP($A24,'Return Data'!$B$7:$R$2843,10,0)</f>
        <v>14.4809</v>
      </c>
      <c r="E24" s="66">
        <f t="shared" si="0"/>
        <v>8</v>
      </c>
      <c r="F24" s="65">
        <f>VLOOKUP($A24,'Return Data'!$B$7:$R$2843,11,0)</f>
        <v>36.822699999999998</v>
      </c>
      <c r="G24" s="66">
        <f t="shared" si="5"/>
        <v>9</v>
      </c>
      <c r="H24" s="65">
        <f>VLOOKUP($A24,'Return Data'!$B$7:$R$2843,12,0)</f>
        <v>62.145600000000002</v>
      </c>
      <c r="I24" s="66">
        <f t="shared" si="6"/>
        <v>3</v>
      </c>
      <c r="J24" s="65">
        <f>VLOOKUP($A24,'Return Data'!$B$7:$R$2843,13,0)</f>
        <v>83.601100000000002</v>
      </c>
      <c r="K24" s="66">
        <f t="shared" si="7"/>
        <v>5</v>
      </c>
      <c r="L24" s="65">
        <f>VLOOKUP($A24,'Return Data'!$B$7:$R$2843,17,0)</f>
        <v>46.259900000000002</v>
      </c>
      <c r="M24" s="66">
        <f t="shared" si="8"/>
        <v>7</v>
      </c>
      <c r="N24" s="65">
        <f>VLOOKUP($A24,'Return Data'!$B$7:$R$2843,14,0)</f>
        <v>22.642900000000001</v>
      </c>
      <c r="O24" s="66">
        <f t="shared" si="9"/>
        <v>6</v>
      </c>
      <c r="P24" s="65">
        <f>VLOOKUP($A24,'Return Data'!$B$7:$R$2843,15,0)</f>
        <v>21.6</v>
      </c>
      <c r="Q24" s="66">
        <f t="shared" si="10"/>
        <v>2</v>
      </c>
      <c r="R24" s="65">
        <f>VLOOKUP($A24,'Return Data'!$B$7:$R$2843,16,0)</f>
        <v>20.737200000000001</v>
      </c>
      <c r="S24" s="67">
        <f t="shared" si="11"/>
        <v>12</v>
      </c>
    </row>
    <row r="25" spans="1:19" x14ac:dyDescent="0.3">
      <c r="A25" s="63" t="s">
        <v>1481</v>
      </c>
      <c r="B25" s="64">
        <f>VLOOKUP($A25,'Return Data'!$B$7:$R$2843,3,0)</f>
        <v>44459</v>
      </c>
      <c r="C25" s="65">
        <f>VLOOKUP($A25,'Return Data'!$B$7:$R$2843,4,0)</f>
        <v>22.04</v>
      </c>
      <c r="D25" s="65">
        <f>VLOOKUP($A25,'Return Data'!$B$7:$R$2843,10,0)</f>
        <v>15.8171</v>
      </c>
      <c r="E25" s="66">
        <f t="shared" si="0"/>
        <v>3</v>
      </c>
      <c r="F25" s="65">
        <f>VLOOKUP($A25,'Return Data'!$B$7:$R$2843,11,0)</f>
        <v>38.181800000000003</v>
      </c>
      <c r="G25" s="66">
        <f t="shared" si="5"/>
        <v>6</v>
      </c>
      <c r="H25" s="65">
        <f>VLOOKUP($A25,'Return Data'!$B$7:$R$2843,12,0)</f>
        <v>59.363700000000001</v>
      </c>
      <c r="I25" s="66">
        <f t="shared" si="6"/>
        <v>8</v>
      </c>
      <c r="J25" s="65">
        <f>VLOOKUP($A25,'Return Data'!$B$7:$R$2843,13,0)</f>
        <v>81.548599999999993</v>
      </c>
      <c r="K25" s="66">
        <f t="shared" si="7"/>
        <v>6</v>
      </c>
      <c r="L25" s="65"/>
      <c r="M25" s="66"/>
      <c r="N25" s="65"/>
      <c r="O25" s="66"/>
      <c r="P25" s="65"/>
      <c r="Q25" s="66"/>
      <c r="R25" s="65">
        <f>VLOOKUP($A25,'Return Data'!$B$7:$R$2843,16,0)</f>
        <v>39.796500000000002</v>
      </c>
      <c r="S25" s="67">
        <f t="shared" si="11"/>
        <v>2</v>
      </c>
    </row>
    <row r="26" spans="1:19" x14ac:dyDescent="0.3">
      <c r="A26" s="63" t="s">
        <v>1482</v>
      </c>
      <c r="B26" s="64">
        <f>VLOOKUP($A26,'Return Data'!$B$7:$R$2843,3,0)</f>
        <v>44459</v>
      </c>
      <c r="C26" s="65">
        <f>VLOOKUP($A26,'Return Data'!$B$7:$R$2843,4,0)</f>
        <v>137.64360672894401</v>
      </c>
      <c r="D26" s="65">
        <f>VLOOKUP($A26,'Return Data'!$B$7:$R$2843,10,0)</f>
        <v>11.4879</v>
      </c>
      <c r="E26" s="66">
        <f t="shared" si="0"/>
        <v>19</v>
      </c>
      <c r="F26" s="65">
        <f>VLOOKUP($A26,'Return Data'!$B$7:$R$2843,11,0)</f>
        <v>48.618400000000001</v>
      </c>
      <c r="G26" s="66">
        <f t="shared" si="5"/>
        <v>1</v>
      </c>
      <c r="H26" s="65">
        <f>VLOOKUP($A26,'Return Data'!$B$7:$R$2843,12,0)</f>
        <v>77.181299999999993</v>
      </c>
      <c r="I26" s="66">
        <f t="shared" si="6"/>
        <v>1</v>
      </c>
      <c r="J26" s="65">
        <f>VLOOKUP($A26,'Return Data'!$B$7:$R$2843,13,0)</f>
        <v>101.06310000000001</v>
      </c>
      <c r="K26" s="66">
        <f t="shared" si="7"/>
        <v>1</v>
      </c>
      <c r="L26" s="65">
        <f>VLOOKUP($A26,'Return Data'!$B$7:$R$2843,17,0)</f>
        <v>75.960599999999999</v>
      </c>
      <c r="M26" s="66">
        <f t="shared" si="8"/>
        <v>1</v>
      </c>
      <c r="N26" s="65">
        <f>VLOOKUP($A26,'Return Data'!$B$7:$R$2843,14,0)</f>
        <v>33.9377</v>
      </c>
      <c r="O26" s="66">
        <f t="shared" si="9"/>
        <v>1</v>
      </c>
      <c r="P26" s="65">
        <f>VLOOKUP($A26,'Return Data'!$B$7:$R$2843,15,0)</f>
        <v>20.898399999999999</v>
      </c>
      <c r="Q26" s="66">
        <f t="shared" si="10"/>
        <v>4</v>
      </c>
      <c r="R26" s="65">
        <f>VLOOKUP($A26,'Return Data'!$B$7:$R$2843,16,0)</f>
        <v>11.0837</v>
      </c>
      <c r="S26" s="67">
        <f t="shared" si="11"/>
        <v>23</v>
      </c>
    </row>
    <row r="27" spans="1:19" x14ac:dyDescent="0.3">
      <c r="A27" s="63" t="s">
        <v>1485</v>
      </c>
      <c r="B27" s="64">
        <f>VLOOKUP($A27,'Return Data'!$B$7:$R$2843,3,0)</f>
        <v>44459</v>
      </c>
      <c r="C27" s="65">
        <f>VLOOKUP($A27,'Return Data'!$B$7:$R$2843,4,0)</f>
        <v>97.570300000000003</v>
      </c>
      <c r="D27" s="65">
        <f>VLOOKUP($A27,'Return Data'!$B$7:$R$2843,10,0)</f>
        <v>8.9530999999999992</v>
      </c>
      <c r="E27" s="66">
        <f t="shared" si="0"/>
        <v>22</v>
      </c>
      <c r="F27" s="65">
        <f>VLOOKUP($A27,'Return Data'!$B$7:$R$2843,11,0)</f>
        <v>24.712</v>
      </c>
      <c r="G27" s="66">
        <f t="shared" si="5"/>
        <v>22</v>
      </c>
      <c r="H27" s="65">
        <f>VLOOKUP($A27,'Return Data'!$B$7:$R$2843,12,0)</f>
        <v>39.182499999999997</v>
      </c>
      <c r="I27" s="66">
        <f t="shared" si="6"/>
        <v>22</v>
      </c>
      <c r="J27" s="65">
        <f>VLOOKUP($A27,'Return Data'!$B$7:$R$2843,13,0)</f>
        <v>61.923900000000003</v>
      </c>
      <c r="K27" s="66">
        <f t="shared" si="7"/>
        <v>22</v>
      </c>
      <c r="L27" s="65">
        <f>VLOOKUP($A27,'Return Data'!$B$7:$R$2843,17,0)</f>
        <v>38.874299999999998</v>
      </c>
      <c r="M27" s="66">
        <f t="shared" si="8"/>
        <v>14</v>
      </c>
      <c r="N27" s="65">
        <f>VLOOKUP($A27,'Return Data'!$B$7:$R$2843,14,0)</f>
        <v>21.685500000000001</v>
      </c>
      <c r="O27" s="66">
        <f t="shared" si="9"/>
        <v>7</v>
      </c>
      <c r="P27" s="65">
        <f>VLOOKUP($A27,'Return Data'!$B$7:$R$2843,15,0)</f>
        <v>21.787700000000001</v>
      </c>
      <c r="Q27" s="66">
        <f t="shared" si="10"/>
        <v>1</v>
      </c>
      <c r="R27" s="65">
        <f>VLOOKUP($A27,'Return Data'!$B$7:$R$2843,16,0)</f>
        <v>20.831600000000002</v>
      </c>
      <c r="S27" s="67">
        <f t="shared" si="11"/>
        <v>11</v>
      </c>
    </row>
    <row r="28" spans="1:19" x14ac:dyDescent="0.3">
      <c r="A28" s="63" t="s">
        <v>1486</v>
      </c>
      <c r="B28" s="64">
        <f>VLOOKUP($A28,'Return Data'!$B$7:$R$2843,3,0)</f>
        <v>44459</v>
      </c>
      <c r="C28" s="65">
        <f>VLOOKUP($A28,'Return Data'!$B$7:$R$2843,4,0)</f>
        <v>141.99340000000001</v>
      </c>
      <c r="D28" s="65">
        <f>VLOOKUP($A28,'Return Data'!$B$7:$R$2843,10,0)</f>
        <v>13.959099999999999</v>
      </c>
      <c r="E28" s="66">
        <f t="shared" si="0"/>
        <v>11</v>
      </c>
      <c r="F28" s="65">
        <f>VLOOKUP($A28,'Return Data'!$B$7:$R$2843,11,0)</f>
        <v>35.600900000000003</v>
      </c>
      <c r="G28" s="66">
        <f t="shared" si="5"/>
        <v>10</v>
      </c>
      <c r="H28" s="65">
        <f>VLOOKUP($A28,'Return Data'!$B$7:$R$2843,12,0)</f>
        <v>52.680900000000001</v>
      </c>
      <c r="I28" s="66">
        <f t="shared" si="6"/>
        <v>17</v>
      </c>
      <c r="J28" s="65">
        <f>VLOOKUP($A28,'Return Data'!$B$7:$R$2843,13,0)</f>
        <v>78.217799999999997</v>
      </c>
      <c r="K28" s="66">
        <f t="shared" si="7"/>
        <v>9</v>
      </c>
      <c r="L28" s="65">
        <f>VLOOKUP($A28,'Return Data'!$B$7:$R$2843,17,0)</f>
        <v>39.079099999999997</v>
      </c>
      <c r="M28" s="66">
        <f t="shared" si="8"/>
        <v>13</v>
      </c>
      <c r="N28" s="65">
        <f>VLOOKUP($A28,'Return Data'!$B$7:$R$2843,14,0)</f>
        <v>18.7376</v>
      </c>
      <c r="O28" s="66">
        <f t="shared" si="9"/>
        <v>9</v>
      </c>
      <c r="P28" s="65">
        <f>VLOOKUP($A28,'Return Data'!$B$7:$R$2843,15,0)</f>
        <v>12.4231</v>
      </c>
      <c r="Q28" s="66">
        <f t="shared" si="10"/>
        <v>13</v>
      </c>
      <c r="R28" s="65">
        <f>VLOOKUP($A28,'Return Data'!$B$7:$R$2843,16,0)</f>
        <v>17.325099999999999</v>
      </c>
      <c r="S28" s="67">
        <f t="shared" si="11"/>
        <v>15</v>
      </c>
    </row>
    <row r="29" spans="1:19" x14ac:dyDescent="0.3">
      <c r="A29" s="63" t="s">
        <v>1489</v>
      </c>
      <c r="B29" s="64">
        <f>VLOOKUP($A29,'Return Data'!$B$7:$R$2843,3,0)</f>
        <v>44459</v>
      </c>
      <c r="C29" s="65">
        <f>VLOOKUP($A29,'Return Data'!$B$7:$R$2843,4,0)</f>
        <v>20.475300000000001</v>
      </c>
      <c r="D29" s="65">
        <f>VLOOKUP($A29,'Return Data'!$B$7:$R$2843,10,0)</f>
        <v>10.168699999999999</v>
      </c>
      <c r="E29" s="66">
        <f t="shared" si="0"/>
        <v>21</v>
      </c>
      <c r="F29" s="65">
        <f>VLOOKUP($A29,'Return Data'!$B$7:$R$2843,11,0)</f>
        <v>37.486400000000003</v>
      </c>
      <c r="G29" s="66">
        <f t="shared" si="5"/>
        <v>7</v>
      </c>
      <c r="H29" s="65">
        <f>VLOOKUP($A29,'Return Data'!$B$7:$R$2843,12,0)</f>
        <v>61.858800000000002</v>
      </c>
      <c r="I29" s="66">
        <f t="shared" si="6"/>
        <v>4</v>
      </c>
      <c r="J29" s="65">
        <f>VLOOKUP($A29,'Return Data'!$B$7:$R$2843,13,0)</f>
        <v>80.843699999999998</v>
      </c>
      <c r="K29" s="66">
        <f t="shared" si="7"/>
        <v>7</v>
      </c>
      <c r="L29" s="65">
        <f>VLOOKUP($A29,'Return Data'!$B$7:$R$2843,17,0)</f>
        <v>42.158499999999997</v>
      </c>
      <c r="M29" s="66">
        <f t="shared" si="8"/>
        <v>9</v>
      </c>
      <c r="N29" s="65"/>
      <c r="O29" s="66"/>
      <c r="P29" s="65"/>
      <c r="Q29" s="66"/>
      <c r="R29" s="65">
        <f>VLOOKUP($A29,'Return Data'!$B$7:$R$2843,16,0)</f>
        <v>28.503699999999998</v>
      </c>
      <c r="S29" s="67">
        <f t="shared" si="11"/>
        <v>7</v>
      </c>
    </row>
    <row r="30" spans="1:19" x14ac:dyDescent="0.3">
      <c r="A30" s="63" t="s">
        <v>1491</v>
      </c>
      <c r="B30" s="64">
        <f>VLOOKUP($A30,'Return Data'!$B$7:$R$2843,3,0)</f>
        <v>44459</v>
      </c>
      <c r="C30" s="65">
        <f>VLOOKUP($A30,'Return Data'!$B$7:$R$2843,4,0)</f>
        <v>27.85</v>
      </c>
      <c r="D30" s="65">
        <f>VLOOKUP($A30,'Return Data'!$B$7:$R$2843,10,0)</f>
        <v>14.1861</v>
      </c>
      <c r="E30" s="66">
        <f t="shared" si="0"/>
        <v>10</v>
      </c>
      <c r="F30" s="65">
        <f>VLOOKUP($A30,'Return Data'!$B$7:$R$2843,11,0)</f>
        <v>33.062600000000003</v>
      </c>
      <c r="G30" s="66">
        <f t="shared" si="5"/>
        <v>14</v>
      </c>
      <c r="H30" s="65">
        <f>VLOOKUP($A30,'Return Data'!$B$7:$R$2843,12,0)</f>
        <v>54.5505</v>
      </c>
      <c r="I30" s="66">
        <f t="shared" si="6"/>
        <v>13</v>
      </c>
      <c r="J30" s="65">
        <f>VLOOKUP($A30,'Return Data'!$B$7:$R$2843,13,0)</f>
        <v>68.3797</v>
      </c>
      <c r="K30" s="66">
        <f t="shared" si="7"/>
        <v>20</v>
      </c>
      <c r="L30" s="65">
        <f>VLOOKUP($A30,'Return Data'!$B$7:$R$2843,17,0)</f>
        <v>46.515300000000003</v>
      </c>
      <c r="M30" s="66">
        <f t="shared" si="8"/>
        <v>5</v>
      </c>
      <c r="N30" s="65">
        <f>VLOOKUP($A30,'Return Data'!$B$7:$R$2843,14,0)</f>
        <v>23.4389</v>
      </c>
      <c r="O30" s="66">
        <f t="shared" si="9"/>
        <v>5</v>
      </c>
      <c r="P30" s="65">
        <f>VLOOKUP($A30,'Return Data'!$B$7:$R$2843,15,0)</f>
        <v>16.025099999999998</v>
      </c>
      <c r="Q30" s="66">
        <f t="shared" si="10"/>
        <v>9</v>
      </c>
      <c r="R30" s="65">
        <f>VLOOKUP($A30,'Return Data'!$B$7:$R$2843,16,0)</f>
        <v>15.0962</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13.126191304347826</v>
      </c>
      <c r="E32" s="74"/>
      <c r="F32" s="75">
        <f>AVERAGE(F8:F30)</f>
        <v>34.389913043478259</v>
      </c>
      <c r="G32" s="74"/>
      <c r="H32" s="75">
        <f>AVERAGE(H8:H30)</f>
        <v>55.155713043478265</v>
      </c>
      <c r="I32" s="74"/>
      <c r="J32" s="75">
        <f>AVERAGE(J8:J30)</f>
        <v>76.610782608695658</v>
      </c>
      <c r="K32" s="74"/>
      <c r="L32" s="75">
        <f>AVERAGE(L8:L30)</f>
        <v>43.699180000000005</v>
      </c>
      <c r="M32" s="74"/>
      <c r="N32" s="75">
        <f>AVERAGE(N8:N30)</f>
        <v>21.465826666666665</v>
      </c>
      <c r="O32" s="74"/>
      <c r="P32" s="75">
        <f>AVERAGE(P8:P30)</f>
        <v>17.172621428571428</v>
      </c>
      <c r="Q32" s="74"/>
      <c r="R32" s="75">
        <f>AVERAGE(R8:R30)</f>
        <v>23.96888695652174</v>
      </c>
      <c r="S32" s="76"/>
    </row>
    <row r="33" spans="1:19" x14ac:dyDescent="0.3">
      <c r="A33" s="73" t="s">
        <v>28</v>
      </c>
      <c r="B33" s="74"/>
      <c r="C33" s="74"/>
      <c r="D33" s="75">
        <f>MIN(D8:D30)</f>
        <v>2.8923999999999999</v>
      </c>
      <c r="E33" s="74"/>
      <c r="F33" s="75">
        <f>MIN(F8:F30)</f>
        <v>21.614000000000001</v>
      </c>
      <c r="G33" s="74"/>
      <c r="H33" s="75">
        <f>MIN(H8:H30)</f>
        <v>34.585599999999999</v>
      </c>
      <c r="I33" s="74"/>
      <c r="J33" s="75">
        <f>MIN(J8:J30)</f>
        <v>52.257599999999996</v>
      </c>
      <c r="K33" s="74"/>
      <c r="L33" s="75">
        <f>MIN(L8:L30)</f>
        <v>33.270800000000001</v>
      </c>
      <c r="M33" s="74"/>
      <c r="N33" s="75">
        <f>MIN(N8:N30)</f>
        <v>12.9681</v>
      </c>
      <c r="O33" s="74"/>
      <c r="P33" s="75">
        <f>MIN(P8:P30)</f>
        <v>11.7393</v>
      </c>
      <c r="Q33" s="74"/>
      <c r="R33" s="75">
        <f>MIN(R8:R30)</f>
        <v>11.0837</v>
      </c>
      <c r="S33" s="76"/>
    </row>
    <row r="34" spans="1:19" ht="15" thickBot="1" x14ac:dyDescent="0.35">
      <c r="A34" s="77" t="s">
        <v>29</v>
      </c>
      <c r="B34" s="78"/>
      <c r="C34" s="78"/>
      <c r="D34" s="79">
        <f>MAX(D8:D30)</f>
        <v>16.693999999999999</v>
      </c>
      <c r="E34" s="78"/>
      <c r="F34" s="79">
        <f>MAX(F8:F30)</f>
        <v>48.618400000000001</v>
      </c>
      <c r="G34" s="78"/>
      <c r="H34" s="79">
        <f>MAX(H8:H30)</f>
        <v>77.181299999999993</v>
      </c>
      <c r="I34" s="78"/>
      <c r="J34" s="79">
        <f>MAX(J8:J30)</f>
        <v>101.06310000000001</v>
      </c>
      <c r="K34" s="78"/>
      <c r="L34" s="79">
        <f>MAX(L8:L30)</f>
        <v>75.960599999999999</v>
      </c>
      <c r="M34" s="78"/>
      <c r="N34" s="79">
        <f>MAX(N8:N30)</f>
        <v>33.9377</v>
      </c>
      <c r="O34" s="78"/>
      <c r="P34" s="79">
        <f>MAX(P8:P30)</f>
        <v>21.787700000000001</v>
      </c>
      <c r="Q34" s="78"/>
      <c r="R34" s="79">
        <f>MAX(R8:R30)</f>
        <v>67.055300000000003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44459</v>
      </c>
      <c r="C8" s="65">
        <f>VLOOKUP($A8,'Return Data'!$B$7:$R$2843,4,0)</f>
        <v>485.52</v>
      </c>
      <c r="D8" s="65">
        <f>VLOOKUP($A8,'Return Data'!$B$7:$R$2843,10,0)</f>
        <v>15.545</v>
      </c>
      <c r="E8" s="66">
        <f t="shared" ref="E8:E33" si="0">RANK(D8,D$8:D$33,0)</f>
        <v>5</v>
      </c>
      <c r="F8" s="65">
        <f>VLOOKUP($A8,'Return Data'!$B$7:$R$2843,11,0)</f>
        <v>30.054600000000001</v>
      </c>
      <c r="G8" s="66">
        <f t="shared" ref="G8:G25" si="1">RANK(F8,F$8:F$33,0)</f>
        <v>3</v>
      </c>
      <c r="H8" s="65">
        <f>VLOOKUP($A8,'Return Data'!$B$7:$R$2843,12,0)</f>
        <v>45.5047</v>
      </c>
      <c r="I8" s="66">
        <f t="shared" ref="I8:I25" si="2">RANK(H8,H$8:H$33,0)</f>
        <v>5</v>
      </c>
      <c r="J8" s="65">
        <f>VLOOKUP($A8,'Return Data'!$B$7:$R$2843,13,0)</f>
        <v>66.891199999999998</v>
      </c>
      <c r="K8" s="66">
        <f t="shared" ref="K8:K21" si="3">RANK(J8,J$8:J$33,0)</f>
        <v>9</v>
      </c>
      <c r="L8" s="65">
        <f>VLOOKUP($A8,'Return Data'!$B$7:$R$2843,17,0)</f>
        <v>30.850200000000001</v>
      </c>
      <c r="M8" s="66">
        <f t="shared" ref="M8:M21" si="4">RANK(L8,L$8:L$33,0)</f>
        <v>19</v>
      </c>
      <c r="N8" s="65">
        <f>VLOOKUP($A8,'Return Data'!$B$7:$R$2843,14,0)</f>
        <v>16.215499999999999</v>
      </c>
      <c r="O8" s="66">
        <f t="shared" ref="O8:O20" si="5">RANK(N8,N$8:N$33,0)</f>
        <v>19</v>
      </c>
      <c r="P8" s="65">
        <f>VLOOKUP($A8,'Return Data'!$B$7:$R$2843,15,0)</f>
        <v>13.127599999999999</v>
      </c>
      <c r="Q8" s="66">
        <f t="shared" ref="Q8:Q16" si="6">RANK(P8,P$8:P$33,0)</f>
        <v>20</v>
      </c>
      <c r="R8" s="65">
        <f>VLOOKUP($A8,'Return Data'!$B$7:$R$2843,16,0)</f>
        <v>17.384799999999998</v>
      </c>
      <c r="S8" s="67">
        <f t="shared" ref="S8:S33" si="7">RANK(R8,R$8:R$33,0)</f>
        <v>22</v>
      </c>
    </row>
    <row r="9" spans="1:20" x14ac:dyDescent="0.3">
      <c r="A9" s="63" t="s">
        <v>1150</v>
      </c>
      <c r="B9" s="64">
        <f>VLOOKUP($A9,'Return Data'!$B$7:$R$2843,3,0)</f>
        <v>44459</v>
      </c>
      <c r="C9" s="65">
        <f>VLOOKUP($A9,'Return Data'!$B$7:$R$2843,4,0)</f>
        <v>76.510000000000005</v>
      </c>
      <c r="D9" s="65">
        <f>VLOOKUP($A9,'Return Data'!$B$7:$R$2843,10,0)</f>
        <v>15.1219</v>
      </c>
      <c r="E9" s="66">
        <f t="shared" si="0"/>
        <v>6</v>
      </c>
      <c r="F9" s="65">
        <f>VLOOKUP($A9,'Return Data'!$B$7:$R$2843,11,0)</f>
        <v>27.814900000000002</v>
      </c>
      <c r="G9" s="66">
        <f t="shared" si="1"/>
        <v>10</v>
      </c>
      <c r="H9" s="65">
        <f>VLOOKUP($A9,'Return Data'!$B$7:$R$2843,12,0)</f>
        <v>41.606499999999997</v>
      </c>
      <c r="I9" s="66">
        <f t="shared" si="2"/>
        <v>16</v>
      </c>
      <c r="J9" s="65">
        <f>VLOOKUP($A9,'Return Data'!$B$7:$R$2843,13,0)</f>
        <v>63.03</v>
      </c>
      <c r="K9" s="66">
        <f t="shared" si="3"/>
        <v>16</v>
      </c>
      <c r="L9" s="65">
        <f>VLOOKUP($A9,'Return Data'!$B$7:$R$2843,17,0)</f>
        <v>37.8628</v>
      </c>
      <c r="M9" s="66">
        <f t="shared" si="4"/>
        <v>8</v>
      </c>
      <c r="N9" s="65">
        <f>VLOOKUP($A9,'Return Data'!$B$7:$R$2843,14,0)</f>
        <v>25.878900000000002</v>
      </c>
      <c r="O9" s="66">
        <f t="shared" si="5"/>
        <v>2</v>
      </c>
      <c r="P9" s="65">
        <f>VLOOKUP($A9,'Return Data'!$B$7:$R$2843,15,0)</f>
        <v>22.411999999999999</v>
      </c>
      <c r="Q9" s="66">
        <f t="shared" si="6"/>
        <v>1</v>
      </c>
      <c r="R9" s="65">
        <f>VLOOKUP($A9,'Return Data'!$B$7:$R$2843,16,0)</f>
        <v>21.806100000000001</v>
      </c>
      <c r="S9" s="67">
        <f t="shared" si="7"/>
        <v>6</v>
      </c>
    </row>
    <row r="10" spans="1:20" x14ac:dyDescent="0.3">
      <c r="A10" s="63" t="s">
        <v>1153</v>
      </c>
      <c r="B10" s="64">
        <f>VLOOKUP($A10,'Return Data'!$B$7:$R$2843,3,0)</f>
        <v>44459</v>
      </c>
      <c r="C10" s="65">
        <f>VLOOKUP($A10,'Return Data'!$B$7:$R$2843,4,0)</f>
        <v>17.739999999999998</v>
      </c>
      <c r="D10" s="65">
        <f>VLOOKUP($A10,'Return Data'!$B$7:$R$2843,10,0)</f>
        <v>16.404199999999999</v>
      </c>
      <c r="E10" s="66">
        <f t="shared" si="0"/>
        <v>2</v>
      </c>
      <c r="F10" s="65">
        <f>VLOOKUP($A10,'Return Data'!$B$7:$R$2843,11,0)</f>
        <v>28.737300000000001</v>
      </c>
      <c r="G10" s="66">
        <f t="shared" si="1"/>
        <v>6</v>
      </c>
      <c r="H10" s="65">
        <f>VLOOKUP($A10,'Return Data'!$B$7:$R$2843,12,0)</f>
        <v>44.816299999999998</v>
      </c>
      <c r="I10" s="66">
        <f t="shared" si="2"/>
        <v>8</v>
      </c>
      <c r="J10" s="65">
        <f>VLOOKUP($A10,'Return Data'!$B$7:$R$2843,13,0)</f>
        <v>69.598500000000001</v>
      </c>
      <c r="K10" s="66">
        <f t="shared" si="3"/>
        <v>5</v>
      </c>
      <c r="L10" s="65">
        <f>VLOOKUP($A10,'Return Data'!$B$7:$R$2843,17,0)</f>
        <v>39.253700000000002</v>
      </c>
      <c r="M10" s="66">
        <f t="shared" si="4"/>
        <v>4</v>
      </c>
      <c r="N10" s="65">
        <f>VLOOKUP($A10,'Return Data'!$B$7:$R$2843,14,0)</f>
        <v>22.162199999999999</v>
      </c>
      <c r="O10" s="66">
        <f t="shared" si="5"/>
        <v>10</v>
      </c>
      <c r="P10" s="65">
        <f>VLOOKUP($A10,'Return Data'!$B$7:$R$2843,15,0)</f>
        <v>16.936299999999999</v>
      </c>
      <c r="Q10" s="66">
        <f t="shared" si="6"/>
        <v>10</v>
      </c>
      <c r="R10" s="65">
        <f>VLOOKUP($A10,'Return Data'!$B$7:$R$2843,16,0)</f>
        <v>10.5084</v>
      </c>
      <c r="S10" s="67">
        <f t="shared" si="7"/>
        <v>26</v>
      </c>
    </row>
    <row r="11" spans="1:20" x14ac:dyDescent="0.3">
      <c r="A11" s="63" t="s">
        <v>1155</v>
      </c>
      <c r="B11" s="64">
        <f>VLOOKUP($A11,'Return Data'!$B$7:$R$2843,3,0)</f>
        <v>44459</v>
      </c>
      <c r="C11" s="65">
        <f>VLOOKUP($A11,'Return Data'!$B$7:$R$2843,4,0)</f>
        <v>64.183000000000007</v>
      </c>
      <c r="D11" s="65">
        <f>VLOOKUP($A11,'Return Data'!$B$7:$R$2843,10,0)</f>
        <v>11.547000000000001</v>
      </c>
      <c r="E11" s="66">
        <f t="shared" si="0"/>
        <v>16</v>
      </c>
      <c r="F11" s="65">
        <f>VLOOKUP($A11,'Return Data'!$B$7:$R$2843,11,0)</f>
        <v>25.1936</v>
      </c>
      <c r="G11" s="66">
        <f t="shared" si="1"/>
        <v>14</v>
      </c>
      <c r="H11" s="65">
        <f>VLOOKUP($A11,'Return Data'!$B$7:$R$2843,12,0)</f>
        <v>44.2866</v>
      </c>
      <c r="I11" s="66">
        <f t="shared" si="2"/>
        <v>10</v>
      </c>
      <c r="J11" s="65">
        <f>VLOOKUP($A11,'Return Data'!$B$7:$R$2843,13,0)</f>
        <v>66.285799999999995</v>
      </c>
      <c r="K11" s="66">
        <f t="shared" si="3"/>
        <v>12</v>
      </c>
      <c r="L11" s="65">
        <f>VLOOKUP($A11,'Return Data'!$B$7:$R$2843,17,0)</f>
        <v>38.367199999999997</v>
      </c>
      <c r="M11" s="66">
        <f t="shared" si="4"/>
        <v>7</v>
      </c>
      <c r="N11" s="65">
        <f>VLOOKUP($A11,'Return Data'!$B$7:$R$2843,14,0)</f>
        <v>22.364899999999999</v>
      </c>
      <c r="O11" s="66">
        <f t="shared" si="5"/>
        <v>9</v>
      </c>
      <c r="P11" s="65">
        <f>VLOOKUP($A11,'Return Data'!$B$7:$R$2843,15,0)</f>
        <v>16.9681</v>
      </c>
      <c r="Q11" s="66">
        <f t="shared" si="6"/>
        <v>9</v>
      </c>
      <c r="R11" s="65">
        <f>VLOOKUP($A11,'Return Data'!$B$7:$R$2843,16,0)</f>
        <v>20.6721</v>
      </c>
      <c r="S11" s="67">
        <f t="shared" si="7"/>
        <v>13</v>
      </c>
    </row>
    <row r="12" spans="1:20" x14ac:dyDescent="0.3">
      <c r="A12" s="63" t="s">
        <v>1156</v>
      </c>
      <c r="B12" s="64">
        <f>VLOOKUP($A12,'Return Data'!$B$7:$R$2843,3,0)</f>
        <v>44459</v>
      </c>
      <c r="C12" s="65">
        <f>VLOOKUP($A12,'Return Data'!$B$7:$R$2843,4,0)</f>
        <v>98.418999999999997</v>
      </c>
      <c r="D12" s="65">
        <f>VLOOKUP($A12,'Return Data'!$B$7:$R$2843,10,0)</f>
        <v>8.6698000000000004</v>
      </c>
      <c r="E12" s="66">
        <f t="shared" si="0"/>
        <v>24</v>
      </c>
      <c r="F12" s="65">
        <f>VLOOKUP($A12,'Return Data'!$B$7:$R$2843,11,0)</f>
        <v>22.5855</v>
      </c>
      <c r="G12" s="66">
        <f t="shared" si="1"/>
        <v>22</v>
      </c>
      <c r="H12" s="65">
        <f>VLOOKUP($A12,'Return Data'!$B$7:$R$2843,12,0)</f>
        <v>31.139700000000001</v>
      </c>
      <c r="I12" s="66">
        <f t="shared" si="2"/>
        <v>26</v>
      </c>
      <c r="J12" s="65">
        <f>VLOOKUP($A12,'Return Data'!$B$7:$R$2843,13,0)</f>
        <v>47.424300000000002</v>
      </c>
      <c r="K12" s="66">
        <f t="shared" si="3"/>
        <v>24</v>
      </c>
      <c r="L12" s="65">
        <f>VLOOKUP($A12,'Return Data'!$B$7:$R$2843,17,0)</f>
        <v>32.137799999999999</v>
      </c>
      <c r="M12" s="66">
        <f t="shared" si="4"/>
        <v>16</v>
      </c>
      <c r="N12" s="65">
        <f>VLOOKUP($A12,'Return Data'!$B$7:$R$2843,14,0)</f>
        <v>20.519200000000001</v>
      </c>
      <c r="O12" s="66">
        <f t="shared" si="5"/>
        <v>13</v>
      </c>
      <c r="P12" s="65">
        <f>VLOOKUP($A12,'Return Data'!$B$7:$R$2843,15,0)</f>
        <v>16.747699999999998</v>
      </c>
      <c r="Q12" s="66">
        <f t="shared" si="6"/>
        <v>11</v>
      </c>
      <c r="R12" s="65">
        <f>VLOOKUP($A12,'Return Data'!$B$7:$R$2843,16,0)</f>
        <v>19.9161</v>
      </c>
      <c r="S12" s="67">
        <f t="shared" si="7"/>
        <v>18</v>
      </c>
    </row>
    <row r="13" spans="1:20" x14ac:dyDescent="0.3">
      <c r="A13" s="63" t="s">
        <v>1158</v>
      </c>
      <c r="B13" s="64">
        <f>VLOOKUP($A13,'Return Data'!$B$7:$R$2843,3,0)</f>
        <v>44459</v>
      </c>
      <c r="C13" s="65">
        <f>VLOOKUP($A13,'Return Data'!$B$7:$R$2843,4,0)</f>
        <v>53.539000000000001</v>
      </c>
      <c r="D13" s="65">
        <f>VLOOKUP($A13,'Return Data'!$B$7:$R$2843,10,0)</f>
        <v>10.9985</v>
      </c>
      <c r="E13" s="66">
        <f t="shared" si="0"/>
        <v>18</v>
      </c>
      <c r="F13" s="65">
        <f>VLOOKUP($A13,'Return Data'!$B$7:$R$2843,11,0)</f>
        <v>25.351800000000001</v>
      </c>
      <c r="G13" s="66">
        <f t="shared" si="1"/>
        <v>13</v>
      </c>
      <c r="H13" s="65">
        <f>VLOOKUP($A13,'Return Data'!$B$7:$R$2843,12,0)</f>
        <v>45.194400000000002</v>
      </c>
      <c r="I13" s="66">
        <f t="shared" si="2"/>
        <v>6</v>
      </c>
      <c r="J13" s="65">
        <f>VLOOKUP($A13,'Return Data'!$B$7:$R$2843,13,0)</f>
        <v>69.261200000000002</v>
      </c>
      <c r="K13" s="66">
        <f t="shared" si="3"/>
        <v>7</v>
      </c>
      <c r="L13" s="65">
        <f>VLOOKUP($A13,'Return Data'!$B$7:$R$2843,17,0)</f>
        <v>39.189100000000003</v>
      </c>
      <c r="M13" s="66">
        <f t="shared" si="4"/>
        <v>5</v>
      </c>
      <c r="N13" s="65">
        <f>VLOOKUP($A13,'Return Data'!$B$7:$R$2843,14,0)</f>
        <v>23.250800000000002</v>
      </c>
      <c r="O13" s="66">
        <f t="shared" si="5"/>
        <v>5</v>
      </c>
      <c r="P13" s="65">
        <f>VLOOKUP($A13,'Return Data'!$B$7:$R$2843,15,0)</f>
        <v>19.157399999999999</v>
      </c>
      <c r="Q13" s="66">
        <f t="shared" si="6"/>
        <v>5</v>
      </c>
      <c r="R13" s="65">
        <f>VLOOKUP($A13,'Return Data'!$B$7:$R$2843,16,0)</f>
        <v>22.398199999999999</v>
      </c>
      <c r="S13" s="67">
        <f t="shared" si="7"/>
        <v>4</v>
      </c>
    </row>
    <row r="14" spans="1:20" x14ac:dyDescent="0.3">
      <c r="A14" s="63" t="s">
        <v>1161</v>
      </c>
      <c r="B14" s="64">
        <f>VLOOKUP($A14,'Return Data'!$B$7:$R$2843,3,0)</f>
        <v>44459</v>
      </c>
      <c r="C14" s="65">
        <f>VLOOKUP($A14,'Return Data'!$B$7:$R$2843,4,0)</f>
        <v>1646.7886000000001</v>
      </c>
      <c r="D14" s="65">
        <f>VLOOKUP($A14,'Return Data'!$B$7:$R$2843,10,0)</f>
        <v>11.6747</v>
      </c>
      <c r="E14" s="66">
        <f t="shared" si="0"/>
        <v>15</v>
      </c>
      <c r="F14" s="65">
        <f>VLOOKUP($A14,'Return Data'!$B$7:$R$2843,11,0)</f>
        <v>22.665199999999999</v>
      </c>
      <c r="G14" s="66">
        <f t="shared" si="1"/>
        <v>21</v>
      </c>
      <c r="H14" s="65">
        <f>VLOOKUP($A14,'Return Data'!$B$7:$R$2843,12,0)</f>
        <v>34.685899999999997</v>
      </c>
      <c r="I14" s="66">
        <f t="shared" si="2"/>
        <v>23</v>
      </c>
      <c r="J14" s="65">
        <f>VLOOKUP($A14,'Return Data'!$B$7:$R$2843,13,0)</f>
        <v>62.488</v>
      </c>
      <c r="K14" s="66">
        <f t="shared" si="3"/>
        <v>17</v>
      </c>
      <c r="L14" s="65">
        <f>VLOOKUP($A14,'Return Data'!$B$7:$R$2843,17,0)</f>
        <v>28.5746</v>
      </c>
      <c r="M14" s="66">
        <f t="shared" si="4"/>
        <v>22</v>
      </c>
      <c r="N14" s="65">
        <f>VLOOKUP($A14,'Return Data'!$B$7:$R$2843,14,0)</f>
        <v>17.886199999999999</v>
      </c>
      <c r="O14" s="66">
        <f t="shared" si="5"/>
        <v>17</v>
      </c>
      <c r="P14" s="65">
        <f>VLOOKUP($A14,'Return Data'!$B$7:$R$2843,15,0)</f>
        <v>15.153499999999999</v>
      </c>
      <c r="Q14" s="66">
        <f t="shared" si="6"/>
        <v>17</v>
      </c>
      <c r="R14" s="65">
        <f>VLOOKUP($A14,'Return Data'!$B$7:$R$2843,16,0)</f>
        <v>20.102799999999998</v>
      </c>
      <c r="S14" s="67">
        <f t="shared" si="7"/>
        <v>17</v>
      </c>
    </row>
    <row r="15" spans="1:20" x14ac:dyDescent="0.3">
      <c r="A15" s="63" t="s">
        <v>1163</v>
      </c>
      <c r="B15" s="64">
        <f>VLOOKUP($A15,'Return Data'!$B$7:$R$2843,3,0)</f>
        <v>44459</v>
      </c>
      <c r="C15" s="65">
        <f>VLOOKUP($A15,'Return Data'!$B$7:$R$2843,4,0)</f>
        <v>96.003</v>
      </c>
      <c r="D15" s="65">
        <f>VLOOKUP($A15,'Return Data'!$B$7:$R$2843,10,0)</f>
        <v>10.661199999999999</v>
      </c>
      <c r="E15" s="66">
        <f t="shared" si="0"/>
        <v>19</v>
      </c>
      <c r="F15" s="65">
        <f>VLOOKUP($A15,'Return Data'!$B$7:$R$2843,11,0)</f>
        <v>23.659400000000002</v>
      </c>
      <c r="G15" s="66">
        <f t="shared" si="1"/>
        <v>19</v>
      </c>
      <c r="H15" s="65">
        <f>VLOOKUP($A15,'Return Data'!$B$7:$R$2843,12,0)</f>
        <v>38.215400000000002</v>
      </c>
      <c r="I15" s="66">
        <f t="shared" si="2"/>
        <v>19</v>
      </c>
      <c r="J15" s="65">
        <f>VLOOKUP($A15,'Return Data'!$B$7:$R$2843,13,0)</f>
        <v>61.441800000000001</v>
      </c>
      <c r="K15" s="66">
        <f t="shared" si="3"/>
        <v>18</v>
      </c>
      <c r="L15" s="65">
        <f>VLOOKUP($A15,'Return Data'!$B$7:$R$2843,17,0)</f>
        <v>32.690399999999997</v>
      </c>
      <c r="M15" s="66">
        <f t="shared" si="4"/>
        <v>15</v>
      </c>
      <c r="N15" s="65">
        <f>VLOOKUP($A15,'Return Data'!$B$7:$R$2843,14,0)</f>
        <v>18.011700000000001</v>
      </c>
      <c r="O15" s="66">
        <f t="shared" si="5"/>
        <v>16</v>
      </c>
      <c r="P15" s="65">
        <f>VLOOKUP($A15,'Return Data'!$B$7:$R$2843,15,0)</f>
        <v>15.61</v>
      </c>
      <c r="Q15" s="66">
        <f t="shared" si="6"/>
        <v>16</v>
      </c>
      <c r="R15" s="65">
        <f>VLOOKUP($A15,'Return Data'!$B$7:$R$2843,16,0)</f>
        <v>20.663699999999999</v>
      </c>
      <c r="S15" s="67">
        <f t="shared" si="7"/>
        <v>14</v>
      </c>
    </row>
    <row r="16" spans="1:20" x14ac:dyDescent="0.3">
      <c r="A16" s="63" t="s">
        <v>1165</v>
      </c>
      <c r="B16" s="64">
        <f>VLOOKUP($A16,'Return Data'!$B$7:$R$2843,3,0)</f>
        <v>44459</v>
      </c>
      <c r="C16" s="65">
        <f>VLOOKUP($A16,'Return Data'!$B$7:$R$2843,4,0)</f>
        <v>169.06</v>
      </c>
      <c r="D16" s="65">
        <f>VLOOKUP($A16,'Return Data'!$B$7:$R$2843,10,0)</f>
        <v>9.7577999999999996</v>
      </c>
      <c r="E16" s="66">
        <f t="shared" si="0"/>
        <v>22</v>
      </c>
      <c r="F16" s="65">
        <f>VLOOKUP($A16,'Return Data'!$B$7:$R$2843,11,0)</f>
        <v>23.8444</v>
      </c>
      <c r="G16" s="66">
        <f t="shared" si="1"/>
        <v>17</v>
      </c>
      <c r="H16" s="65">
        <f>VLOOKUP($A16,'Return Data'!$B$7:$R$2843,12,0)</f>
        <v>40.240600000000001</v>
      </c>
      <c r="I16" s="66">
        <f t="shared" si="2"/>
        <v>17</v>
      </c>
      <c r="J16" s="65">
        <f>VLOOKUP($A16,'Return Data'!$B$7:$R$2843,13,0)</f>
        <v>65.6477</v>
      </c>
      <c r="K16" s="66">
        <f t="shared" si="3"/>
        <v>14</v>
      </c>
      <c r="L16" s="65">
        <f>VLOOKUP($A16,'Return Data'!$B$7:$R$2843,17,0)</f>
        <v>31.710899999999999</v>
      </c>
      <c r="M16" s="66">
        <f t="shared" si="4"/>
        <v>18</v>
      </c>
      <c r="N16" s="65">
        <f>VLOOKUP($A16,'Return Data'!$B$7:$R$2843,14,0)</f>
        <v>18.723700000000001</v>
      </c>
      <c r="O16" s="66">
        <f t="shared" si="5"/>
        <v>14</v>
      </c>
      <c r="P16" s="65">
        <f>VLOOKUP($A16,'Return Data'!$B$7:$R$2843,15,0)</f>
        <v>16.094999999999999</v>
      </c>
      <c r="Q16" s="66">
        <f t="shared" si="6"/>
        <v>15</v>
      </c>
      <c r="R16" s="65">
        <f>VLOOKUP($A16,'Return Data'!$B$7:$R$2843,16,0)</f>
        <v>20.140699999999999</v>
      </c>
      <c r="S16" s="67">
        <f t="shared" si="7"/>
        <v>16</v>
      </c>
    </row>
    <row r="17" spans="1:19" x14ac:dyDescent="0.3">
      <c r="A17" s="63" t="s">
        <v>1167</v>
      </c>
      <c r="B17" s="64">
        <f>VLOOKUP($A17,'Return Data'!$B$7:$R$2843,3,0)</f>
        <v>44459</v>
      </c>
      <c r="C17" s="65">
        <f>VLOOKUP($A17,'Return Data'!$B$7:$R$2843,4,0)</f>
        <v>18.62</v>
      </c>
      <c r="D17" s="65">
        <f>VLOOKUP($A17,'Return Data'!$B$7:$R$2843,10,0)</f>
        <v>12.101100000000001</v>
      </c>
      <c r="E17" s="66">
        <f t="shared" si="0"/>
        <v>13</v>
      </c>
      <c r="F17" s="65">
        <f>VLOOKUP($A17,'Return Data'!$B$7:$R$2843,11,0)</f>
        <v>22.5</v>
      </c>
      <c r="G17" s="66">
        <f t="shared" si="1"/>
        <v>23</v>
      </c>
      <c r="H17" s="65">
        <f>VLOOKUP($A17,'Return Data'!$B$7:$R$2843,12,0)</f>
        <v>36.210700000000003</v>
      </c>
      <c r="I17" s="66">
        <f t="shared" si="2"/>
        <v>22</v>
      </c>
      <c r="J17" s="65">
        <f>VLOOKUP($A17,'Return Data'!$B$7:$R$2843,13,0)</f>
        <v>59.145299999999999</v>
      </c>
      <c r="K17" s="66">
        <f t="shared" si="3"/>
        <v>20</v>
      </c>
      <c r="L17" s="65">
        <f>VLOOKUP($A17,'Return Data'!$B$7:$R$2843,17,0)</f>
        <v>31.743300000000001</v>
      </c>
      <c r="M17" s="66">
        <f t="shared" si="4"/>
        <v>17</v>
      </c>
      <c r="N17" s="65">
        <f>VLOOKUP($A17,'Return Data'!$B$7:$R$2843,14,0)</f>
        <v>16.1602</v>
      </c>
      <c r="O17" s="66">
        <f t="shared" si="5"/>
        <v>20</v>
      </c>
      <c r="P17" s="65"/>
      <c r="Q17" s="66"/>
      <c r="R17" s="65">
        <f>VLOOKUP($A17,'Return Data'!$B$7:$R$2843,16,0)</f>
        <v>14.2879</v>
      </c>
      <c r="S17" s="67">
        <f t="shared" si="7"/>
        <v>25</v>
      </c>
    </row>
    <row r="18" spans="1:19" x14ac:dyDescent="0.3">
      <c r="A18" s="63" t="s">
        <v>1169</v>
      </c>
      <c r="B18" s="64">
        <f>VLOOKUP($A18,'Return Data'!$B$7:$R$2843,3,0)</f>
        <v>44459</v>
      </c>
      <c r="C18" s="65">
        <f>VLOOKUP($A18,'Return Data'!$B$7:$R$2843,4,0)</f>
        <v>96.34</v>
      </c>
      <c r="D18" s="65">
        <f>VLOOKUP($A18,'Return Data'!$B$7:$R$2843,10,0)</f>
        <v>12.9293</v>
      </c>
      <c r="E18" s="66">
        <f t="shared" si="0"/>
        <v>10</v>
      </c>
      <c r="F18" s="65">
        <f>VLOOKUP($A18,'Return Data'!$B$7:$R$2843,11,0)</f>
        <v>23.512799999999999</v>
      </c>
      <c r="G18" s="66">
        <f t="shared" si="1"/>
        <v>20</v>
      </c>
      <c r="H18" s="65">
        <f>VLOOKUP($A18,'Return Data'!$B$7:$R$2843,12,0)</f>
        <v>38.539000000000001</v>
      </c>
      <c r="I18" s="66">
        <f t="shared" si="2"/>
        <v>18</v>
      </c>
      <c r="J18" s="65">
        <f>VLOOKUP($A18,'Return Data'!$B$7:$R$2843,13,0)</f>
        <v>56.726900000000001</v>
      </c>
      <c r="K18" s="66">
        <f t="shared" si="3"/>
        <v>22</v>
      </c>
      <c r="L18" s="65">
        <f>VLOOKUP($A18,'Return Data'!$B$7:$R$2843,17,0)</f>
        <v>36.370899999999999</v>
      </c>
      <c r="M18" s="66">
        <f t="shared" si="4"/>
        <v>12</v>
      </c>
      <c r="N18" s="65">
        <f>VLOOKUP($A18,'Return Data'!$B$7:$R$2843,14,0)</f>
        <v>21.829899999999999</v>
      </c>
      <c r="O18" s="66">
        <f t="shared" si="5"/>
        <v>11</v>
      </c>
      <c r="P18" s="65">
        <f>VLOOKUP($A18,'Return Data'!$B$7:$R$2843,15,0)</f>
        <v>19.2682</v>
      </c>
      <c r="Q18" s="66">
        <f>RANK(P18,P$8:P$33,0)</f>
        <v>4</v>
      </c>
      <c r="R18" s="65">
        <f>VLOOKUP($A18,'Return Data'!$B$7:$R$2843,16,0)</f>
        <v>21.476900000000001</v>
      </c>
      <c r="S18" s="67">
        <f t="shared" si="7"/>
        <v>8</v>
      </c>
    </row>
    <row r="19" spans="1:19" x14ac:dyDescent="0.3">
      <c r="A19" s="63" t="s">
        <v>1171</v>
      </c>
      <c r="B19" s="64">
        <f>VLOOKUP($A19,'Return Data'!$B$7:$R$2843,3,0)</f>
        <v>44459</v>
      </c>
      <c r="C19" s="65">
        <f>VLOOKUP($A19,'Return Data'!$B$7:$R$2843,4,0)</f>
        <v>77.096000000000004</v>
      </c>
      <c r="D19" s="65">
        <f>VLOOKUP($A19,'Return Data'!$B$7:$R$2843,10,0)</f>
        <v>10.462199999999999</v>
      </c>
      <c r="E19" s="66">
        <f t="shared" si="0"/>
        <v>20</v>
      </c>
      <c r="F19" s="65">
        <f>VLOOKUP($A19,'Return Data'!$B$7:$R$2843,11,0)</f>
        <v>24.062200000000001</v>
      </c>
      <c r="G19" s="66">
        <f t="shared" si="1"/>
        <v>16</v>
      </c>
      <c r="H19" s="65">
        <f>VLOOKUP($A19,'Return Data'!$B$7:$R$2843,12,0)</f>
        <v>43.306399999999996</v>
      </c>
      <c r="I19" s="66">
        <f t="shared" si="2"/>
        <v>13</v>
      </c>
      <c r="J19" s="65">
        <f>VLOOKUP($A19,'Return Data'!$B$7:$R$2843,13,0)</f>
        <v>68.1006</v>
      </c>
      <c r="K19" s="66">
        <f t="shared" si="3"/>
        <v>8</v>
      </c>
      <c r="L19" s="65">
        <f>VLOOKUP($A19,'Return Data'!$B$7:$R$2843,17,0)</f>
        <v>37.111499999999999</v>
      </c>
      <c r="M19" s="66">
        <f t="shared" si="4"/>
        <v>10</v>
      </c>
      <c r="N19" s="65">
        <f>VLOOKUP($A19,'Return Data'!$B$7:$R$2843,14,0)</f>
        <v>23.642700000000001</v>
      </c>
      <c r="O19" s="66">
        <f t="shared" si="5"/>
        <v>4</v>
      </c>
      <c r="P19" s="65">
        <f>VLOOKUP($A19,'Return Data'!$B$7:$R$2843,15,0)</f>
        <v>18.8383</v>
      </c>
      <c r="Q19" s="66">
        <f>RANK(P19,P$8:P$33,0)</f>
        <v>6</v>
      </c>
      <c r="R19" s="65">
        <f>VLOOKUP($A19,'Return Data'!$B$7:$R$2843,16,0)</f>
        <v>21.686</v>
      </c>
      <c r="S19" s="67">
        <f t="shared" si="7"/>
        <v>7</v>
      </c>
    </row>
    <row r="20" spans="1:19" x14ac:dyDescent="0.3">
      <c r="A20" s="63" t="s">
        <v>1172</v>
      </c>
      <c r="B20" s="64">
        <f>VLOOKUP($A20,'Return Data'!$B$7:$R$2843,3,0)</f>
        <v>44459</v>
      </c>
      <c r="C20" s="65">
        <f>VLOOKUP($A20,'Return Data'!$B$7:$R$2843,4,0)</f>
        <v>223.92</v>
      </c>
      <c r="D20" s="65">
        <f>VLOOKUP($A20,'Return Data'!$B$7:$R$2843,10,0)</f>
        <v>10.007400000000001</v>
      </c>
      <c r="E20" s="66">
        <f t="shared" si="0"/>
        <v>21</v>
      </c>
      <c r="F20" s="65">
        <f>VLOOKUP($A20,'Return Data'!$B$7:$R$2843,11,0)</f>
        <v>21.695699999999999</v>
      </c>
      <c r="G20" s="66">
        <f t="shared" si="1"/>
        <v>25</v>
      </c>
      <c r="H20" s="65">
        <f>VLOOKUP($A20,'Return Data'!$B$7:$R$2843,12,0)</f>
        <v>33.293599999999998</v>
      </c>
      <c r="I20" s="66">
        <f t="shared" si="2"/>
        <v>24</v>
      </c>
      <c r="J20" s="65">
        <f>VLOOKUP($A20,'Return Data'!$B$7:$R$2843,13,0)</f>
        <v>49.091200000000001</v>
      </c>
      <c r="K20" s="66">
        <f t="shared" si="3"/>
        <v>23</v>
      </c>
      <c r="L20" s="65">
        <f>VLOOKUP($A20,'Return Data'!$B$7:$R$2843,17,0)</f>
        <v>29.4892</v>
      </c>
      <c r="M20" s="66">
        <f t="shared" si="4"/>
        <v>20</v>
      </c>
      <c r="N20" s="65">
        <f>VLOOKUP($A20,'Return Data'!$B$7:$R$2843,14,0)</f>
        <v>15.8414</v>
      </c>
      <c r="O20" s="66">
        <f t="shared" si="5"/>
        <v>21</v>
      </c>
      <c r="P20" s="65">
        <f>VLOOKUP($A20,'Return Data'!$B$7:$R$2843,15,0)</f>
        <v>16.293299999999999</v>
      </c>
      <c r="Q20" s="66">
        <f>RANK(P20,P$8:P$33,0)</f>
        <v>13</v>
      </c>
      <c r="R20" s="65">
        <f>VLOOKUP($A20,'Return Data'!$B$7:$R$2843,16,0)</f>
        <v>20.865300000000001</v>
      </c>
      <c r="S20" s="67">
        <f t="shared" si="7"/>
        <v>12</v>
      </c>
    </row>
    <row r="21" spans="1:19" x14ac:dyDescent="0.3">
      <c r="A21" s="63" t="s">
        <v>1174</v>
      </c>
      <c r="B21" s="64">
        <f>VLOOKUP($A21,'Return Data'!$B$7:$R$2843,3,0)</f>
        <v>44459</v>
      </c>
      <c r="C21" s="65">
        <f>VLOOKUP($A21,'Return Data'!$B$7:$R$2843,4,0)</f>
        <v>17.742000000000001</v>
      </c>
      <c r="D21" s="65">
        <f>VLOOKUP($A21,'Return Data'!$B$7:$R$2843,10,0)</f>
        <v>9.4239999999999995</v>
      </c>
      <c r="E21" s="66">
        <f t="shared" si="0"/>
        <v>23</v>
      </c>
      <c r="F21" s="65">
        <f>VLOOKUP($A21,'Return Data'!$B$7:$R$2843,11,0)</f>
        <v>27.154499999999999</v>
      </c>
      <c r="G21" s="66">
        <f t="shared" si="1"/>
        <v>12</v>
      </c>
      <c r="H21" s="65">
        <f>VLOOKUP($A21,'Return Data'!$B$7:$R$2843,12,0)</f>
        <v>46.822200000000002</v>
      </c>
      <c r="I21" s="66">
        <f t="shared" si="2"/>
        <v>4</v>
      </c>
      <c r="J21" s="65">
        <f>VLOOKUP($A21,'Return Data'!$B$7:$R$2843,13,0)</f>
        <v>66.168700000000001</v>
      </c>
      <c r="K21" s="66">
        <f t="shared" si="3"/>
        <v>13</v>
      </c>
      <c r="L21" s="65">
        <f>VLOOKUP($A21,'Return Data'!$B$7:$R$2843,17,0)</f>
        <v>36.573700000000002</v>
      </c>
      <c r="M21" s="66">
        <f t="shared" si="4"/>
        <v>11</v>
      </c>
      <c r="N21" s="65"/>
      <c r="O21" s="66"/>
      <c r="P21" s="65"/>
      <c r="Q21" s="66"/>
      <c r="R21" s="65">
        <f>VLOOKUP($A21,'Return Data'!$B$7:$R$2843,16,0)</f>
        <v>17.054099999999998</v>
      </c>
      <c r="S21" s="67">
        <f t="shared" si="7"/>
        <v>23</v>
      </c>
    </row>
    <row r="22" spans="1:19" x14ac:dyDescent="0.3">
      <c r="A22" s="63" t="s">
        <v>1176</v>
      </c>
      <c r="B22" s="64">
        <f>VLOOKUP($A22,'Return Data'!$B$7:$R$2843,3,0)</f>
        <v>44459</v>
      </c>
      <c r="C22" s="65">
        <f>VLOOKUP($A22,'Return Data'!$B$7:$R$2843,4,0)</f>
        <v>20.890999999999998</v>
      </c>
      <c r="D22" s="65">
        <f>VLOOKUP($A22,'Return Data'!$B$7:$R$2843,10,0)</f>
        <v>12.232699999999999</v>
      </c>
      <c r="E22" s="66">
        <f t="shared" si="0"/>
        <v>12</v>
      </c>
      <c r="F22" s="65">
        <f>VLOOKUP($A22,'Return Data'!$B$7:$R$2843,11,0)</f>
        <v>27.695599999999999</v>
      </c>
      <c r="G22" s="66">
        <f t="shared" si="1"/>
        <v>11</v>
      </c>
      <c r="H22" s="65">
        <f>VLOOKUP($A22,'Return Data'!$B$7:$R$2843,12,0)</f>
        <v>47.556199999999997</v>
      </c>
      <c r="I22" s="66">
        <f t="shared" si="2"/>
        <v>3</v>
      </c>
      <c r="J22" s="65">
        <f>VLOOKUP($A22,'Return Data'!$B$7:$R$2843,13,0)</f>
        <v>75.835400000000007</v>
      </c>
      <c r="K22" s="66">
        <f t="shared" ref="K22:K31" si="8">RANK(J22,J$8:J$33,0)</f>
        <v>2</v>
      </c>
      <c r="L22" s="65"/>
      <c r="M22" s="66"/>
      <c r="N22" s="65"/>
      <c r="O22" s="66"/>
      <c r="P22" s="65"/>
      <c r="Q22" s="66"/>
      <c r="R22" s="65">
        <f>VLOOKUP($A22,'Return Data'!$B$7:$R$2843,16,0)</f>
        <v>40.9161</v>
      </c>
      <c r="S22" s="67">
        <f t="shared" si="7"/>
        <v>2</v>
      </c>
    </row>
    <row r="23" spans="1:19" x14ac:dyDescent="0.3">
      <c r="A23" s="63" t="s">
        <v>1178</v>
      </c>
      <c r="B23" s="64">
        <f>VLOOKUP($A23,'Return Data'!$B$7:$R$2843,3,0)</f>
        <v>44459</v>
      </c>
      <c r="C23" s="65">
        <f>VLOOKUP($A23,'Return Data'!$B$7:$R$2843,4,0)</f>
        <v>45.320700000000002</v>
      </c>
      <c r="D23" s="65">
        <f>VLOOKUP($A23,'Return Data'!$B$7:$R$2843,10,0)</f>
        <v>18.891100000000002</v>
      </c>
      <c r="E23" s="66">
        <f t="shared" si="0"/>
        <v>1</v>
      </c>
      <c r="F23" s="65">
        <f>VLOOKUP($A23,'Return Data'!$B$7:$R$2843,11,0)</f>
        <v>28.250299999999999</v>
      </c>
      <c r="G23" s="66">
        <f t="shared" si="1"/>
        <v>8</v>
      </c>
      <c r="H23" s="65">
        <f>VLOOKUP($A23,'Return Data'!$B$7:$R$2843,12,0)</f>
        <v>44.424999999999997</v>
      </c>
      <c r="I23" s="66">
        <f t="shared" si="2"/>
        <v>9</v>
      </c>
      <c r="J23" s="65">
        <f>VLOOKUP($A23,'Return Data'!$B$7:$R$2843,13,0)</f>
        <v>65.100300000000004</v>
      </c>
      <c r="K23" s="66">
        <f t="shared" si="8"/>
        <v>15</v>
      </c>
      <c r="L23" s="65">
        <f>VLOOKUP($A23,'Return Data'!$B$7:$R$2843,17,0)</f>
        <v>28.9756</v>
      </c>
      <c r="M23" s="66">
        <f>RANK(L23,L$8:L$33,0)</f>
        <v>21</v>
      </c>
      <c r="N23" s="65">
        <f>VLOOKUP($A23,'Return Data'!$B$7:$R$2843,14,0)</f>
        <v>18.667100000000001</v>
      </c>
      <c r="O23" s="66">
        <f>RANK(N23,N$8:N$33,0)</f>
        <v>15</v>
      </c>
      <c r="P23" s="65">
        <f>VLOOKUP($A23,'Return Data'!$B$7:$R$2843,15,0)</f>
        <v>13.857799999999999</v>
      </c>
      <c r="Q23" s="66">
        <f>RANK(P23,P$8:P$33,0)</f>
        <v>19</v>
      </c>
      <c r="R23" s="65">
        <f>VLOOKUP($A23,'Return Data'!$B$7:$R$2843,16,0)</f>
        <v>22.0776</v>
      </c>
      <c r="S23" s="67">
        <f t="shared" si="7"/>
        <v>5</v>
      </c>
    </row>
    <row r="24" spans="1:19" x14ac:dyDescent="0.3">
      <c r="A24" s="63" t="s">
        <v>1181</v>
      </c>
      <c r="B24" s="64">
        <f>VLOOKUP($A24,'Return Data'!$B$7:$R$2843,3,0)</f>
        <v>44459</v>
      </c>
      <c r="C24" s="65">
        <f>VLOOKUP($A24,'Return Data'!$B$7:$R$2843,4,0)</f>
        <v>2125.9497999999999</v>
      </c>
      <c r="D24" s="65">
        <f>VLOOKUP($A24,'Return Data'!$B$7:$R$2843,10,0)</f>
        <v>16.248100000000001</v>
      </c>
      <c r="E24" s="66">
        <f t="shared" si="0"/>
        <v>4</v>
      </c>
      <c r="F24" s="65">
        <f>VLOOKUP($A24,'Return Data'!$B$7:$R$2843,11,0)</f>
        <v>28.913699999999999</v>
      </c>
      <c r="G24" s="66">
        <f t="shared" si="1"/>
        <v>5</v>
      </c>
      <c r="H24" s="65">
        <f>VLOOKUP($A24,'Return Data'!$B$7:$R$2843,12,0)</f>
        <v>44.1691</v>
      </c>
      <c r="I24" s="66">
        <f t="shared" si="2"/>
        <v>11</v>
      </c>
      <c r="J24" s="65">
        <f>VLOOKUP($A24,'Return Data'!$B$7:$R$2843,13,0)</f>
        <v>69.379900000000006</v>
      </c>
      <c r="K24" s="66">
        <f t="shared" si="8"/>
        <v>6</v>
      </c>
      <c r="L24" s="65">
        <f>VLOOKUP($A24,'Return Data'!$B$7:$R$2843,17,0)</f>
        <v>37.289000000000001</v>
      </c>
      <c r="M24" s="66">
        <f>RANK(L24,L$8:L$33,0)</f>
        <v>9</v>
      </c>
      <c r="N24" s="65">
        <f>VLOOKUP($A24,'Return Data'!$B$7:$R$2843,14,0)</f>
        <v>23.1114</v>
      </c>
      <c r="O24" s="66">
        <f>RANK(N24,N$8:N$33,0)</f>
        <v>6</v>
      </c>
      <c r="P24" s="65">
        <f>VLOOKUP($A24,'Return Data'!$B$7:$R$2843,15,0)</f>
        <v>18.134499999999999</v>
      </c>
      <c r="Q24" s="66">
        <f>RANK(P24,P$8:P$33,0)</f>
        <v>7</v>
      </c>
      <c r="R24" s="65">
        <f>VLOOKUP($A24,'Return Data'!$B$7:$R$2843,16,0)</f>
        <v>17.903199999999998</v>
      </c>
      <c r="S24" s="67">
        <f t="shared" si="7"/>
        <v>21</v>
      </c>
    </row>
    <row r="25" spans="1:19" x14ac:dyDescent="0.3">
      <c r="A25" s="63" t="s">
        <v>1182</v>
      </c>
      <c r="B25" s="64">
        <f>VLOOKUP($A25,'Return Data'!$B$7:$R$2843,3,0)</f>
        <v>44459</v>
      </c>
      <c r="C25" s="65">
        <f>VLOOKUP($A25,'Return Data'!$B$7:$R$2843,4,0)</f>
        <v>45.58</v>
      </c>
      <c r="D25" s="65">
        <f>VLOOKUP($A25,'Return Data'!$B$7:$R$2843,10,0)</f>
        <v>16.364599999999999</v>
      </c>
      <c r="E25" s="66">
        <f t="shared" si="0"/>
        <v>3</v>
      </c>
      <c r="F25" s="65">
        <f>VLOOKUP($A25,'Return Data'!$B$7:$R$2843,11,0)</f>
        <v>35.091900000000003</v>
      </c>
      <c r="G25" s="66">
        <f t="shared" si="1"/>
        <v>1</v>
      </c>
      <c r="H25" s="65">
        <f>VLOOKUP($A25,'Return Data'!$B$7:$R$2843,12,0)</f>
        <v>59.092500000000001</v>
      </c>
      <c r="I25" s="66">
        <f t="shared" si="2"/>
        <v>1</v>
      </c>
      <c r="J25" s="65">
        <f>VLOOKUP($A25,'Return Data'!$B$7:$R$2843,13,0)</f>
        <v>86.192800000000005</v>
      </c>
      <c r="K25" s="66">
        <f t="shared" si="8"/>
        <v>1</v>
      </c>
      <c r="L25" s="65">
        <f>VLOOKUP($A25,'Return Data'!$B$7:$R$2843,17,0)</f>
        <v>59.161000000000001</v>
      </c>
      <c r="M25" s="66">
        <f>RANK(L25,L$8:L$33,0)</f>
        <v>1</v>
      </c>
      <c r="N25" s="65">
        <f>VLOOKUP($A25,'Return Data'!$B$7:$R$2843,14,0)</f>
        <v>32.172600000000003</v>
      </c>
      <c r="O25" s="66">
        <f>RANK(N25,N$8:N$33,0)</f>
        <v>1</v>
      </c>
      <c r="P25" s="65">
        <f>VLOOKUP($A25,'Return Data'!$B$7:$R$2843,15,0)</f>
        <v>21.691800000000001</v>
      </c>
      <c r="Q25" s="66">
        <f>RANK(P25,P$8:P$33,0)</f>
        <v>2</v>
      </c>
      <c r="R25" s="65">
        <f>VLOOKUP($A25,'Return Data'!$B$7:$R$2843,16,0)</f>
        <v>21.450399999999998</v>
      </c>
      <c r="S25" s="67">
        <f t="shared" si="7"/>
        <v>9</v>
      </c>
    </row>
    <row r="26" spans="1:19" x14ac:dyDescent="0.3">
      <c r="A26" s="63" t="s">
        <v>1184</v>
      </c>
      <c r="B26" s="64">
        <f>VLOOKUP($A26,'Return Data'!$B$7:$R$2843,3,0)</f>
        <v>44459</v>
      </c>
      <c r="C26" s="65">
        <f>VLOOKUP($A26,'Return Data'!$B$7:$R$2843,4,0)</f>
        <v>17.649999999999999</v>
      </c>
      <c r="D26" s="65">
        <f>VLOOKUP($A26,'Return Data'!$B$7:$R$2843,10,0)</f>
        <v>12.563800000000001</v>
      </c>
      <c r="E26" s="66">
        <f t="shared" si="0"/>
        <v>11</v>
      </c>
      <c r="F26" s="65">
        <f>VLOOKUP($A26,'Return Data'!$B$7:$R$2843,11,0)</f>
        <v>27.898599999999998</v>
      </c>
      <c r="G26" s="66">
        <f t="shared" ref="G26" si="9">RANK(F26,F$8:F$33,0)</f>
        <v>9</v>
      </c>
      <c r="H26" s="65">
        <f>VLOOKUP($A26,'Return Data'!$B$7:$R$2843,12,0)</f>
        <v>43.146799999999999</v>
      </c>
      <c r="I26" s="66">
        <f t="shared" ref="I26" si="10">RANK(H26,H$8:H$33,0)</f>
        <v>14</v>
      </c>
      <c r="J26" s="65">
        <f>VLOOKUP($A26,'Return Data'!$B$7:$R$2843,13,0)</f>
        <v>66.509399999999999</v>
      </c>
      <c r="K26" s="66">
        <f t="shared" si="8"/>
        <v>10</v>
      </c>
      <c r="L26" s="65"/>
      <c r="M26" s="66"/>
      <c r="N26" s="65"/>
      <c r="O26" s="66"/>
      <c r="P26" s="65"/>
      <c r="Q26" s="66"/>
      <c r="R26" s="65">
        <f>VLOOKUP($A26,'Return Data'!$B$7:$R$2843,16,0)</f>
        <v>38.980899999999998</v>
      </c>
      <c r="S26" s="67">
        <f t="shared" si="7"/>
        <v>3</v>
      </c>
    </row>
    <row r="27" spans="1:19" x14ac:dyDescent="0.3">
      <c r="A27" s="63" t="s">
        <v>1187</v>
      </c>
      <c r="B27" s="64">
        <f>VLOOKUP($A27,'Return Data'!$B$7:$R$2843,3,0)</f>
        <v>44459</v>
      </c>
      <c r="C27" s="65">
        <f>VLOOKUP($A27,'Return Data'!$B$7:$R$2843,4,0)</f>
        <v>116.2739</v>
      </c>
      <c r="D27" s="65">
        <f>VLOOKUP($A27,'Return Data'!$B$7:$R$2843,10,0)</f>
        <v>7.8647</v>
      </c>
      <c r="E27" s="66">
        <f t="shared" si="0"/>
        <v>25</v>
      </c>
      <c r="F27" s="65">
        <f>VLOOKUP($A27,'Return Data'!$B$7:$R$2843,11,0)</f>
        <v>31.677700000000002</v>
      </c>
      <c r="G27" s="66">
        <f t="shared" ref="G27:G33" si="11">RANK(F27,F$8:F$33,0)</f>
        <v>2</v>
      </c>
      <c r="H27" s="65">
        <f>VLOOKUP($A27,'Return Data'!$B$7:$R$2843,12,0)</f>
        <v>45.090800000000002</v>
      </c>
      <c r="I27" s="66">
        <f t="shared" ref="I27:I33" si="12">RANK(H27,H$8:H$33,0)</f>
        <v>7</v>
      </c>
      <c r="J27" s="65">
        <f>VLOOKUP($A27,'Return Data'!$B$7:$R$2843,13,0)</f>
        <v>75.325400000000002</v>
      </c>
      <c r="K27" s="66">
        <f t="shared" si="8"/>
        <v>3</v>
      </c>
      <c r="L27" s="65">
        <f>VLOOKUP($A27,'Return Data'!$B$7:$R$2843,17,0)</f>
        <v>48.144599999999997</v>
      </c>
      <c r="M27" s="66">
        <f>RANK(L27,L$8:L$33,0)</f>
        <v>2</v>
      </c>
      <c r="N27" s="65">
        <f>VLOOKUP($A27,'Return Data'!$B$7:$R$2843,14,0)</f>
        <v>25.4971</v>
      </c>
      <c r="O27" s="66">
        <f>RANK(N27,N$8:N$33,0)</f>
        <v>3</v>
      </c>
      <c r="P27" s="65">
        <f>VLOOKUP($A27,'Return Data'!$B$7:$R$2843,15,0)</f>
        <v>20.107500000000002</v>
      </c>
      <c r="Q27" s="66">
        <f>RANK(P27,P$8:P$33,0)</f>
        <v>3</v>
      </c>
      <c r="R27" s="65">
        <f>VLOOKUP($A27,'Return Data'!$B$7:$R$2843,16,0)</f>
        <v>16.566700000000001</v>
      </c>
      <c r="S27" s="67">
        <f t="shared" si="7"/>
        <v>24</v>
      </c>
    </row>
    <row r="28" spans="1:19" x14ac:dyDescent="0.3">
      <c r="A28" s="63" t="s">
        <v>1188</v>
      </c>
      <c r="B28" s="64">
        <f>VLOOKUP($A28,'Return Data'!$B$7:$R$2843,3,0)</f>
        <v>44459</v>
      </c>
      <c r="C28" s="65">
        <f>VLOOKUP($A28,'Return Data'!$B$7:$R$2843,4,0)</f>
        <v>140.94839999999999</v>
      </c>
      <c r="D28" s="65">
        <f>VLOOKUP($A28,'Return Data'!$B$7:$R$2843,10,0)</f>
        <v>11.3687</v>
      </c>
      <c r="E28" s="66">
        <f t="shared" si="0"/>
        <v>17</v>
      </c>
      <c r="F28" s="65">
        <f>VLOOKUP($A28,'Return Data'!$B$7:$R$2843,11,0)</f>
        <v>24.788399999999999</v>
      </c>
      <c r="G28" s="66">
        <f t="shared" si="11"/>
        <v>15</v>
      </c>
      <c r="H28" s="65">
        <f>VLOOKUP($A28,'Return Data'!$B$7:$R$2843,12,0)</f>
        <v>43.764899999999997</v>
      </c>
      <c r="I28" s="66">
        <f t="shared" si="12"/>
        <v>12</v>
      </c>
      <c r="J28" s="65">
        <f>VLOOKUP($A28,'Return Data'!$B$7:$R$2843,13,0)</f>
        <v>71.690600000000003</v>
      </c>
      <c r="K28" s="66">
        <f t="shared" si="8"/>
        <v>4</v>
      </c>
      <c r="L28" s="65">
        <f>VLOOKUP($A28,'Return Data'!$B$7:$R$2843,17,0)</f>
        <v>38.494999999999997</v>
      </c>
      <c r="M28" s="66">
        <f>RANK(L28,L$8:L$33,0)</f>
        <v>6</v>
      </c>
      <c r="N28" s="65">
        <f>VLOOKUP($A28,'Return Data'!$B$7:$R$2843,14,0)</f>
        <v>21.7151</v>
      </c>
      <c r="O28" s="66">
        <f>RANK(N28,N$8:N$33,0)</f>
        <v>12</v>
      </c>
      <c r="P28" s="65">
        <f>VLOOKUP($A28,'Return Data'!$B$7:$R$2843,15,0)</f>
        <v>14.233599999999999</v>
      </c>
      <c r="Q28" s="66">
        <f>RANK(P28,P$8:P$33,0)</f>
        <v>18</v>
      </c>
      <c r="R28" s="65">
        <f>VLOOKUP($A28,'Return Data'!$B$7:$R$2843,16,0)</f>
        <v>20.438700000000001</v>
      </c>
      <c r="S28" s="67">
        <f t="shared" si="7"/>
        <v>15</v>
      </c>
    </row>
    <row r="29" spans="1:19" x14ac:dyDescent="0.3">
      <c r="A29" s="63" t="s">
        <v>1191</v>
      </c>
      <c r="B29" s="64">
        <f>VLOOKUP($A29,'Return Data'!$B$7:$R$2843,3,0)</f>
        <v>44459</v>
      </c>
      <c r="C29" s="65">
        <f>VLOOKUP($A29,'Return Data'!$B$7:$R$2843,4,0)</f>
        <v>738.4787</v>
      </c>
      <c r="D29" s="65">
        <f>VLOOKUP($A29,'Return Data'!$B$7:$R$2843,10,0)</f>
        <v>13.2568</v>
      </c>
      <c r="E29" s="66">
        <f t="shared" si="0"/>
        <v>9</v>
      </c>
      <c r="F29" s="65">
        <f>VLOOKUP($A29,'Return Data'!$B$7:$R$2843,11,0)</f>
        <v>22.479900000000001</v>
      </c>
      <c r="G29" s="66">
        <f t="shared" si="11"/>
        <v>24</v>
      </c>
      <c r="H29" s="65">
        <f>VLOOKUP($A29,'Return Data'!$B$7:$R$2843,12,0)</f>
        <v>38.092700000000001</v>
      </c>
      <c r="I29" s="66">
        <f t="shared" si="12"/>
        <v>20</v>
      </c>
      <c r="J29" s="65">
        <f>VLOOKUP($A29,'Return Data'!$B$7:$R$2843,13,0)</f>
        <v>59.139299999999999</v>
      </c>
      <c r="K29" s="66">
        <f t="shared" si="8"/>
        <v>21</v>
      </c>
      <c r="L29" s="65">
        <f>VLOOKUP($A29,'Return Data'!$B$7:$R$2843,17,0)</f>
        <v>26.9497</v>
      </c>
      <c r="M29" s="66">
        <f>RANK(L29,L$8:L$33,0)</f>
        <v>23</v>
      </c>
      <c r="N29" s="65">
        <f>VLOOKUP($A29,'Return Data'!$B$7:$R$2843,14,0)</f>
        <v>14.3223</v>
      </c>
      <c r="O29" s="66">
        <f>RANK(N29,N$8:N$33,0)</f>
        <v>22</v>
      </c>
      <c r="P29" s="65">
        <f>VLOOKUP($A29,'Return Data'!$B$7:$R$2843,15,0)</f>
        <v>12.326000000000001</v>
      </c>
      <c r="Q29" s="66">
        <f>RANK(P29,P$8:P$33,0)</f>
        <v>21</v>
      </c>
      <c r="R29" s="65">
        <f>VLOOKUP($A29,'Return Data'!$B$7:$R$2843,16,0)</f>
        <v>18.046700000000001</v>
      </c>
      <c r="S29" s="67">
        <f t="shared" si="7"/>
        <v>19</v>
      </c>
    </row>
    <row r="30" spans="1:19" x14ac:dyDescent="0.3">
      <c r="A30" s="63" t="s">
        <v>1193</v>
      </c>
      <c r="B30" s="64">
        <f>VLOOKUP($A30,'Return Data'!$B$7:$R$2843,3,0)</f>
        <v>44459</v>
      </c>
      <c r="C30" s="65">
        <f>VLOOKUP($A30,'Return Data'!$B$7:$R$2843,4,0)</f>
        <v>257.80689999999998</v>
      </c>
      <c r="D30" s="65">
        <f>VLOOKUP($A30,'Return Data'!$B$7:$R$2843,10,0)</f>
        <v>12.0433</v>
      </c>
      <c r="E30" s="66">
        <f t="shared" si="0"/>
        <v>14</v>
      </c>
      <c r="F30" s="65">
        <f>VLOOKUP($A30,'Return Data'!$B$7:$R$2843,11,0)</f>
        <v>23.668600000000001</v>
      </c>
      <c r="G30" s="66">
        <f t="shared" si="11"/>
        <v>18</v>
      </c>
      <c r="H30" s="65">
        <f>VLOOKUP($A30,'Return Data'!$B$7:$R$2843,12,0)</f>
        <v>37.820700000000002</v>
      </c>
      <c r="I30" s="66">
        <f t="shared" si="12"/>
        <v>21</v>
      </c>
      <c r="J30" s="65">
        <f>VLOOKUP($A30,'Return Data'!$B$7:$R$2843,13,0)</f>
        <v>60.745800000000003</v>
      </c>
      <c r="K30" s="66">
        <f t="shared" si="8"/>
        <v>19</v>
      </c>
      <c r="L30" s="65">
        <f>VLOOKUP($A30,'Return Data'!$B$7:$R$2843,17,0)</f>
        <v>34.210799999999999</v>
      </c>
      <c r="M30" s="66">
        <f>RANK(L30,L$8:L$33,0)</f>
        <v>13</v>
      </c>
      <c r="N30" s="65">
        <f>VLOOKUP($A30,'Return Data'!$B$7:$R$2843,14,0)</f>
        <v>22.956800000000001</v>
      </c>
      <c r="O30" s="66">
        <f>RANK(N30,N$8:N$33,0)</f>
        <v>7</v>
      </c>
      <c r="P30" s="65">
        <f>VLOOKUP($A30,'Return Data'!$B$7:$R$2843,15,0)</f>
        <v>17.874500000000001</v>
      </c>
      <c r="Q30" s="66">
        <f>RANK(P30,P$8:P$33,0)</f>
        <v>8</v>
      </c>
      <c r="R30" s="65">
        <f>VLOOKUP($A30,'Return Data'!$B$7:$R$2843,16,0)</f>
        <v>20.881900000000002</v>
      </c>
      <c r="S30" s="67">
        <f t="shared" si="7"/>
        <v>11</v>
      </c>
    </row>
    <row r="31" spans="1:19" x14ac:dyDescent="0.3">
      <c r="A31" s="63" t="s">
        <v>1194</v>
      </c>
      <c r="B31" s="64">
        <f>VLOOKUP($A31,'Return Data'!$B$7:$R$2843,3,0)</f>
        <v>44459</v>
      </c>
      <c r="C31" s="65">
        <f>VLOOKUP($A31,'Return Data'!$B$7:$R$2843,4,0)</f>
        <v>74.709999999999994</v>
      </c>
      <c r="D31" s="65">
        <f>VLOOKUP($A31,'Return Data'!$B$7:$R$2843,10,0)</f>
        <v>6.3639000000000001</v>
      </c>
      <c r="E31" s="66">
        <f t="shared" si="0"/>
        <v>26</v>
      </c>
      <c r="F31" s="65">
        <f>VLOOKUP($A31,'Return Data'!$B$7:$R$2843,11,0)</f>
        <v>20.170500000000001</v>
      </c>
      <c r="G31" s="66">
        <f t="shared" si="11"/>
        <v>26</v>
      </c>
      <c r="H31" s="65">
        <f>VLOOKUP($A31,'Return Data'!$B$7:$R$2843,12,0)</f>
        <v>32.959600000000002</v>
      </c>
      <c r="I31" s="66">
        <f t="shared" si="12"/>
        <v>25</v>
      </c>
      <c r="J31" s="65">
        <f>VLOOKUP($A31,'Return Data'!$B$7:$R$2843,13,0)</f>
        <v>47.415199999999999</v>
      </c>
      <c r="K31" s="66">
        <f t="shared" si="8"/>
        <v>25</v>
      </c>
      <c r="L31" s="65">
        <f>VLOOKUP($A31,'Return Data'!$B$7:$R$2843,17,0)</f>
        <v>32.924999999999997</v>
      </c>
      <c r="M31" s="66">
        <f>RANK(L31,L$8:L$33,0)</f>
        <v>14</v>
      </c>
      <c r="N31" s="65">
        <f>VLOOKUP($A31,'Return Data'!$B$7:$R$2843,14,0)</f>
        <v>17.3416</v>
      </c>
      <c r="O31" s="66">
        <f>RANK(N31,N$8:N$33,0)</f>
        <v>18</v>
      </c>
      <c r="P31" s="65">
        <f>VLOOKUP($A31,'Return Data'!$B$7:$R$2843,15,0)</f>
        <v>16.339400000000001</v>
      </c>
      <c r="Q31" s="66">
        <f>RANK(P31,P$8:P$33,0)</f>
        <v>12</v>
      </c>
      <c r="R31" s="65">
        <f>VLOOKUP($A31,'Return Data'!$B$7:$R$2843,16,0)</f>
        <v>17.941199999999998</v>
      </c>
      <c r="S31" s="67">
        <f t="shared" si="7"/>
        <v>20</v>
      </c>
    </row>
    <row r="32" spans="1:19" x14ac:dyDescent="0.3">
      <c r="A32" s="63" t="s">
        <v>1196</v>
      </c>
      <c r="B32" s="64">
        <f>VLOOKUP($A32,'Return Data'!$B$7:$R$2843,3,0)</f>
        <v>44459</v>
      </c>
      <c r="C32" s="65">
        <f>VLOOKUP($A32,'Return Data'!$B$7:$R$2843,4,0)</f>
        <v>27.45</v>
      </c>
      <c r="D32" s="65">
        <f>VLOOKUP($A32,'Return Data'!$B$7:$R$2843,10,0)</f>
        <v>14.5181</v>
      </c>
      <c r="E32" s="66">
        <f t="shared" si="0"/>
        <v>8</v>
      </c>
      <c r="F32" s="65">
        <f>VLOOKUP($A32,'Return Data'!$B$7:$R$2843,11,0)</f>
        <v>29.6646</v>
      </c>
      <c r="G32" s="66">
        <f t="shared" si="11"/>
        <v>4</v>
      </c>
      <c r="H32" s="65">
        <f>VLOOKUP($A32,'Return Data'!$B$7:$R$2843,12,0)</f>
        <v>47.898699999999998</v>
      </c>
      <c r="I32" s="66">
        <f t="shared" si="12"/>
        <v>2</v>
      </c>
      <c r="J32" s="65"/>
      <c r="K32" s="66"/>
      <c r="L32" s="65"/>
      <c r="M32" s="66"/>
      <c r="N32" s="65"/>
      <c r="O32" s="66"/>
      <c r="P32" s="65"/>
      <c r="Q32" s="66"/>
      <c r="R32" s="65">
        <f>VLOOKUP($A32,'Return Data'!$B$7:$R$2843,16,0)</f>
        <v>96.410499999999999</v>
      </c>
      <c r="S32" s="67">
        <f t="shared" si="7"/>
        <v>1</v>
      </c>
    </row>
    <row r="33" spans="1:19" x14ac:dyDescent="0.3">
      <c r="A33" s="63" t="s">
        <v>1939</v>
      </c>
      <c r="B33" s="64">
        <f>VLOOKUP($A33,'Return Data'!$B$7:$R$2843,3,0)</f>
        <v>44459</v>
      </c>
      <c r="C33" s="65">
        <f>VLOOKUP($A33,'Return Data'!$B$7:$R$2843,4,0)</f>
        <v>197.82259999999999</v>
      </c>
      <c r="D33" s="65">
        <f>VLOOKUP($A33,'Return Data'!$B$7:$R$2843,10,0)</f>
        <v>14.586600000000001</v>
      </c>
      <c r="E33" s="66">
        <f t="shared" si="0"/>
        <v>7</v>
      </c>
      <c r="F33" s="65">
        <f>VLOOKUP($A33,'Return Data'!$B$7:$R$2843,11,0)</f>
        <v>28.304200000000002</v>
      </c>
      <c r="G33" s="66">
        <f t="shared" si="11"/>
        <v>7</v>
      </c>
      <c r="H33" s="65">
        <f>VLOOKUP($A33,'Return Data'!$B$7:$R$2843,12,0)</f>
        <v>42.344700000000003</v>
      </c>
      <c r="I33" s="66">
        <f t="shared" si="12"/>
        <v>15</v>
      </c>
      <c r="J33" s="65">
        <f>VLOOKUP($A33,'Return Data'!$B$7:$R$2843,13,0)</f>
        <v>66.377700000000004</v>
      </c>
      <c r="K33" s="66">
        <f>RANK(J33,J$8:J$33,0)</f>
        <v>11</v>
      </c>
      <c r="L33" s="65">
        <f>VLOOKUP($A33,'Return Data'!$B$7:$R$2843,17,0)</f>
        <v>40.072299999999998</v>
      </c>
      <c r="M33" s="66">
        <f>RANK(L33,L$8:L$33,0)</f>
        <v>3</v>
      </c>
      <c r="N33" s="65">
        <f>VLOOKUP($A33,'Return Data'!$B$7:$R$2843,14,0)</f>
        <v>22.538799999999998</v>
      </c>
      <c r="O33" s="66">
        <f>RANK(N33,N$8:N$33,0)</f>
        <v>8</v>
      </c>
      <c r="P33" s="65">
        <f>VLOOKUP($A33,'Return Data'!$B$7:$R$2843,15,0)</f>
        <v>16.2102</v>
      </c>
      <c r="Q33" s="66">
        <f>RANK(P33,P$8:P$33,0)</f>
        <v>14</v>
      </c>
      <c r="R33" s="65">
        <f>VLOOKUP($A33,'Return Data'!$B$7:$R$2843,16,0)</f>
        <v>21.439299999999999</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12.369480769230766</v>
      </c>
      <c r="E35" s="74"/>
      <c r="F35" s="75">
        <f>AVERAGE(F8:F33)</f>
        <v>26.055226923076923</v>
      </c>
      <c r="G35" s="74"/>
      <c r="H35" s="75">
        <f>AVERAGE(H8:H33)</f>
        <v>41.931680769230766</v>
      </c>
      <c r="I35" s="74"/>
      <c r="J35" s="75">
        <f>AVERAGE(J8:J33)</f>
        <v>64.600519999999975</v>
      </c>
      <c r="K35" s="74"/>
      <c r="L35" s="75">
        <f>AVERAGE(L8:L33)</f>
        <v>36.006447826086948</v>
      </c>
      <c r="M35" s="74"/>
      <c r="N35" s="75">
        <f>AVERAGE(N8:N33)</f>
        <v>20.945913636363635</v>
      </c>
      <c r="O35" s="74"/>
      <c r="P35" s="75">
        <f>AVERAGE(P8:P33)</f>
        <v>17.018223809523811</v>
      </c>
      <c r="Q35" s="74"/>
      <c r="R35" s="75">
        <f>AVERAGE(R8:R33)</f>
        <v>23.923703846153845</v>
      </c>
      <c r="S35" s="76"/>
    </row>
    <row r="36" spans="1:19" x14ac:dyDescent="0.3">
      <c r="A36" s="73" t="s">
        <v>28</v>
      </c>
      <c r="B36" s="74"/>
      <c r="C36" s="74"/>
      <c r="D36" s="75">
        <f>MIN(D8:D33)</f>
        <v>6.3639000000000001</v>
      </c>
      <c r="E36" s="74"/>
      <c r="F36" s="75">
        <f>MIN(F8:F33)</f>
        <v>20.170500000000001</v>
      </c>
      <c r="G36" s="74"/>
      <c r="H36" s="75">
        <f>MIN(H8:H33)</f>
        <v>31.139700000000001</v>
      </c>
      <c r="I36" s="74"/>
      <c r="J36" s="75">
        <f>MIN(J8:J33)</f>
        <v>47.415199999999999</v>
      </c>
      <c r="K36" s="74"/>
      <c r="L36" s="75">
        <f>MIN(L8:L33)</f>
        <v>26.9497</v>
      </c>
      <c r="M36" s="74"/>
      <c r="N36" s="75">
        <f>MIN(N8:N33)</f>
        <v>14.3223</v>
      </c>
      <c r="O36" s="74"/>
      <c r="P36" s="75">
        <f>MIN(P8:P33)</f>
        <v>12.326000000000001</v>
      </c>
      <c r="Q36" s="74"/>
      <c r="R36" s="75">
        <f>MIN(R8:R33)</f>
        <v>10.5084</v>
      </c>
      <c r="S36" s="76"/>
    </row>
    <row r="37" spans="1:19" ht="15" thickBot="1" x14ac:dyDescent="0.35">
      <c r="A37" s="77" t="s">
        <v>29</v>
      </c>
      <c r="B37" s="78"/>
      <c r="C37" s="78"/>
      <c r="D37" s="79">
        <f>MAX(D8:D33)</f>
        <v>18.891100000000002</v>
      </c>
      <c r="E37" s="78"/>
      <c r="F37" s="79">
        <f>MAX(F8:F33)</f>
        <v>35.091900000000003</v>
      </c>
      <c r="G37" s="78"/>
      <c r="H37" s="79">
        <f>MAX(H8:H33)</f>
        <v>59.092500000000001</v>
      </c>
      <c r="I37" s="78"/>
      <c r="J37" s="79">
        <f>MAX(J8:J33)</f>
        <v>86.192800000000005</v>
      </c>
      <c r="K37" s="78"/>
      <c r="L37" s="79">
        <f>MAX(L8:L33)</f>
        <v>59.161000000000001</v>
      </c>
      <c r="M37" s="78"/>
      <c r="N37" s="79">
        <f>MAX(N8:N33)</f>
        <v>32.172600000000003</v>
      </c>
      <c r="O37" s="78"/>
      <c r="P37" s="79">
        <f>MAX(P8:P33)</f>
        <v>22.411999999999999</v>
      </c>
      <c r="Q37" s="78"/>
      <c r="R37" s="79">
        <f>MAX(R8:R33)</f>
        <v>96.410499999999999</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44459</v>
      </c>
      <c r="C8" s="65">
        <f>VLOOKUP($A8,'Return Data'!$B$7:$R$2843,4,0)</f>
        <v>450.5</v>
      </c>
      <c r="D8" s="65">
        <f>VLOOKUP($A8,'Return Data'!$B$7:$R$2843,10,0)</f>
        <v>15.2852</v>
      </c>
      <c r="E8" s="66">
        <f t="shared" ref="E8:E33" si="0">RANK(D8,D$8:D$33,0)</f>
        <v>5</v>
      </c>
      <c r="F8" s="65">
        <f>VLOOKUP($A8,'Return Data'!$B$7:$R$2843,11,0)</f>
        <v>29.465199999999999</v>
      </c>
      <c r="G8" s="66">
        <f t="shared" ref="G8:G25" si="1">RANK(F8,F$8:F$33,0)</f>
        <v>3</v>
      </c>
      <c r="H8" s="65">
        <f>VLOOKUP($A8,'Return Data'!$B$7:$R$2843,12,0)</f>
        <v>44.548499999999997</v>
      </c>
      <c r="I8" s="66">
        <f t="shared" ref="I8:I25" si="2">RANK(H8,H$8:H$33,0)</f>
        <v>5</v>
      </c>
      <c r="J8" s="65">
        <f>VLOOKUP($A8,'Return Data'!$B$7:$R$2843,13,0)</f>
        <v>65.387900000000002</v>
      </c>
      <c r="K8" s="66">
        <f t="shared" ref="K8:K21" si="3">RANK(J8,J$8:J$33,0)</f>
        <v>9</v>
      </c>
      <c r="L8" s="65">
        <f>VLOOKUP($A8,'Return Data'!$B$7:$R$2843,17,0)</f>
        <v>29.6569</v>
      </c>
      <c r="M8" s="66">
        <f t="shared" ref="M8:M21" si="4">RANK(L8,L$8:L$33,0)</f>
        <v>19</v>
      </c>
      <c r="N8" s="65">
        <f>VLOOKUP($A8,'Return Data'!$B$7:$R$2843,14,0)</f>
        <v>15.1652</v>
      </c>
      <c r="O8" s="66">
        <f t="shared" ref="O8:O20" si="5">RANK(N8,N$8:N$33,0)</f>
        <v>19</v>
      </c>
      <c r="P8" s="65">
        <f>VLOOKUP($A8,'Return Data'!$B$7:$R$2843,15,0)</f>
        <v>12.090999999999999</v>
      </c>
      <c r="Q8" s="66">
        <f t="shared" ref="Q8:Q16" si="6">RANK(P8,P$8:P$33,0)</f>
        <v>20</v>
      </c>
      <c r="R8" s="65">
        <f>VLOOKUP($A8,'Return Data'!$B$7:$R$2843,16,0)</f>
        <v>22.218499999999999</v>
      </c>
      <c r="S8" s="67">
        <f t="shared" ref="S8:S33" si="7">RANK(R8,R$8:R$33,0)</f>
        <v>6</v>
      </c>
    </row>
    <row r="9" spans="1:20" x14ac:dyDescent="0.3">
      <c r="A9" s="63" t="s">
        <v>1151</v>
      </c>
      <c r="B9" s="64">
        <f>VLOOKUP($A9,'Return Data'!$B$7:$R$2843,3,0)</f>
        <v>44459</v>
      </c>
      <c r="C9" s="65">
        <f>VLOOKUP($A9,'Return Data'!$B$7:$R$2843,4,0)</f>
        <v>68.739999999999995</v>
      </c>
      <c r="D9" s="65">
        <f>VLOOKUP($A9,'Return Data'!$B$7:$R$2843,10,0)</f>
        <v>14.7196</v>
      </c>
      <c r="E9" s="66">
        <f t="shared" si="0"/>
        <v>6</v>
      </c>
      <c r="F9" s="65">
        <f>VLOOKUP($A9,'Return Data'!$B$7:$R$2843,11,0)</f>
        <v>26.9437</v>
      </c>
      <c r="G9" s="66">
        <f t="shared" si="1"/>
        <v>9</v>
      </c>
      <c r="H9" s="65">
        <f>VLOOKUP($A9,'Return Data'!$B$7:$R$2843,12,0)</f>
        <v>40.1999</v>
      </c>
      <c r="I9" s="66">
        <f t="shared" si="2"/>
        <v>16</v>
      </c>
      <c r="J9" s="65">
        <f>VLOOKUP($A9,'Return Data'!$B$7:$R$2843,13,0)</f>
        <v>60.832900000000002</v>
      </c>
      <c r="K9" s="66">
        <f t="shared" si="3"/>
        <v>17</v>
      </c>
      <c r="L9" s="65">
        <f>VLOOKUP($A9,'Return Data'!$B$7:$R$2843,17,0)</f>
        <v>36.006399999999999</v>
      </c>
      <c r="M9" s="66">
        <f t="shared" si="4"/>
        <v>9</v>
      </c>
      <c r="N9" s="65">
        <f>VLOOKUP($A9,'Return Data'!$B$7:$R$2843,14,0)</f>
        <v>24.230899999999998</v>
      </c>
      <c r="O9" s="66">
        <f t="shared" si="5"/>
        <v>2</v>
      </c>
      <c r="P9" s="65">
        <f>VLOOKUP($A9,'Return Data'!$B$7:$R$2843,15,0)</f>
        <v>20.907399999999999</v>
      </c>
      <c r="Q9" s="66">
        <f t="shared" si="6"/>
        <v>1</v>
      </c>
      <c r="R9" s="65">
        <f>VLOOKUP($A9,'Return Data'!$B$7:$R$2843,16,0)</f>
        <v>19.956199999999999</v>
      </c>
      <c r="S9" s="67">
        <f t="shared" si="7"/>
        <v>9</v>
      </c>
    </row>
    <row r="10" spans="1:20" x14ac:dyDescent="0.3">
      <c r="A10" s="63" t="s">
        <v>1152</v>
      </c>
      <c r="B10" s="64">
        <f>VLOOKUP($A10,'Return Data'!$B$7:$R$2843,3,0)</f>
        <v>44459</v>
      </c>
      <c r="C10" s="65">
        <f>VLOOKUP($A10,'Return Data'!$B$7:$R$2843,4,0)</f>
        <v>16.510000000000002</v>
      </c>
      <c r="D10" s="65">
        <f>VLOOKUP($A10,'Return Data'!$B$7:$R$2843,10,0)</f>
        <v>16.104099999999999</v>
      </c>
      <c r="E10" s="66">
        <f t="shared" si="0"/>
        <v>2</v>
      </c>
      <c r="F10" s="65">
        <f>VLOOKUP($A10,'Return Data'!$B$7:$R$2843,11,0)</f>
        <v>28.183199999999999</v>
      </c>
      <c r="G10" s="66">
        <f t="shared" si="1"/>
        <v>6</v>
      </c>
      <c r="H10" s="65">
        <f>VLOOKUP($A10,'Return Data'!$B$7:$R$2843,12,0)</f>
        <v>43.815300000000001</v>
      </c>
      <c r="I10" s="66">
        <f t="shared" si="2"/>
        <v>6</v>
      </c>
      <c r="J10" s="65">
        <f>VLOOKUP($A10,'Return Data'!$B$7:$R$2843,13,0)</f>
        <v>68.126300000000001</v>
      </c>
      <c r="K10" s="66">
        <f t="shared" si="3"/>
        <v>6</v>
      </c>
      <c r="L10" s="65">
        <f>VLOOKUP($A10,'Return Data'!$B$7:$R$2843,17,0)</f>
        <v>38.093600000000002</v>
      </c>
      <c r="M10" s="66">
        <f t="shared" si="4"/>
        <v>4</v>
      </c>
      <c r="N10" s="65">
        <f>VLOOKUP($A10,'Return Data'!$B$7:$R$2843,14,0)</f>
        <v>21.0855</v>
      </c>
      <c r="O10" s="66">
        <f t="shared" si="5"/>
        <v>9</v>
      </c>
      <c r="P10" s="65">
        <f>VLOOKUP($A10,'Return Data'!$B$7:$R$2843,15,0)</f>
        <v>15.9335</v>
      </c>
      <c r="Q10" s="66">
        <f t="shared" si="6"/>
        <v>9</v>
      </c>
      <c r="R10" s="65">
        <f>VLOOKUP($A10,'Return Data'!$B$7:$R$2843,16,0)</f>
        <v>4.6765999999999996</v>
      </c>
      <c r="S10" s="67">
        <f t="shared" si="7"/>
        <v>26</v>
      </c>
    </row>
    <row r="11" spans="1:20" x14ac:dyDescent="0.3">
      <c r="A11" s="63" t="s">
        <v>1154</v>
      </c>
      <c r="B11" s="64">
        <f>VLOOKUP($A11,'Return Data'!$B$7:$R$2843,3,0)</f>
        <v>44459</v>
      </c>
      <c r="C11" s="65">
        <f>VLOOKUP($A11,'Return Data'!$B$7:$R$2843,4,0)</f>
        <v>57.098999999999997</v>
      </c>
      <c r="D11" s="65">
        <f>VLOOKUP($A11,'Return Data'!$B$7:$R$2843,10,0)</f>
        <v>11.104799999999999</v>
      </c>
      <c r="E11" s="66">
        <f t="shared" si="0"/>
        <v>17</v>
      </c>
      <c r="F11" s="65">
        <f>VLOOKUP($A11,'Return Data'!$B$7:$R$2843,11,0)</f>
        <v>24.2498</v>
      </c>
      <c r="G11" s="66">
        <f t="shared" si="1"/>
        <v>14</v>
      </c>
      <c r="H11" s="65">
        <f>VLOOKUP($A11,'Return Data'!$B$7:$R$2843,12,0)</f>
        <v>42.629800000000003</v>
      </c>
      <c r="I11" s="66">
        <f t="shared" si="2"/>
        <v>11</v>
      </c>
      <c r="J11" s="65">
        <f>VLOOKUP($A11,'Return Data'!$B$7:$R$2843,13,0)</f>
        <v>63.757599999999996</v>
      </c>
      <c r="K11" s="66">
        <f t="shared" si="3"/>
        <v>12</v>
      </c>
      <c r="L11" s="65">
        <f>VLOOKUP($A11,'Return Data'!$B$7:$R$2843,17,0)</f>
        <v>36.355899999999998</v>
      </c>
      <c r="M11" s="66">
        <f t="shared" si="4"/>
        <v>7</v>
      </c>
      <c r="N11" s="65">
        <f>VLOOKUP($A11,'Return Data'!$B$7:$R$2843,14,0)</f>
        <v>20.589200000000002</v>
      </c>
      <c r="O11" s="66">
        <f t="shared" si="5"/>
        <v>11</v>
      </c>
      <c r="P11" s="65">
        <f>VLOOKUP($A11,'Return Data'!$B$7:$R$2843,15,0)</f>
        <v>15.202299999999999</v>
      </c>
      <c r="Q11" s="66">
        <f t="shared" si="6"/>
        <v>12</v>
      </c>
      <c r="R11" s="65">
        <f>VLOOKUP($A11,'Return Data'!$B$7:$R$2843,16,0)</f>
        <v>11.98</v>
      </c>
      <c r="S11" s="67">
        <f t="shared" si="7"/>
        <v>24</v>
      </c>
    </row>
    <row r="12" spans="1:20" x14ac:dyDescent="0.3">
      <c r="A12" s="63" t="s">
        <v>1157</v>
      </c>
      <c r="B12" s="64">
        <f>VLOOKUP($A12,'Return Data'!$B$7:$R$2843,3,0)</f>
        <v>44459</v>
      </c>
      <c r="C12" s="65">
        <f>VLOOKUP($A12,'Return Data'!$B$7:$R$2843,4,0)</f>
        <v>91.828000000000003</v>
      </c>
      <c r="D12" s="65">
        <f>VLOOKUP($A12,'Return Data'!$B$7:$R$2843,10,0)</f>
        <v>8.4065999999999992</v>
      </c>
      <c r="E12" s="66">
        <f t="shared" si="0"/>
        <v>24</v>
      </c>
      <c r="F12" s="65">
        <f>VLOOKUP($A12,'Return Data'!$B$7:$R$2843,11,0)</f>
        <v>21.988399999999999</v>
      </c>
      <c r="G12" s="66">
        <f t="shared" si="1"/>
        <v>22</v>
      </c>
      <c r="H12" s="65">
        <f>VLOOKUP($A12,'Return Data'!$B$7:$R$2843,12,0)</f>
        <v>30.1768</v>
      </c>
      <c r="I12" s="66">
        <f t="shared" si="2"/>
        <v>26</v>
      </c>
      <c r="J12" s="65">
        <f>VLOOKUP($A12,'Return Data'!$B$7:$R$2843,13,0)</f>
        <v>45.988100000000003</v>
      </c>
      <c r="K12" s="66">
        <f t="shared" si="3"/>
        <v>25</v>
      </c>
      <c r="L12" s="65">
        <f>VLOOKUP($A12,'Return Data'!$B$7:$R$2843,17,0)</f>
        <v>30.917100000000001</v>
      </c>
      <c r="M12" s="66">
        <f t="shared" si="4"/>
        <v>16</v>
      </c>
      <c r="N12" s="65">
        <f>VLOOKUP($A12,'Return Data'!$B$7:$R$2843,14,0)</f>
        <v>19.3889</v>
      </c>
      <c r="O12" s="66">
        <f t="shared" si="5"/>
        <v>13</v>
      </c>
      <c r="P12" s="65">
        <f>VLOOKUP($A12,'Return Data'!$B$7:$R$2843,15,0)</f>
        <v>15.702400000000001</v>
      </c>
      <c r="Q12" s="66">
        <f t="shared" si="6"/>
        <v>11</v>
      </c>
      <c r="R12" s="65">
        <f>VLOOKUP($A12,'Return Data'!$B$7:$R$2843,16,0)</f>
        <v>16.091899999999999</v>
      </c>
      <c r="S12" s="67">
        <f t="shared" si="7"/>
        <v>16</v>
      </c>
    </row>
    <row r="13" spans="1:20" x14ac:dyDescent="0.3">
      <c r="A13" s="63" t="s">
        <v>1159</v>
      </c>
      <c r="B13" s="64">
        <f>VLOOKUP($A13,'Return Data'!$B$7:$R$2843,3,0)</f>
        <v>44459</v>
      </c>
      <c r="C13" s="65">
        <f>VLOOKUP($A13,'Return Data'!$B$7:$R$2843,4,0)</f>
        <v>48.463999999999999</v>
      </c>
      <c r="D13" s="65">
        <f>VLOOKUP($A13,'Return Data'!$B$7:$R$2843,10,0)</f>
        <v>10.5777</v>
      </c>
      <c r="E13" s="66">
        <f t="shared" si="0"/>
        <v>18</v>
      </c>
      <c r="F13" s="65">
        <f>VLOOKUP($A13,'Return Data'!$B$7:$R$2843,11,0)</f>
        <v>24.426200000000001</v>
      </c>
      <c r="G13" s="66">
        <f t="shared" si="1"/>
        <v>13</v>
      </c>
      <c r="H13" s="65">
        <f>VLOOKUP($A13,'Return Data'!$B$7:$R$2843,12,0)</f>
        <v>43.635300000000001</v>
      </c>
      <c r="I13" s="66">
        <f t="shared" si="2"/>
        <v>7</v>
      </c>
      <c r="J13" s="65">
        <f>VLOOKUP($A13,'Return Data'!$B$7:$R$2843,13,0)</f>
        <v>66.8583</v>
      </c>
      <c r="K13" s="66">
        <f t="shared" si="3"/>
        <v>7</v>
      </c>
      <c r="L13" s="65">
        <f>VLOOKUP($A13,'Return Data'!$B$7:$R$2843,17,0)</f>
        <v>37.077100000000002</v>
      </c>
      <c r="M13" s="66">
        <f t="shared" si="4"/>
        <v>6</v>
      </c>
      <c r="N13" s="65">
        <f>VLOOKUP($A13,'Return Data'!$B$7:$R$2843,14,0)</f>
        <v>21.372199999999999</v>
      </c>
      <c r="O13" s="66">
        <f t="shared" si="5"/>
        <v>8</v>
      </c>
      <c r="P13" s="65">
        <f>VLOOKUP($A13,'Return Data'!$B$7:$R$2843,15,0)</f>
        <v>17.6768</v>
      </c>
      <c r="Q13" s="66">
        <f t="shared" si="6"/>
        <v>4</v>
      </c>
      <c r="R13" s="65">
        <f>VLOOKUP($A13,'Return Data'!$B$7:$R$2843,16,0)</f>
        <v>12.167199999999999</v>
      </c>
      <c r="S13" s="67">
        <f t="shared" si="7"/>
        <v>23</v>
      </c>
    </row>
    <row r="14" spans="1:20" x14ac:dyDescent="0.3">
      <c r="A14" s="63" t="s">
        <v>1160</v>
      </c>
      <c r="B14" s="64">
        <f>VLOOKUP($A14,'Return Data'!$B$7:$R$2843,3,0)</f>
        <v>44459</v>
      </c>
      <c r="C14" s="65">
        <f>VLOOKUP($A14,'Return Data'!$B$7:$R$2843,4,0)</f>
        <v>1511.5916</v>
      </c>
      <c r="D14" s="65">
        <f>VLOOKUP($A14,'Return Data'!$B$7:$R$2843,10,0)</f>
        <v>11.448499999999999</v>
      </c>
      <c r="E14" s="66">
        <f t="shared" si="0"/>
        <v>15</v>
      </c>
      <c r="F14" s="65">
        <f>VLOOKUP($A14,'Return Data'!$B$7:$R$2843,11,0)</f>
        <v>22.171099999999999</v>
      </c>
      <c r="G14" s="66">
        <f t="shared" si="1"/>
        <v>21</v>
      </c>
      <c r="H14" s="65">
        <f>VLOOKUP($A14,'Return Data'!$B$7:$R$2843,12,0)</f>
        <v>33.867199999999997</v>
      </c>
      <c r="I14" s="66">
        <f t="shared" si="2"/>
        <v>23</v>
      </c>
      <c r="J14" s="65">
        <f>VLOOKUP($A14,'Return Data'!$B$7:$R$2843,13,0)</f>
        <v>61.176200000000001</v>
      </c>
      <c r="K14" s="66">
        <f t="shared" si="3"/>
        <v>16</v>
      </c>
      <c r="L14" s="65">
        <f>VLOOKUP($A14,'Return Data'!$B$7:$R$2843,17,0)</f>
        <v>27.520099999999999</v>
      </c>
      <c r="M14" s="66">
        <f t="shared" si="4"/>
        <v>21</v>
      </c>
      <c r="N14" s="65">
        <f>VLOOKUP($A14,'Return Data'!$B$7:$R$2843,14,0)</f>
        <v>16.868600000000001</v>
      </c>
      <c r="O14" s="66">
        <f t="shared" si="5"/>
        <v>17</v>
      </c>
      <c r="P14" s="65">
        <f>VLOOKUP($A14,'Return Data'!$B$7:$R$2843,15,0)</f>
        <v>14.085599999999999</v>
      </c>
      <c r="Q14" s="66">
        <f t="shared" si="6"/>
        <v>17</v>
      </c>
      <c r="R14" s="65">
        <f>VLOOKUP($A14,'Return Data'!$B$7:$R$2843,16,0)</f>
        <v>19.766400000000001</v>
      </c>
      <c r="S14" s="67">
        <f t="shared" si="7"/>
        <v>10</v>
      </c>
    </row>
    <row r="15" spans="1:20" x14ac:dyDescent="0.3">
      <c r="A15" s="63" t="s">
        <v>1162</v>
      </c>
      <c r="B15" s="64">
        <f>VLOOKUP($A15,'Return Data'!$B$7:$R$2843,3,0)</f>
        <v>44459</v>
      </c>
      <c r="C15" s="65">
        <f>VLOOKUP($A15,'Return Data'!$B$7:$R$2843,4,0)</f>
        <v>89.451999999999998</v>
      </c>
      <c r="D15" s="65">
        <f>VLOOKUP($A15,'Return Data'!$B$7:$R$2843,10,0)</f>
        <v>10.463200000000001</v>
      </c>
      <c r="E15" s="66">
        <f t="shared" si="0"/>
        <v>19</v>
      </c>
      <c r="F15" s="65">
        <f>VLOOKUP($A15,'Return Data'!$B$7:$R$2843,11,0)</f>
        <v>23.234200000000001</v>
      </c>
      <c r="G15" s="66">
        <f t="shared" si="1"/>
        <v>18</v>
      </c>
      <c r="H15" s="65">
        <f>VLOOKUP($A15,'Return Data'!$B$7:$R$2843,12,0)</f>
        <v>37.491500000000002</v>
      </c>
      <c r="I15" s="66">
        <f t="shared" si="2"/>
        <v>18</v>
      </c>
      <c r="J15" s="65">
        <f>VLOOKUP($A15,'Return Data'!$B$7:$R$2843,13,0)</f>
        <v>60.337000000000003</v>
      </c>
      <c r="K15" s="66">
        <f t="shared" si="3"/>
        <v>18</v>
      </c>
      <c r="L15" s="65">
        <f>VLOOKUP($A15,'Return Data'!$B$7:$R$2843,17,0)</f>
        <v>31.796600000000002</v>
      </c>
      <c r="M15" s="66">
        <f t="shared" si="4"/>
        <v>15</v>
      </c>
      <c r="N15" s="65">
        <f>VLOOKUP($A15,'Return Data'!$B$7:$R$2843,14,0)</f>
        <v>17.154699999999998</v>
      </c>
      <c r="O15" s="66">
        <f t="shared" si="5"/>
        <v>16</v>
      </c>
      <c r="P15" s="65">
        <f>VLOOKUP($A15,'Return Data'!$B$7:$R$2843,15,0)</f>
        <v>14.6279</v>
      </c>
      <c r="Q15" s="66">
        <f t="shared" si="6"/>
        <v>16</v>
      </c>
      <c r="R15" s="65">
        <f>VLOOKUP($A15,'Return Data'!$B$7:$R$2843,16,0)</f>
        <v>16.622299999999999</v>
      </c>
      <c r="S15" s="67">
        <f t="shared" si="7"/>
        <v>14</v>
      </c>
    </row>
    <row r="16" spans="1:20" x14ac:dyDescent="0.3">
      <c r="A16" s="63" t="s">
        <v>1164</v>
      </c>
      <c r="B16" s="64">
        <f>VLOOKUP($A16,'Return Data'!$B$7:$R$2843,3,0)</f>
        <v>44459</v>
      </c>
      <c r="C16" s="65">
        <f>VLOOKUP($A16,'Return Data'!$B$7:$R$2843,4,0)</f>
        <v>156.05000000000001</v>
      </c>
      <c r="D16" s="65">
        <f>VLOOKUP($A16,'Return Data'!$B$7:$R$2843,10,0)</f>
        <v>9.4933999999999994</v>
      </c>
      <c r="E16" s="66">
        <f t="shared" si="0"/>
        <v>22</v>
      </c>
      <c r="F16" s="65">
        <f>VLOOKUP($A16,'Return Data'!$B$7:$R$2843,11,0)</f>
        <v>23.252500000000001</v>
      </c>
      <c r="G16" s="66">
        <f t="shared" si="1"/>
        <v>17</v>
      </c>
      <c r="H16" s="65">
        <f>VLOOKUP($A16,'Return Data'!$B$7:$R$2843,12,0)</f>
        <v>39.2806</v>
      </c>
      <c r="I16" s="66">
        <f t="shared" si="2"/>
        <v>17</v>
      </c>
      <c r="J16" s="65">
        <f>VLOOKUP($A16,'Return Data'!$B$7:$R$2843,13,0)</f>
        <v>64.142200000000003</v>
      </c>
      <c r="K16" s="66">
        <f t="shared" si="3"/>
        <v>11</v>
      </c>
      <c r="L16" s="65">
        <f>VLOOKUP($A16,'Return Data'!$B$7:$R$2843,17,0)</f>
        <v>30.517299999999999</v>
      </c>
      <c r="M16" s="66">
        <f t="shared" si="4"/>
        <v>18</v>
      </c>
      <c r="N16" s="65">
        <f>VLOOKUP($A16,'Return Data'!$B$7:$R$2843,14,0)</f>
        <v>17.6098</v>
      </c>
      <c r="O16" s="66">
        <f t="shared" si="5"/>
        <v>14</v>
      </c>
      <c r="P16" s="65">
        <f>VLOOKUP($A16,'Return Data'!$B$7:$R$2843,15,0)</f>
        <v>14.9186</v>
      </c>
      <c r="Q16" s="66">
        <f t="shared" si="6"/>
        <v>15</v>
      </c>
      <c r="R16" s="65">
        <f>VLOOKUP($A16,'Return Data'!$B$7:$R$2843,16,0)</f>
        <v>17.6464</v>
      </c>
      <c r="S16" s="67">
        <f t="shared" si="7"/>
        <v>12</v>
      </c>
    </row>
    <row r="17" spans="1:19" x14ac:dyDescent="0.3">
      <c r="A17" s="63" t="s">
        <v>1166</v>
      </c>
      <c r="B17" s="64">
        <f>VLOOKUP($A17,'Return Data'!$B$7:$R$2843,3,0)</f>
        <v>44459</v>
      </c>
      <c r="C17" s="65">
        <f>VLOOKUP($A17,'Return Data'!$B$7:$R$2843,4,0)</f>
        <v>17.260000000000002</v>
      </c>
      <c r="D17" s="65">
        <f>VLOOKUP($A17,'Return Data'!$B$7:$R$2843,10,0)</f>
        <v>11.86</v>
      </c>
      <c r="E17" s="66">
        <f t="shared" si="0"/>
        <v>12</v>
      </c>
      <c r="F17" s="65">
        <f>VLOOKUP($A17,'Return Data'!$B$7:$R$2843,11,0)</f>
        <v>21.9788</v>
      </c>
      <c r="G17" s="66">
        <f t="shared" si="1"/>
        <v>23</v>
      </c>
      <c r="H17" s="65">
        <f>VLOOKUP($A17,'Return Data'!$B$7:$R$2843,12,0)</f>
        <v>35.372500000000002</v>
      </c>
      <c r="I17" s="66">
        <f t="shared" si="2"/>
        <v>22</v>
      </c>
      <c r="J17" s="65">
        <f>VLOOKUP($A17,'Return Data'!$B$7:$R$2843,13,0)</f>
        <v>57.7697</v>
      </c>
      <c r="K17" s="66">
        <f t="shared" si="3"/>
        <v>21</v>
      </c>
      <c r="L17" s="65">
        <f>VLOOKUP($A17,'Return Data'!$B$7:$R$2843,17,0)</f>
        <v>30.677399999999999</v>
      </c>
      <c r="M17" s="66">
        <f t="shared" si="4"/>
        <v>17</v>
      </c>
      <c r="N17" s="65">
        <f>VLOOKUP($A17,'Return Data'!$B$7:$R$2843,14,0)</f>
        <v>14.899100000000001</v>
      </c>
      <c r="O17" s="66">
        <f t="shared" si="5"/>
        <v>20</v>
      </c>
      <c r="P17" s="65"/>
      <c r="Q17" s="66"/>
      <c r="R17" s="65">
        <f>VLOOKUP($A17,'Return Data'!$B$7:$R$2843,16,0)</f>
        <v>12.440799999999999</v>
      </c>
      <c r="S17" s="67">
        <f t="shared" si="7"/>
        <v>20</v>
      </c>
    </row>
    <row r="18" spans="1:19" x14ac:dyDescent="0.3">
      <c r="A18" s="63" t="s">
        <v>1168</v>
      </c>
      <c r="B18" s="64">
        <f>VLOOKUP($A18,'Return Data'!$B$7:$R$2843,3,0)</f>
        <v>44459</v>
      </c>
      <c r="C18" s="65">
        <f>VLOOKUP($A18,'Return Data'!$B$7:$R$2843,4,0)</f>
        <v>84.29</v>
      </c>
      <c r="D18" s="65">
        <f>VLOOKUP($A18,'Return Data'!$B$7:$R$2843,10,0)</f>
        <v>12.5067</v>
      </c>
      <c r="E18" s="66">
        <f t="shared" si="0"/>
        <v>10</v>
      </c>
      <c r="F18" s="65">
        <f>VLOOKUP($A18,'Return Data'!$B$7:$R$2843,11,0)</f>
        <v>22.6036</v>
      </c>
      <c r="G18" s="66">
        <f t="shared" si="1"/>
        <v>20</v>
      </c>
      <c r="H18" s="65">
        <f>VLOOKUP($A18,'Return Data'!$B$7:$R$2843,12,0)</f>
        <v>36.967799999999997</v>
      </c>
      <c r="I18" s="66">
        <f t="shared" si="2"/>
        <v>20</v>
      </c>
      <c r="J18" s="65">
        <f>VLOOKUP($A18,'Return Data'!$B$7:$R$2843,13,0)</f>
        <v>54.348999999999997</v>
      </c>
      <c r="K18" s="66">
        <f t="shared" si="3"/>
        <v>22</v>
      </c>
      <c r="L18" s="65">
        <f>VLOOKUP($A18,'Return Data'!$B$7:$R$2843,17,0)</f>
        <v>34.437100000000001</v>
      </c>
      <c r="M18" s="66">
        <f t="shared" si="4"/>
        <v>11</v>
      </c>
      <c r="N18" s="65">
        <f>VLOOKUP($A18,'Return Data'!$B$7:$R$2843,14,0)</f>
        <v>20.024799999999999</v>
      </c>
      <c r="O18" s="66">
        <f t="shared" si="5"/>
        <v>12</v>
      </c>
      <c r="P18" s="65">
        <f>VLOOKUP($A18,'Return Data'!$B$7:$R$2843,15,0)</f>
        <v>17.374199999999998</v>
      </c>
      <c r="Q18" s="66">
        <f>RANK(P18,P$8:P$33,0)</f>
        <v>5</v>
      </c>
      <c r="R18" s="65">
        <f>VLOOKUP($A18,'Return Data'!$B$7:$R$2843,16,0)</f>
        <v>15.916</v>
      </c>
      <c r="S18" s="67">
        <f t="shared" si="7"/>
        <v>17</v>
      </c>
    </row>
    <row r="19" spans="1:19" x14ac:dyDescent="0.3">
      <c r="A19" s="63" t="s">
        <v>1170</v>
      </c>
      <c r="B19" s="64">
        <f>VLOOKUP($A19,'Return Data'!$B$7:$R$2843,3,0)</f>
        <v>44459</v>
      </c>
      <c r="C19" s="65">
        <f>VLOOKUP($A19,'Return Data'!$B$7:$R$2843,4,0)</f>
        <v>69.596000000000004</v>
      </c>
      <c r="D19" s="65">
        <f>VLOOKUP($A19,'Return Data'!$B$7:$R$2843,10,0)</f>
        <v>10.1098</v>
      </c>
      <c r="E19" s="66">
        <f t="shared" si="0"/>
        <v>20</v>
      </c>
      <c r="F19" s="65">
        <f>VLOOKUP($A19,'Return Data'!$B$7:$R$2843,11,0)</f>
        <v>23.2682</v>
      </c>
      <c r="G19" s="66">
        <f t="shared" si="1"/>
        <v>16</v>
      </c>
      <c r="H19" s="65">
        <f>VLOOKUP($A19,'Return Data'!$B$7:$R$2843,12,0)</f>
        <v>41.945700000000002</v>
      </c>
      <c r="I19" s="66">
        <f t="shared" si="2"/>
        <v>13</v>
      </c>
      <c r="J19" s="65">
        <f>VLOOKUP($A19,'Return Data'!$B$7:$R$2843,13,0)</f>
        <v>65.997200000000007</v>
      </c>
      <c r="K19" s="66">
        <f t="shared" si="3"/>
        <v>8</v>
      </c>
      <c r="L19" s="65">
        <f>VLOOKUP($A19,'Return Data'!$B$7:$R$2843,17,0)</f>
        <v>35.396999999999998</v>
      </c>
      <c r="M19" s="66">
        <f t="shared" si="4"/>
        <v>10</v>
      </c>
      <c r="N19" s="65">
        <f>VLOOKUP($A19,'Return Data'!$B$7:$R$2843,14,0)</f>
        <v>22.087299999999999</v>
      </c>
      <c r="O19" s="66">
        <f t="shared" si="5"/>
        <v>5</v>
      </c>
      <c r="P19" s="65">
        <f>VLOOKUP($A19,'Return Data'!$B$7:$R$2843,15,0)</f>
        <v>17.335899999999999</v>
      </c>
      <c r="Q19" s="66">
        <f>RANK(P19,P$8:P$33,0)</f>
        <v>6</v>
      </c>
      <c r="R19" s="65">
        <f>VLOOKUP($A19,'Return Data'!$B$7:$R$2843,16,0)</f>
        <v>14.329599999999999</v>
      </c>
      <c r="S19" s="67">
        <f t="shared" si="7"/>
        <v>19</v>
      </c>
    </row>
    <row r="20" spans="1:19" x14ac:dyDescent="0.3">
      <c r="A20" s="63" t="s">
        <v>1173</v>
      </c>
      <c r="B20" s="64">
        <f>VLOOKUP($A20,'Return Data'!$B$7:$R$2843,3,0)</f>
        <v>44459</v>
      </c>
      <c r="C20" s="65">
        <f>VLOOKUP($A20,'Return Data'!$B$7:$R$2843,4,0)</f>
        <v>206.53</v>
      </c>
      <c r="D20" s="65">
        <f>VLOOKUP($A20,'Return Data'!$B$7:$R$2843,10,0)</f>
        <v>9.6814</v>
      </c>
      <c r="E20" s="66">
        <f t="shared" si="0"/>
        <v>21</v>
      </c>
      <c r="F20" s="65">
        <f>VLOOKUP($A20,'Return Data'!$B$7:$R$2843,11,0)</f>
        <v>20.983000000000001</v>
      </c>
      <c r="G20" s="66">
        <f t="shared" si="1"/>
        <v>25</v>
      </c>
      <c r="H20" s="65">
        <f>VLOOKUP($A20,'Return Data'!$B$7:$R$2843,12,0)</f>
        <v>32.145400000000002</v>
      </c>
      <c r="I20" s="66">
        <f t="shared" si="2"/>
        <v>25</v>
      </c>
      <c r="J20" s="65">
        <f>VLOOKUP($A20,'Return Data'!$B$7:$R$2843,13,0)</f>
        <v>47.395099999999999</v>
      </c>
      <c r="K20" s="66">
        <f t="shared" si="3"/>
        <v>23</v>
      </c>
      <c r="L20" s="65">
        <f>VLOOKUP($A20,'Return Data'!$B$7:$R$2843,17,0)</f>
        <v>27.9801</v>
      </c>
      <c r="M20" s="66">
        <f t="shared" si="4"/>
        <v>20</v>
      </c>
      <c r="N20" s="65">
        <f>VLOOKUP($A20,'Return Data'!$B$7:$R$2843,14,0)</f>
        <v>14.5115</v>
      </c>
      <c r="O20" s="66">
        <f t="shared" si="5"/>
        <v>21</v>
      </c>
      <c r="P20" s="65">
        <f>VLOOKUP($A20,'Return Data'!$B$7:$R$2843,15,0)</f>
        <v>15.090400000000001</v>
      </c>
      <c r="Q20" s="66">
        <f>RANK(P20,P$8:P$33,0)</f>
        <v>14</v>
      </c>
      <c r="R20" s="65">
        <f>VLOOKUP($A20,'Return Data'!$B$7:$R$2843,16,0)</f>
        <v>19.339099999999998</v>
      </c>
      <c r="S20" s="67">
        <f t="shared" si="7"/>
        <v>11</v>
      </c>
    </row>
    <row r="21" spans="1:19" x14ac:dyDescent="0.3">
      <c r="A21" s="63" t="s">
        <v>1175</v>
      </c>
      <c r="B21" s="64">
        <f>VLOOKUP($A21,'Return Data'!$B$7:$R$2843,3,0)</f>
        <v>44459</v>
      </c>
      <c r="C21" s="65">
        <f>VLOOKUP($A21,'Return Data'!$B$7:$R$2843,4,0)</f>
        <v>16.645</v>
      </c>
      <c r="D21" s="65">
        <f>VLOOKUP($A21,'Return Data'!$B$7:$R$2843,10,0)</f>
        <v>8.9453999999999994</v>
      </c>
      <c r="E21" s="66">
        <f t="shared" si="0"/>
        <v>23</v>
      </c>
      <c r="F21" s="65">
        <f>VLOOKUP($A21,'Return Data'!$B$7:$R$2843,11,0)</f>
        <v>26.088000000000001</v>
      </c>
      <c r="G21" s="66">
        <f t="shared" si="1"/>
        <v>12</v>
      </c>
      <c r="H21" s="65">
        <f>VLOOKUP($A21,'Return Data'!$B$7:$R$2843,12,0)</f>
        <v>45.014000000000003</v>
      </c>
      <c r="I21" s="66">
        <f t="shared" si="2"/>
        <v>4</v>
      </c>
      <c r="J21" s="65">
        <f>VLOOKUP($A21,'Return Data'!$B$7:$R$2843,13,0)</f>
        <v>63.473199999999999</v>
      </c>
      <c r="K21" s="66">
        <f t="shared" si="3"/>
        <v>13</v>
      </c>
      <c r="L21" s="65">
        <f>VLOOKUP($A21,'Return Data'!$B$7:$R$2843,17,0)</f>
        <v>34.392200000000003</v>
      </c>
      <c r="M21" s="66">
        <f t="shared" si="4"/>
        <v>12</v>
      </c>
      <c r="N21" s="65"/>
      <c r="O21" s="66"/>
      <c r="P21" s="65"/>
      <c r="Q21" s="66"/>
      <c r="R21" s="65">
        <f>VLOOKUP($A21,'Return Data'!$B$7:$R$2843,16,0)</f>
        <v>15.020200000000001</v>
      </c>
      <c r="S21" s="67">
        <f t="shared" si="7"/>
        <v>18</v>
      </c>
    </row>
    <row r="22" spans="1:19" x14ac:dyDescent="0.3">
      <c r="A22" s="63" t="s">
        <v>1177</v>
      </c>
      <c r="B22" s="64">
        <f>VLOOKUP($A22,'Return Data'!$B$7:$R$2843,3,0)</f>
        <v>44459</v>
      </c>
      <c r="C22" s="65">
        <f>VLOOKUP($A22,'Return Data'!$B$7:$R$2843,4,0)</f>
        <v>20.189</v>
      </c>
      <c r="D22" s="65">
        <f>VLOOKUP($A22,'Return Data'!$B$7:$R$2843,10,0)</f>
        <v>11.831799999999999</v>
      </c>
      <c r="E22" s="66">
        <f t="shared" si="0"/>
        <v>13</v>
      </c>
      <c r="F22" s="65">
        <f>VLOOKUP($A22,'Return Data'!$B$7:$R$2843,11,0)</f>
        <v>26.7835</v>
      </c>
      <c r="G22" s="66">
        <f t="shared" si="1"/>
        <v>10</v>
      </c>
      <c r="H22" s="65">
        <f>VLOOKUP($A22,'Return Data'!$B$7:$R$2843,12,0)</f>
        <v>45.916400000000003</v>
      </c>
      <c r="I22" s="66">
        <f t="shared" si="2"/>
        <v>3</v>
      </c>
      <c r="J22" s="65">
        <f>VLOOKUP($A22,'Return Data'!$B$7:$R$2843,13,0)</f>
        <v>73.221800000000002</v>
      </c>
      <c r="K22" s="66">
        <f t="shared" ref="K22" si="8">RANK(J22,J$8:J$33,0)</f>
        <v>2</v>
      </c>
      <c r="L22" s="65"/>
      <c r="M22" s="66"/>
      <c r="N22" s="65"/>
      <c r="O22" s="66"/>
      <c r="P22" s="65"/>
      <c r="Q22" s="66"/>
      <c r="R22" s="65">
        <f>VLOOKUP($A22,'Return Data'!$B$7:$R$2843,16,0)</f>
        <v>38.691400000000002</v>
      </c>
      <c r="S22" s="67">
        <f t="shared" si="7"/>
        <v>2</v>
      </c>
    </row>
    <row r="23" spans="1:19" x14ac:dyDescent="0.3">
      <c r="A23" s="63" t="s">
        <v>1179</v>
      </c>
      <c r="B23" s="64">
        <f>VLOOKUP($A23,'Return Data'!$B$7:$R$2843,3,0)</f>
        <v>44459</v>
      </c>
      <c r="C23" s="65">
        <f>VLOOKUP($A23,'Return Data'!$B$7:$R$2843,4,0)</f>
        <v>41.254600000000003</v>
      </c>
      <c r="D23" s="65">
        <f>VLOOKUP($A23,'Return Data'!$B$7:$R$2843,10,0)</f>
        <v>18.515999999999998</v>
      </c>
      <c r="E23" s="66">
        <f t="shared" si="0"/>
        <v>1</v>
      </c>
      <c r="F23" s="65">
        <f>VLOOKUP($A23,'Return Data'!$B$7:$R$2843,11,0)</f>
        <v>27.454499999999999</v>
      </c>
      <c r="G23" s="66">
        <f t="shared" si="1"/>
        <v>8</v>
      </c>
      <c r="H23" s="65">
        <f>VLOOKUP($A23,'Return Data'!$B$7:$R$2843,12,0)</f>
        <v>43.042999999999999</v>
      </c>
      <c r="I23" s="66">
        <f t="shared" si="2"/>
        <v>9</v>
      </c>
      <c r="J23" s="65">
        <f>VLOOKUP($A23,'Return Data'!$B$7:$R$2843,13,0)</f>
        <v>62.963799999999999</v>
      </c>
      <c r="K23" s="66">
        <f t="shared" ref="K23:K31" si="9">RANK(J23,J$8:J$33,0)</f>
        <v>15</v>
      </c>
      <c r="L23" s="65">
        <f>VLOOKUP($A23,'Return Data'!$B$7:$R$2843,17,0)</f>
        <v>27.403500000000001</v>
      </c>
      <c r="M23" s="66">
        <f>RANK(L23,L$8:L$33,0)</f>
        <v>22</v>
      </c>
      <c r="N23" s="65">
        <f>VLOOKUP($A23,'Return Data'!$B$7:$R$2843,14,0)</f>
        <v>17.244</v>
      </c>
      <c r="O23" s="66">
        <f>RANK(N23,N$8:N$33,0)</f>
        <v>15</v>
      </c>
      <c r="P23" s="65">
        <f>VLOOKUP($A23,'Return Data'!$B$7:$R$2843,15,0)</f>
        <v>12.437099999999999</v>
      </c>
      <c r="Q23" s="66">
        <f>RANK(P23,P$8:P$33,0)</f>
        <v>19</v>
      </c>
      <c r="R23" s="65">
        <f>VLOOKUP($A23,'Return Data'!$B$7:$R$2843,16,0)</f>
        <v>20.572099999999999</v>
      </c>
      <c r="S23" s="67">
        <f t="shared" si="7"/>
        <v>7</v>
      </c>
    </row>
    <row r="24" spans="1:19" x14ac:dyDescent="0.3">
      <c r="A24" s="63" t="s">
        <v>1180</v>
      </c>
      <c r="B24" s="64">
        <f>VLOOKUP($A24,'Return Data'!$B$7:$R$2843,3,0)</f>
        <v>44459</v>
      </c>
      <c r="C24" s="65">
        <f>VLOOKUP($A24,'Return Data'!$B$7:$R$2843,4,0)</f>
        <v>2001.0476000000001</v>
      </c>
      <c r="D24" s="65">
        <f>VLOOKUP($A24,'Return Data'!$B$7:$R$2843,10,0)</f>
        <v>16.033000000000001</v>
      </c>
      <c r="E24" s="66">
        <f t="shared" si="0"/>
        <v>3</v>
      </c>
      <c r="F24" s="65">
        <f>VLOOKUP($A24,'Return Data'!$B$7:$R$2843,11,0)</f>
        <v>28.4345</v>
      </c>
      <c r="G24" s="66">
        <f t="shared" si="1"/>
        <v>5</v>
      </c>
      <c r="H24" s="65">
        <f>VLOOKUP($A24,'Return Data'!$B$7:$R$2843,12,0)</f>
        <v>43.386800000000001</v>
      </c>
      <c r="I24" s="66">
        <f t="shared" si="2"/>
        <v>8</v>
      </c>
      <c r="J24" s="65">
        <f>VLOOKUP($A24,'Return Data'!$B$7:$R$2843,13,0)</f>
        <v>68.149900000000002</v>
      </c>
      <c r="K24" s="66">
        <f t="shared" si="9"/>
        <v>5</v>
      </c>
      <c r="L24" s="65">
        <f>VLOOKUP($A24,'Return Data'!$B$7:$R$2843,17,0)</f>
        <v>36.341500000000003</v>
      </c>
      <c r="M24" s="66">
        <f>RANK(L24,L$8:L$33,0)</f>
        <v>8</v>
      </c>
      <c r="N24" s="65">
        <f>VLOOKUP($A24,'Return Data'!$B$7:$R$2843,14,0)</f>
        <v>22.295400000000001</v>
      </c>
      <c r="O24" s="66">
        <f>RANK(N24,N$8:N$33,0)</f>
        <v>4</v>
      </c>
      <c r="P24" s="65">
        <f>VLOOKUP($A24,'Return Data'!$B$7:$R$2843,15,0)</f>
        <v>17.306999999999999</v>
      </c>
      <c r="Q24" s="66">
        <f>RANK(P24,P$8:P$33,0)</f>
        <v>7</v>
      </c>
      <c r="R24" s="65">
        <f>VLOOKUP($A24,'Return Data'!$B$7:$R$2843,16,0)</f>
        <v>22.634499999999999</v>
      </c>
      <c r="S24" s="67">
        <f t="shared" si="7"/>
        <v>5</v>
      </c>
    </row>
    <row r="25" spans="1:19" x14ac:dyDescent="0.3">
      <c r="A25" s="63" t="s">
        <v>1183</v>
      </c>
      <c r="B25" s="64">
        <f>VLOOKUP($A25,'Return Data'!$B$7:$R$2843,3,0)</f>
        <v>44459</v>
      </c>
      <c r="C25" s="65">
        <f>VLOOKUP($A25,'Return Data'!$B$7:$R$2843,4,0)</f>
        <v>41.53</v>
      </c>
      <c r="D25" s="65">
        <f>VLOOKUP($A25,'Return Data'!$B$7:$R$2843,10,0)</f>
        <v>15.779199999999999</v>
      </c>
      <c r="E25" s="66">
        <f t="shared" si="0"/>
        <v>4</v>
      </c>
      <c r="F25" s="65">
        <f>VLOOKUP($A25,'Return Data'!$B$7:$R$2843,11,0)</f>
        <v>33.752000000000002</v>
      </c>
      <c r="G25" s="66">
        <f t="shared" si="1"/>
        <v>1</v>
      </c>
      <c r="H25" s="65">
        <f>VLOOKUP($A25,'Return Data'!$B$7:$R$2843,12,0)</f>
        <v>56.7761</v>
      </c>
      <c r="I25" s="66">
        <f t="shared" si="2"/>
        <v>1</v>
      </c>
      <c r="J25" s="65">
        <f>VLOOKUP($A25,'Return Data'!$B$7:$R$2843,13,0)</f>
        <v>82.6297</v>
      </c>
      <c r="K25" s="66">
        <f t="shared" si="9"/>
        <v>1</v>
      </c>
      <c r="L25" s="65">
        <f>VLOOKUP($A25,'Return Data'!$B$7:$R$2843,17,0)</f>
        <v>56.341500000000003</v>
      </c>
      <c r="M25" s="66">
        <f>RANK(L25,L$8:L$33,0)</f>
        <v>1</v>
      </c>
      <c r="N25" s="65">
        <f>VLOOKUP($A25,'Return Data'!$B$7:$R$2843,14,0)</f>
        <v>29.967700000000001</v>
      </c>
      <c r="O25" s="66">
        <f>RANK(N25,N$8:N$33,0)</f>
        <v>1</v>
      </c>
      <c r="P25" s="65">
        <f>VLOOKUP($A25,'Return Data'!$B$7:$R$2843,15,0)</f>
        <v>19.759399999999999</v>
      </c>
      <c r="Q25" s="66">
        <f>RANK(P25,P$8:P$33,0)</f>
        <v>2</v>
      </c>
      <c r="R25" s="65">
        <f>VLOOKUP($A25,'Return Data'!$B$7:$R$2843,16,0)</f>
        <v>20.011099999999999</v>
      </c>
      <c r="S25" s="67">
        <f t="shared" si="7"/>
        <v>8</v>
      </c>
    </row>
    <row r="26" spans="1:19" x14ac:dyDescent="0.3">
      <c r="A26" s="63" t="s">
        <v>1185</v>
      </c>
      <c r="B26" s="64">
        <f>VLOOKUP($A26,'Return Data'!$B$7:$R$2843,3,0)</f>
        <v>44459</v>
      </c>
      <c r="C26" s="65">
        <f>VLOOKUP($A26,'Return Data'!$B$7:$R$2843,4,0)</f>
        <v>17.07</v>
      </c>
      <c r="D26" s="65">
        <f>VLOOKUP($A26,'Return Data'!$B$7:$R$2843,10,0)</f>
        <v>12.007899999999999</v>
      </c>
      <c r="E26" s="66">
        <f t="shared" si="0"/>
        <v>11</v>
      </c>
      <c r="F26" s="65">
        <f>VLOOKUP($A26,'Return Data'!$B$7:$R$2843,11,0)</f>
        <v>26.726099999999999</v>
      </c>
      <c r="G26" s="66">
        <f t="shared" ref="G26" si="10">RANK(F26,F$8:F$33,0)</f>
        <v>11</v>
      </c>
      <c r="H26" s="65">
        <f>VLOOKUP($A26,'Return Data'!$B$7:$R$2843,12,0)</f>
        <v>41.191099999999999</v>
      </c>
      <c r="I26" s="66">
        <f t="shared" ref="I26" si="11">RANK(H26,H$8:H$33,0)</f>
        <v>15</v>
      </c>
      <c r="J26" s="65">
        <f>VLOOKUP($A26,'Return Data'!$B$7:$R$2843,13,0)</f>
        <v>63.349299999999999</v>
      </c>
      <c r="K26" s="66">
        <f t="shared" si="9"/>
        <v>14</v>
      </c>
      <c r="L26" s="65"/>
      <c r="M26" s="66"/>
      <c r="N26" s="65"/>
      <c r="O26" s="66"/>
      <c r="P26" s="65"/>
      <c r="Q26" s="66"/>
      <c r="R26" s="65">
        <f>VLOOKUP($A26,'Return Data'!$B$7:$R$2843,16,0)</f>
        <v>36.316400000000002</v>
      </c>
      <c r="S26" s="67">
        <f t="shared" si="7"/>
        <v>3</v>
      </c>
    </row>
    <row r="27" spans="1:19" x14ac:dyDescent="0.3">
      <c r="A27" s="63" t="s">
        <v>1186</v>
      </c>
      <c r="B27" s="64">
        <f>VLOOKUP($A27,'Return Data'!$B$7:$R$2843,3,0)</f>
        <v>44459</v>
      </c>
      <c r="C27" s="65">
        <f>VLOOKUP($A27,'Return Data'!$B$7:$R$2843,4,0)</f>
        <v>110.1037</v>
      </c>
      <c r="D27" s="65">
        <f>VLOOKUP($A27,'Return Data'!$B$7:$R$2843,10,0)</f>
        <v>7.2784000000000004</v>
      </c>
      <c r="E27" s="66">
        <f t="shared" si="0"/>
        <v>25</v>
      </c>
      <c r="F27" s="65">
        <f>VLOOKUP($A27,'Return Data'!$B$7:$R$2843,11,0)</f>
        <v>30.0322</v>
      </c>
      <c r="G27" s="66">
        <f t="shared" ref="G27:G33" si="12">RANK(F27,F$8:F$33,0)</f>
        <v>2</v>
      </c>
      <c r="H27" s="65">
        <f>VLOOKUP($A27,'Return Data'!$B$7:$R$2843,12,0)</f>
        <v>42.613799999999998</v>
      </c>
      <c r="I27" s="66">
        <f t="shared" ref="I27:I33" si="13">RANK(H27,H$8:H$33,0)</f>
        <v>12</v>
      </c>
      <c r="J27" s="65">
        <f>VLOOKUP($A27,'Return Data'!$B$7:$R$2843,13,0)</f>
        <v>71.896000000000001</v>
      </c>
      <c r="K27" s="66">
        <f t="shared" si="9"/>
        <v>3</v>
      </c>
      <c r="L27" s="65">
        <f>VLOOKUP($A27,'Return Data'!$B$7:$R$2843,17,0)</f>
        <v>45.406799999999997</v>
      </c>
      <c r="M27" s="66">
        <f>RANK(L27,L$8:L$33,0)</f>
        <v>2</v>
      </c>
      <c r="N27" s="65">
        <f>VLOOKUP($A27,'Return Data'!$B$7:$R$2843,14,0)</f>
        <v>23.610600000000002</v>
      </c>
      <c r="O27" s="66">
        <f>RANK(N27,N$8:N$33,0)</f>
        <v>3</v>
      </c>
      <c r="P27" s="65">
        <f>VLOOKUP($A27,'Return Data'!$B$7:$R$2843,15,0)</f>
        <v>18.932600000000001</v>
      </c>
      <c r="Q27" s="66">
        <f>RANK(P27,P$8:P$33,0)</f>
        <v>3</v>
      </c>
      <c r="R27" s="65">
        <f>VLOOKUP($A27,'Return Data'!$B$7:$R$2843,16,0)</f>
        <v>12.363899999999999</v>
      </c>
      <c r="S27" s="67">
        <f t="shared" si="7"/>
        <v>21</v>
      </c>
    </row>
    <row r="28" spans="1:19" x14ac:dyDescent="0.3">
      <c r="A28" s="63" t="s">
        <v>1189</v>
      </c>
      <c r="B28" s="64">
        <f>VLOOKUP($A28,'Return Data'!$B$7:$R$2843,3,0)</f>
        <v>44459</v>
      </c>
      <c r="C28" s="65">
        <f>VLOOKUP($A28,'Return Data'!$B$7:$R$2843,4,0)</f>
        <v>130.03909999999999</v>
      </c>
      <c r="D28" s="65">
        <f>VLOOKUP($A28,'Return Data'!$B$7:$R$2843,10,0)</f>
        <v>11.110300000000001</v>
      </c>
      <c r="E28" s="66">
        <f t="shared" si="0"/>
        <v>16</v>
      </c>
      <c r="F28" s="65">
        <f>VLOOKUP($A28,'Return Data'!$B$7:$R$2843,11,0)</f>
        <v>24.212299999999999</v>
      </c>
      <c r="G28" s="66">
        <f t="shared" si="12"/>
        <v>15</v>
      </c>
      <c r="H28" s="65">
        <f>VLOOKUP($A28,'Return Data'!$B$7:$R$2843,12,0)</f>
        <v>42.772100000000002</v>
      </c>
      <c r="I28" s="66">
        <f t="shared" si="13"/>
        <v>10</v>
      </c>
      <c r="J28" s="65">
        <f>VLOOKUP($A28,'Return Data'!$B$7:$R$2843,13,0)</f>
        <v>70.162800000000004</v>
      </c>
      <c r="K28" s="66">
        <f t="shared" si="9"/>
        <v>4</v>
      </c>
      <c r="L28" s="65">
        <f>VLOOKUP($A28,'Return Data'!$B$7:$R$2843,17,0)</f>
        <v>37.249299999999998</v>
      </c>
      <c r="M28" s="66">
        <f>RANK(L28,L$8:L$33,0)</f>
        <v>5</v>
      </c>
      <c r="N28" s="65">
        <f>VLOOKUP($A28,'Return Data'!$B$7:$R$2843,14,0)</f>
        <v>20.6494</v>
      </c>
      <c r="O28" s="66">
        <f>RANK(N28,N$8:N$33,0)</f>
        <v>10</v>
      </c>
      <c r="P28" s="65">
        <f>VLOOKUP($A28,'Return Data'!$B$7:$R$2843,15,0)</f>
        <v>13.112</v>
      </c>
      <c r="Q28" s="66">
        <f>RANK(P28,P$8:P$33,0)</f>
        <v>18</v>
      </c>
      <c r="R28" s="65">
        <f>VLOOKUP($A28,'Return Data'!$B$7:$R$2843,16,0)</f>
        <v>16.831199999999999</v>
      </c>
      <c r="S28" s="67">
        <f t="shared" si="7"/>
        <v>13</v>
      </c>
    </row>
    <row r="29" spans="1:19" x14ac:dyDescent="0.3">
      <c r="A29" s="63" t="s">
        <v>1190</v>
      </c>
      <c r="B29" s="64">
        <f>VLOOKUP($A29,'Return Data'!$B$7:$R$2843,3,0)</f>
        <v>44459</v>
      </c>
      <c r="C29" s="65">
        <f>VLOOKUP($A29,'Return Data'!$B$7:$R$2843,4,0)</f>
        <v>698.85050000000001</v>
      </c>
      <c r="D29" s="65">
        <f>VLOOKUP($A29,'Return Data'!$B$7:$R$2843,10,0)</f>
        <v>13.030099999999999</v>
      </c>
      <c r="E29" s="66">
        <f t="shared" si="0"/>
        <v>9</v>
      </c>
      <c r="F29" s="65">
        <f>VLOOKUP($A29,'Return Data'!$B$7:$R$2843,11,0)</f>
        <v>21.960999999999999</v>
      </c>
      <c r="G29" s="66">
        <f t="shared" si="12"/>
        <v>24</v>
      </c>
      <c r="H29" s="65">
        <f>VLOOKUP($A29,'Return Data'!$B$7:$R$2843,12,0)</f>
        <v>37.240200000000002</v>
      </c>
      <c r="I29" s="66">
        <f t="shared" si="13"/>
        <v>19</v>
      </c>
      <c r="J29" s="65">
        <f>VLOOKUP($A29,'Return Data'!$B$7:$R$2843,13,0)</f>
        <v>57.846499999999999</v>
      </c>
      <c r="K29" s="66">
        <f t="shared" si="9"/>
        <v>20</v>
      </c>
      <c r="L29" s="65">
        <f>VLOOKUP($A29,'Return Data'!$B$7:$R$2843,17,0)</f>
        <v>25.941299999999998</v>
      </c>
      <c r="M29" s="66">
        <f>RANK(L29,L$8:L$33,0)</f>
        <v>23</v>
      </c>
      <c r="N29" s="65">
        <f>VLOOKUP($A29,'Return Data'!$B$7:$R$2843,14,0)</f>
        <v>13.4114</v>
      </c>
      <c r="O29" s="66">
        <f>RANK(N29,N$8:N$33,0)</f>
        <v>22</v>
      </c>
      <c r="P29" s="65">
        <f>VLOOKUP($A29,'Return Data'!$B$7:$R$2843,15,0)</f>
        <v>11.493499999999999</v>
      </c>
      <c r="Q29" s="66">
        <f>RANK(P29,P$8:P$33,0)</f>
        <v>21</v>
      </c>
      <c r="R29" s="65">
        <f>VLOOKUP($A29,'Return Data'!$B$7:$R$2843,16,0)</f>
        <v>24.7758</v>
      </c>
      <c r="S29" s="67">
        <f t="shared" si="7"/>
        <v>4</v>
      </c>
    </row>
    <row r="30" spans="1:19" x14ac:dyDescent="0.3">
      <c r="A30" s="63" t="s">
        <v>1192</v>
      </c>
      <c r="B30" s="64">
        <f>VLOOKUP($A30,'Return Data'!$B$7:$R$2843,3,0)</f>
        <v>44459</v>
      </c>
      <c r="C30" s="65">
        <f>VLOOKUP($A30,'Return Data'!$B$7:$R$2843,4,0)</f>
        <v>237.56700000000001</v>
      </c>
      <c r="D30" s="65">
        <f>VLOOKUP($A30,'Return Data'!$B$7:$R$2843,10,0)</f>
        <v>11.6907</v>
      </c>
      <c r="E30" s="66">
        <f t="shared" si="0"/>
        <v>14</v>
      </c>
      <c r="F30" s="65">
        <f>VLOOKUP($A30,'Return Data'!$B$7:$R$2843,11,0)</f>
        <v>22.918399999999998</v>
      </c>
      <c r="G30" s="66">
        <f t="shared" si="12"/>
        <v>19</v>
      </c>
      <c r="H30" s="65">
        <f>VLOOKUP($A30,'Return Data'!$B$7:$R$2843,12,0)</f>
        <v>36.570399999999999</v>
      </c>
      <c r="I30" s="66">
        <f t="shared" si="13"/>
        <v>21</v>
      </c>
      <c r="J30" s="65">
        <f>VLOOKUP($A30,'Return Data'!$B$7:$R$2843,13,0)</f>
        <v>58.805799999999998</v>
      </c>
      <c r="K30" s="66">
        <f t="shared" si="9"/>
        <v>19</v>
      </c>
      <c r="L30" s="65">
        <f>VLOOKUP($A30,'Return Data'!$B$7:$R$2843,17,0)</f>
        <v>32.520200000000003</v>
      </c>
      <c r="M30" s="66">
        <f>RANK(L30,L$8:L$33,0)</f>
        <v>13</v>
      </c>
      <c r="N30" s="65">
        <f>VLOOKUP($A30,'Return Data'!$B$7:$R$2843,14,0)</f>
        <v>21.4175</v>
      </c>
      <c r="O30" s="66">
        <f>RANK(N30,N$8:N$33,0)</f>
        <v>7</v>
      </c>
      <c r="P30" s="65">
        <f>VLOOKUP($A30,'Return Data'!$B$7:$R$2843,15,0)</f>
        <v>16.620100000000001</v>
      </c>
      <c r="Q30" s="66">
        <f>RANK(P30,P$8:P$33,0)</f>
        <v>8</v>
      </c>
      <c r="R30" s="65">
        <f>VLOOKUP($A30,'Return Data'!$B$7:$R$2843,16,0)</f>
        <v>12.332100000000001</v>
      </c>
      <c r="S30" s="67">
        <f t="shared" si="7"/>
        <v>22</v>
      </c>
    </row>
    <row r="31" spans="1:19" x14ac:dyDescent="0.3">
      <c r="A31" s="63" t="s">
        <v>1195</v>
      </c>
      <c r="B31" s="64">
        <f>VLOOKUP($A31,'Return Data'!$B$7:$R$2843,3,0)</f>
        <v>44459</v>
      </c>
      <c r="C31" s="65">
        <f>VLOOKUP($A31,'Return Data'!$B$7:$R$2843,4,0)</f>
        <v>71.78</v>
      </c>
      <c r="D31" s="65">
        <f>VLOOKUP($A31,'Return Data'!$B$7:$R$2843,10,0)</f>
        <v>6.2619999999999996</v>
      </c>
      <c r="E31" s="66">
        <f t="shared" si="0"/>
        <v>26</v>
      </c>
      <c r="F31" s="65">
        <f>VLOOKUP($A31,'Return Data'!$B$7:$R$2843,11,0)</f>
        <v>19.953199999999999</v>
      </c>
      <c r="G31" s="66">
        <f t="shared" si="12"/>
        <v>26</v>
      </c>
      <c r="H31" s="65">
        <f>VLOOKUP($A31,'Return Data'!$B$7:$R$2843,12,0)</f>
        <v>32.5822</v>
      </c>
      <c r="I31" s="66">
        <f t="shared" si="13"/>
        <v>24</v>
      </c>
      <c r="J31" s="65">
        <f>VLOOKUP($A31,'Return Data'!$B$7:$R$2843,13,0)</f>
        <v>46.8795</v>
      </c>
      <c r="K31" s="66">
        <f t="shared" si="9"/>
        <v>24</v>
      </c>
      <c r="L31" s="65">
        <f>VLOOKUP($A31,'Return Data'!$B$7:$R$2843,17,0)</f>
        <v>32.425899999999999</v>
      </c>
      <c r="M31" s="66">
        <f>RANK(L31,L$8:L$33,0)</f>
        <v>14</v>
      </c>
      <c r="N31" s="65">
        <f>VLOOKUP($A31,'Return Data'!$B$7:$R$2843,14,0)</f>
        <v>16.851500000000001</v>
      </c>
      <c r="O31" s="66">
        <f>RANK(N31,N$8:N$33,0)</f>
        <v>18</v>
      </c>
      <c r="P31" s="65">
        <f>VLOOKUP($A31,'Return Data'!$B$7:$R$2843,15,0)</f>
        <v>15.859</v>
      </c>
      <c r="Q31" s="66">
        <f>RANK(P31,P$8:P$33,0)</f>
        <v>10</v>
      </c>
      <c r="R31" s="65">
        <f>VLOOKUP($A31,'Return Data'!$B$7:$R$2843,16,0)</f>
        <v>7.5556000000000001</v>
      </c>
      <c r="S31" s="67">
        <f t="shared" si="7"/>
        <v>25</v>
      </c>
    </row>
    <row r="32" spans="1:19" x14ac:dyDescent="0.3">
      <c r="A32" s="63" t="s">
        <v>1197</v>
      </c>
      <c r="B32" s="64">
        <f>VLOOKUP($A32,'Return Data'!$B$7:$R$2843,3,0)</f>
        <v>44459</v>
      </c>
      <c r="C32" s="65">
        <f>VLOOKUP($A32,'Return Data'!$B$7:$R$2843,4,0)</f>
        <v>26.97</v>
      </c>
      <c r="D32" s="65">
        <f>VLOOKUP($A32,'Return Data'!$B$7:$R$2843,10,0)</f>
        <v>14.134600000000001</v>
      </c>
      <c r="E32" s="66">
        <f t="shared" si="0"/>
        <v>8</v>
      </c>
      <c r="F32" s="65">
        <f>VLOOKUP($A32,'Return Data'!$B$7:$R$2843,11,0)</f>
        <v>28.735099999999999</v>
      </c>
      <c r="G32" s="66">
        <f t="shared" si="12"/>
        <v>4</v>
      </c>
      <c r="H32" s="65">
        <f>VLOOKUP($A32,'Return Data'!$B$7:$R$2843,12,0)</f>
        <v>46.416899999999998</v>
      </c>
      <c r="I32" s="66">
        <f t="shared" si="13"/>
        <v>2</v>
      </c>
      <c r="J32" s="65"/>
      <c r="K32" s="66"/>
      <c r="L32" s="65"/>
      <c r="M32" s="66"/>
      <c r="N32" s="65"/>
      <c r="O32" s="66"/>
      <c r="P32" s="65"/>
      <c r="Q32" s="66"/>
      <c r="R32" s="65">
        <f>VLOOKUP($A32,'Return Data'!$B$7:$R$2843,16,0)</f>
        <v>94.107900000000001</v>
      </c>
      <c r="S32" s="67">
        <f t="shared" si="7"/>
        <v>1</v>
      </c>
    </row>
    <row r="33" spans="1:19" x14ac:dyDescent="0.3">
      <c r="A33" s="63" t="s">
        <v>1940</v>
      </c>
      <c r="B33" s="64">
        <f>VLOOKUP($A33,'Return Data'!$B$7:$R$2843,3,0)</f>
        <v>44459</v>
      </c>
      <c r="C33" s="65">
        <f>VLOOKUP($A33,'Return Data'!$B$7:$R$2843,4,0)</f>
        <v>184.0538</v>
      </c>
      <c r="D33" s="65">
        <f>VLOOKUP($A33,'Return Data'!$B$7:$R$2843,10,0)</f>
        <v>14.301600000000001</v>
      </c>
      <c r="E33" s="66">
        <f t="shared" si="0"/>
        <v>7</v>
      </c>
      <c r="F33" s="65">
        <f>VLOOKUP($A33,'Return Data'!$B$7:$R$2843,11,0)</f>
        <v>27.6892</v>
      </c>
      <c r="G33" s="66">
        <f t="shared" si="12"/>
        <v>7</v>
      </c>
      <c r="H33" s="65">
        <f>VLOOKUP($A33,'Return Data'!$B$7:$R$2843,12,0)</f>
        <v>41.338700000000003</v>
      </c>
      <c r="I33" s="66">
        <f t="shared" si="13"/>
        <v>14</v>
      </c>
      <c r="J33" s="65">
        <f>VLOOKUP($A33,'Return Data'!$B$7:$R$2843,13,0)</f>
        <v>64.838300000000004</v>
      </c>
      <c r="K33" s="66">
        <f>RANK(J33,J$8:J$33,0)</f>
        <v>10</v>
      </c>
      <c r="L33" s="65">
        <f>VLOOKUP($A33,'Return Data'!$B$7:$R$2843,17,0)</f>
        <v>38.822000000000003</v>
      </c>
      <c r="M33" s="66">
        <f>RANK(L33,L$8:L$33,0)</f>
        <v>3</v>
      </c>
      <c r="N33" s="65">
        <f>VLOOKUP($A33,'Return Data'!$B$7:$R$2843,14,0)</f>
        <v>21.467099999999999</v>
      </c>
      <c r="O33" s="66">
        <f>RANK(N33,N$8:N$33,0)</f>
        <v>6</v>
      </c>
      <c r="P33" s="65">
        <f>VLOOKUP($A33,'Return Data'!$B$7:$R$2843,15,0)</f>
        <v>15.167999999999999</v>
      </c>
      <c r="Q33" s="66">
        <f>RANK(P33,P$8:P$33,0)</f>
        <v>13</v>
      </c>
      <c r="R33" s="65">
        <f>VLOOKUP($A33,'Return Data'!$B$7:$R$2843,16,0)</f>
        <v>16.447299999999998</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12.026230769230768</v>
      </c>
      <c r="E35" s="74"/>
      <c r="F35" s="75">
        <f>AVERAGE(F8:F33)</f>
        <v>25.287996153846162</v>
      </c>
      <c r="G35" s="74"/>
      <c r="H35" s="75">
        <f>AVERAGE(H8:H33)</f>
        <v>40.651461538461533</v>
      </c>
      <c r="I35" s="74"/>
      <c r="J35" s="75">
        <f>AVERAGE(J8:J33)</f>
        <v>62.653364000000003</v>
      </c>
      <c r="K35" s="74"/>
      <c r="L35" s="75">
        <f>AVERAGE(L8:L33)</f>
        <v>34.490295652173906</v>
      </c>
      <c r="M35" s="74"/>
      <c r="N35" s="75">
        <f>AVERAGE(N8:N33)</f>
        <v>19.631922727272727</v>
      </c>
      <c r="O35" s="74"/>
      <c r="P35" s="75">
        <f>AVERAGE(P8:P33)</f>
        <v>15.792128571428568</v>
      </c>
      <c r="Q35" s="74"/>
      <c r="R35" s="75">
        <f>AVERAGE(R8:R33)</f>
        <v>20.800403846153849</v>
      </c>
      <c r="S35" s="76"/>
    </row>
    <row r="36" spans="1:19" x14ac:dyDescent="0.3">
      <c r="A36" s="73" t="s">
        <v>28</v>
      </c>
      <c r="B36" s="74"/>
      <c r="C36" s="74"/>
      <c r="D36" s="75">
        <f>MIN(D8:D33)</f>
        <v>6.2619999999999996</v>
      </c>
      <c r="E36" s="74"/>
      <c r="F36" s="75">
        <f>MIN(F8:F33)</f>
        <v>19.953199999999999</v>
      </c>
      <c r="G36" s="74"/>
      <c r="H36" s="75">
        <f>MIN(H8:H33)</f>
        <v>30.1768</v>
      </c>
      <c r="I36" s="74"/>
      <c r="J36" s="75">
        <f>MIN(J8:J33)</f>
        <v>45.988100000000003</v>
      </c>
      <c r="K36" s="74"/>
      <c r="L36" s="75">
        <f>MIN(L8:L33)</f>
        <v>25.941299999999998</v>
      </c>
      <c r="M36" s="74"/>
      <c r="N36" s="75">
        <f>MIN(N8:N33)</f>
        <v>13.4114</v>
      </c>
      <c r="O36" s="74"/>
      <c r="P36" s="75">
        <f>MIN(P8:P33)</f>
        <v>11.493499999999999</v>
      </c>
      <c r="Q36" s="74"/>
      <c r="R36" s="75">
        <f>MIN(R8:R33)</f>
        <v>4.6765999999999996</v>
      </c>
      <c r="S36" s="76"/>
    </row>
    <row r="37" spans="1:19" ht="15" thickBot="1" x14ac:dyDescent="0.35">
      <c r="A37" s="77" t="s">
        <v>29</v>
      </c>
      <c r="B37" s="78"/>
      <c r="C37" s="78"/>
      <c r="D37" s="79">
        <f>MAX(D8:D33)</f>
        <v>18.515999999999998</v>
      </c>
      <c r="E37" s="78"/>
      <c r="F37" s="79">
        <f>MAX(F8:F33)</f>
        <v>33.752000000000002</v>
      </c>
      <c r="G37" s="78"/>
      <c r="H37" s="79">
        <f>MAX(H8:H33)</f>
        <v>56.7761</v>
      </c>
      <c r="I37" s="78"/>
      <c r="J37" s="79">
        <f>MAX(J8:J33)</f>
        <v>82.6297</v>
      </c>
      <c r="K37" s="78"/>
      <c r="L37" s="79">
        <f>MAX(L8:L33)</f>
        <v>56.341500000000003</v>
      </c>
      <c r="M37" s="78"/>
      <c r="N37" s="79">
        <f>MAX(N8:N33)</f>
        <v>29.967700000000001</v>
      </c>
      <c r="O37" s="78"/>
      <c r="P37" s="79">
        <f>MAX(P8:P33)</f>
        <v>20.907399999999999</v>
      </c>
      <c r="Q37" s="78"/>
      <c r="R37" s="79">
        <f>MAX(R8:R33)</f>
        <v>94.107900000000001</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44459</v>
      </c>
      <c r="C8" s="65">
        <f>VLOOKUP($A8,'Return Data'!$B$7:$R$2843,4,0)</f>
        <v>1251.97</v>
      </c>
      <c r="D8" s="65">
        <f>VLOOKUP($A8,'Return Data'!$B$7:$R$2843,10,0)</f>
        <v>11.773099999999999</v>
      </c>
      <c r="E8" s="66">
        <f>RANK(D8,D$8:D$41,0)</f>
        <v>18</v>
      </c>
      <c r="F8" s="65">
        <f>VLOOKUP($A8,'Return Data'!$B$7:$R$2843,11,0)</f>
        <v>25.056899999999999</v>
      </c>
      <c r="G8" s="66">
        <f>RANK(F8,F$8:F$41,0)</f>
        <v>13</v>
      </c>
      <c r="H8" s="65">
        <f>VLOOKUP($A8,'Return Data'!$B$7:$R$2843,12,0)</f>
        <v>33.767499999999998</v>
      </c>
      <c r="I8" s="66">
        <f>RANK(H8,H$8:H$41,0)</f>
        <v>20</v>
      </c>
      <c r="J8" s="65">
        <f>VLOOKUP($A8,'Return Data'!$B$7:$R$2843,13,0)</f>
        <v>59.5456</v>
      </c>
      <c r="K8" s="66">
        <f>RANK(J8,J$8:J$41,0)</f>
        <v>15</v>
      </c>
      <c r="L8" s="65">
        <f>VLOOKUP($A8,'Return Data'!$B$7:$R$2843,17,0)</f>
        <v>28.9115</v>
      </c>
      <c r="M8" s="66">
        <f>RANK(L8,L$8:L$41,0)</f>
        <v>14</v>
      </c>
      <c r="N8" s="65">
        <f>VLOOKUP($A8,'Return Data'!$B$7:$R$2843,14,0)</f>
        <v>18.0473</v>
      </c>
      <c r="O8" s="66">
        <f>RANK(N8,N$8:N$41,0)</f>
        <v>16</v>
      </c>
      <c r="P8" s="65">
        <f>VLOOKUP($A8,'Return Data'!$B$7:$R$2843,15,0)</f>
        <v>16.099399999999999</v>
      </c>
      <c r="Q8" s="66">
        <f>RANK(P8,P$8:P$41,0)</f>
        <v>14</v>
      </c>
      <c r="R8" s="65">
        <f>VLOOKUP($A8,'Return Data'!$B$7:$R$2843,16,0)</f>
        <v>18.8004</v>
      </c>
      <c r="S8" s="67">
        <f>RANK(R8,R$8:R$41,0)</f>
        <v>11</v>
      </c>
    </row>
    <row r="9" spans="1:20" x14ac:dyDescent="0.3">
      <c r="A9" s="63" t="s">
        <v>1806</v>
      </c>
      <c r="B9" s="64">
        <f>VLOOKUP($A9,'Return Data'!$B$7:$R$2843,3,0)</f>
        <v>44459</v>
      </c>
      <c r="C9" s="65">
        <f>VLOOKUP($A9,'Return Data'!$B$7:$R$2843,4,0)</f>
        <v>20.41</v>
      </c>
      <c r="D9" s="65">
        <f>VLOOKUP($A9,'Return Data'!$B$7:$R$2843,10,0)</f>
        <v>15.1806</v>
      </c>
      <c r="E9" s="66">
        <f t="shared" ref="E9:E41" si="0">RANK(D9,D$8:D$41,0)</f>
        <v>5</v>
      </c>
      <c r="F9" s="65">
        <f>VLOOKUP($A9,'Return Data'!$B$7:$R$2843,11,0)</f>
        <v>24.755500000000001</v>
      </c>
      <c r="G9" s="66">
        <f t="shared" ref="G9:G41" si="1">RANK(F9,F$8:F$41,0)</f>
        <v>14</v>
      </c>
      <c r="H9" s="65">
        <f>VLOOKUP($A9,'Return Data'!$B$7:$R$2843,12,0)</f>
        <v>30.749500000000001</v>
      </c>
      <c r="I9" s="66">
        <f t="shared" ref="I9:I41" si="2">RANK(H9,H$8:H$41,0)</f>
        <v>25</v>
      </c>
      <c r="J9" s="65">
        <f>VLOOKUP($A9,'Return Data'!$B$7:$R$2843,13,0)</f>
        <v>57.363100000000003</v>
      </c>
      <c r="K9" s="66">
        <f t="shared" ref="K9:K41" si="3">RANK(J9,J$8:J$41,0)</f>
        <v>21</v>
      </c>
      <c r="L9" s="65">
        <f>VLOOKUP($A9,'Return Data'!$B$7:$R$2843,17,0)</f>
        <v>28.2516</v>
      </c>
      <c r="M9" s="66">
        <f t="shared" ref="M9:M41" si="4">RANK(L9,L$8:L$41,0)</f>
        <v>16</v>
      </c>
      <c r="N9" s="65">
        <f>VLOOKUP($A9,'Return Data'!$B$7:$R$2843,14,0)</f>
        <v>22.3187</v>
      </c>
      <c r="O9" s="66">
        <f t="shared" ref="O9:O41" si="5">RANK(N9,N$8:N$41,0)</f>
        <v>7</v>
      </c>
      <c r="P9" s="65"/>
      <c r="Q9" s="66"/>
      <c r="R9" s="65">
        <f>VLOOKUP($A9,'Return Data'!$B$7:$R$2843,16,0)</f>
        <v>20.3948</v>
      </c>
      <c r="S9" s="67">
        <f t="shared" ref="S9:S41" si="6">RANK(R9,R$8:R$41,0)</f>
        <v>4</v>
      </c>
    </row>
    <row r="10" spans="1:20" x14ac:dyDescent="0.3">
      <c r="A10" s="63" t="s">
        <v>1259</v>
      </c>
      <c r="B10" s="64">
        <f>VLOOKUP($A10,'Return Data'!$B$7:$R$2843,3,0)</f>
        <v>44459</v>
      </c>
      <c r="C10" s="65">
        <f>VLOOKUP($A10,'Return Data'!$B$7:$R$2843,4,0)</f>
        <v>178.36</v>
      </c>
      <c r="D10" s="65">
        <f>VLOOKUP($A10,'Return Data'!$B$7:$R$2843,10,0)</f>
        <v>15.9688</v>
      </c>
      <c r="E10" s="66">
        <f t="shared" si="0"/>
        <v>2</v>
      </c>
      <c r="F10" s="65">
        <f>VLOOKUP($A10,'Return Data'!$B$7:$R$2843,11,0)</f>
        <v>26.514399999999998</v>
      </c>
      <c r="G10" s="66">
        <f t="shared" si="1"/>
        <v>8</v>
      </c>
      <c r="H10" s="65">
        <f>VLOOKUP($A10,'Return Data'!$B$7:$R$2843,12,0)</f>
        <v>40.352499999999999</v>
      </c>
      <c r="I10" s="66">
        <f t="shared" si="2"/>
        <v>8</v>
      </c>
      <c r="J10" s="65">
        <f>VLOOKUP($A10,'Return Data'!$B$7:$R$2843,13,0)</f>
        <v>68.137299999999996</v>
      </c>
      <c r="K10" s="66">
        <f t="shared" si="3"/>
        <v>4</v>
      </c>
      <c r="L10" s="65">
        <f>VLOOKUP($A10,'Return Data'!$B$7:$R$2843,17,0)</f>
        <v>32.470799999999997</v>
      </c>
      <c r="M10" s="66">
        <f t="shared" si="4"/>
        <v>9</v>
      </c>
      <c r="N10" s="65">
        <f>VLOOKUP($A10,'Return Data'!$B$7:$R$2843,14,0)</f>
        <v>20.1648</v>
      </c>
      <c r="O10" s="66">
        <f t="shared" si="5"/>
        <v>10</v>
      </c>
      <c r="P10" s="65">
        <f>VLOOKUP($A10,'Return Data'!$B$7:$R$2843,15,0)</f>
        <v>15.5932</v>
      </c>
      <c r="Q10" s="66">
        <f t="shared" ref="Q10:Q41" si="7">RANK(P10,P$8:P$41,0)</f>
        <v>16</v>
      </c>
      <c r="R10" s="65">
        <f>VLOOKUP($A10,'Return Data'!$B$7:$R$2843,16,0)</f>
        <v>15.545199999999999</v>
      </c>
      <c r="S10" s="67">
        <f t="shared" si="6"/>
        <v>25</v>
      </c>
    </row>
    <row r="11" spans="1:20" x14ac:dyDescent="0.3">
      <c r="A11" s="63" t="s">
        <v>1261</v>
      </c>
      <c r="B11" s="64">
        <f>VLOOKUP($A11,'Return Data'!$B$7:$R$2843,3,0)</f>
        <v>44459</v>
      </c>
      <c r="C11" s="65">
        <f>VLOOKUP($A11,'Return Data'!$B$7:$R$2843,4,0)</f>
        <v>85.096999999999994</v>
      </c>
      <c r="D11" s="65">
        <f>VLOOKUP($A11,'Return Data'!$B$7:$R$2843,10,0)</f>
        <v>12.8428</v>
      </c>
      <c r="E11" s="66">
        <f t="shared" si="0"/>
        <v>13</v>
      </c>
      <c r="F11" s="65">
        <f>VLOOKUP($A11,'Return Data'!$B$7:$R$2843,11,0)</f>
        <v>25.674900000000001</v>
      </c>
      <c r="G11" s="66">
        <f t="shared" si="1"/>
        <v>9</v>
      </c>
      <c r="H11" s="65">
        <f>VLOOKUP($A11,'Return Data'!$B$7:$R$2843,12,0)</f>
        <v>38.958799999999997</v>
      </c>
      <c r="I11" s="66">
        <f t="shared" si="2"/>
        <v>9</v>
      </c>
      <c r="J11" s="65">
        <f>VLOOKUP($A11,'Return Data'!$B$7:$R$2843,13,0)</f>
        <v>63.308900000000001</v>
      </c>
      <c r="K11" s="66">
        <f t="shared" si="3"/>
        <v>13</v>
      </c>
      <c r="L11" s="65">
        <f>VLOOKUP($A11,'Return Data'!$B$7:$R$2843,17,0)</f>
        <v>28.888300000000001</v>
      </c>
      <c r="M11" s="66">
        <f t="shared" si="4"/>
        <v>15</v>
      </c>
      <c r="N11" s="65">
        <f>VLOOKUP($A11,'Return Data'!$B$7:$R$2843,14,0)</f>
        <v>19.337700000000002</v>
      </c>
      <c r="O11" s="66">
        <f t="shared" si="5"/>
        <v>11</v>
      </c>
      <c r="P11" s="65">
        <f>VLOOKUP($A11,'Return Data'!$B$7:$R$2843,15,0)</f>
        <v>16.2851</v>
      </c>
      <c r="Q11" s="66">
        <f t="shared" si="7"/>
        <v>11</v>
      </c>
      <c r="R11" s="65">
        <f>VLOOKUP($A11,'Return Data'!$B$7:$R$2843,16,0)</f>
        <v>17.5077</v>
      </c>
      <c r="S11" s="67">
        <f t="shared" si="6"/>
        <v>16</v>
      </c>
    </row>
    <row r="12" spans="1:20" x14ac:dyDescent="0.3">
      <c r="A12" s="63" t="s">
        <v>1827</v>
      </c>
      <c r="B12" s="64">
        <f>VLOOKUP($A12,'Return Data'!$B$7:$R$2843,3,0)</f>
        <v>44459</v>
      </c>
      <c r="C12" s="65">
        <f>VLOOKUP($A12,'Return Data'!$B$7:$R$2843,4,0)</f>
        <v>241.78</v>
      </c>
      <c r="D12" s="65">
        <f>VLOOKUP($A12,'Return Data'!$B$7:$R$2843,10,0)</f>
        <v>13.421200000000001</v>
      </c>
      <c r="E12" s="66">
        <f t="shared" si="0"/>
        <v>11</v>
      </c>
      <c r="F12" s="65">
        <f>VLOOKUP($A12,'Return Data'!$B$7:$R$2843,11,0)</f>
        <v>24.590299999999999</v>
      </c>
      <c r="G12" s="66">
        <f t="shared" si="1"/>
        <v>15</v>
      </c>
      <c r="H12" s="65">
        <f>VLOOKUP($A12,'Return Data'!$B$7:$R$2843,12,0)</f>
        <v>34.0764</v>
      </c>
      <c r="I12" s="66">
        <f t="shared" si="2"/>
        <v>18</v>
      </c>
      <c r="J12" s="65">
        <f>VLOOKUP($A12,'Return Data'!$B$7:$R$2843,13,0)</f>
        <v>55.735900000000001</v>
      </c>
      <c r="K12" s="66">
        <f t="shared" si="3"/>
        <v>23</v>
      </c>
      <c r="L12" s="65">
        <f>VLOOKUP($A12,'Return Data'!$B$7:$R$2843,17,0)</f>
        <v>32.7851</v>
      </c>
      <c r="M12" s="66">
        <f t="shared" si="4"/>
        <v>8</v>
      </c>
      <c r="N12" s="65">
        <f>VLOOKUP($A12,'Return Data'!$B$7:$R$2843,14,0)</f>
        <v>22.252800000000001</v>
      </c>
      <c r="O12" s="66">
        <f t="shared" si="5"/>
        <v>8</v>
      </c>
      <c r="P12" s="65">
        <f>VLOOKUP($A12,'Return Data'!$B$7:$R$2843,15,0)</f>
        <v>19.028099999999998</v>
      </c>
      <c r="Q12" s="66">
        <f t="shared" si="7"/>
        <v>5</v>
      </c>
      <c r="R12" s="65">
        <f>VLOOKUP($A12,'Return Data'!$B$7:$R$2843,16,0)</f>
        <v>16.473400000000002</v>
      </c>
      <c r="S12" s="67">
        <f t="shared" si="6"/>
        <v>23</v>
      </c>
    </row>
    <row r="13" spans="1:20" x14ac:dyDescent="0.3">
      <c r="A13" s="102" t="s">
        <v>1873</v>
      </c>
      <c r="B13" s="64">
        <f>VLOOKUP($A13,'Return Data'!$B$7:$R$2843,3,0)</f>
        <v>44459</v>
      </c>
      <c r="C13" s="65">
        <f>VLOOKUP($A13,'Return Data'!$B$7:$R$2843,4,0)</f>
        <v>71.783000000000001</v>
      </c>
      <c r="D13" s="65">
        <f>VLOOKUP($A13,'Return Data'!$B$7:$R$2843,10,0)</f>
        <v>11.5769</v>
      </c>
      <c r="E13" s="66">
        <f t="shared" si="0"/>
        <v>19</v>
      </c>
      <c r="F13" s="65">
        <f>VLOOKUP($A13,'Return Data'!$B$7:$R$2843,11,0)</f>
        <v>24.3749</v>
      </c>
      <c r="G13" s="66">
        <f t="shared" si="1"/>
        <v>16</v>
      </c>
      <c r="H13" s="65">
        <f>VLOOKUP($A13,'Return Data'!$B$7:$R$2843,12,0)</f>
        <v>35.4831</v>
      </c>
      <c r="I13" s="66">
        <f t="shared" si="2"/>
        <v>15</v>
      </c>
      <c r="J13" s="65">
        <f>VLOOKUP($A13,'Return Data'!$B$7:$R$2843,13,0)</f>
        <v>63.362200000000001</v>
      </c>
      <c r="K13" s="66">
        <f t="shared" si="3"/>
        <v>11</v>
      </c>
      <c r="L13" s="65">
        <f>VLOOKUP($A13,'Return Data'!$B$7:$R$2843,17,0)</f>
        <v>30.806699999999999</v>
      </c>
      <c r="M13" s="66">
        <f t="shared" si="4"/>
        <v>11</v>
      </c>
      <c r="N13" s="65">
        <f>VLOOKUP($A13,'Return Data'!$B$7:$R$2843,14,0)</f>
        <v>22.4999</v>
      </c>
      <c r="O13" s="66">
        <f t="shared" si="5"/>
        <v>6</v>
      </c>
      <c r="P13" s="65">
        <f>VLOOKUP($A13,'Return Data'!$B$7:$R$2843,15,0)</f>
        <v>17.907599999999999</v>
      </c>
      <c r="Q13" s="66">
        <f t="shared" si="7"/>
        <v>6</v>
      </c>
      <c r="R13" s="65">
        <f>VLOOKUP($A13,'Return Data'!$B$7:$R$2843,16,0)</f>
        <v>17.301600000000001</v>
      </c>
      <c r="S13" s="67">
        <f t="shared" si="6"/>
        <v>20</v>
      </c>
    </row>
    <row r="14" spans="1:20" x14ac:dyDescent="0.3">
      <c r="A14" s="102" t="s">
        <v>1788</v>
      </c>
      <c r="B14" s="64">
        <f>VLOOKUP($A14,'Return Data'!$B$7:$R$2843,3,0)</f>
        <v>44459</v>
      </c>
      <c r="C14" s="65">
        <f>VLOOKUP($A14,'Return Data'!$B$7:$R$2843,4,0)</f>
        <v>24.42</v>
      </c>
      <c r="D14" s="65">
        <f>VLOOKUP($A14,'Return Data'!$B$7:$R$2843,10,0)</f>
        <v>11.5068</v>
      </c>
      <c r="E14" s="66">
        <f t="shared" si="0"/>
        <v>22</v>
      </c>
      <c r="F14" s="65">
        <f>VLOOKUP($A14,'Return Data'!$B$7:$R$2843,11,0)</f>
        <v>21.480399999999999</v>
      </c>
      <c r="G14" s="66">
        <f t="shared" si="1"/>
        <v>21</v>
      </c>
      <c r="H14" s="65">
        <f>VLOOKUP($A14,'Return Data'!$B$7:$R$2843,12,0)</f>
        <v>34.367800000000003</v>
      </c>
      <c r="I14" s="66">
        <f t="shared" si="2"/>
        <v>17</v>
      </c>
      <c r="J14" s="65">
        <f>VLOOKUP($A14,'Return Data'!$B$7:$R$2843,13,0)</f>
        <v>57.112499999999997</v>
      </c>
      <c r="K14" s="66">
        <f t="shared" si="3"/>
        <v>22</v>
      </c>
      <c r="L14" s="65">
        <f>VLOOKUP($A14,'Return Data'!$B$7:$R$2843,17,0)</f>
        <v>27.648299999999999</v>
      </c>
      <c r="M14" s="66">
        <f t="shared" si="4"/>
        <v>18</v>
      </c>
      <c r="N14" s="65">
        <f>VLOOKUP($A14,'Return Data'!$B$7:$R$2843,14,0)</f>
        <v>18.357199999999999</v>
      </c>
      <c r="O14" s="66">
        <f t="shared" si="5"/>
        <v>15</v>
      </c>
      <c r="P14" s="65">
        <f>VLOOKUP($A14,'Return Data'!$B$7:$R$2843,15,0)</f>
        <v>17.399899999999999</v>
      </c>
      <c r="Q14" s="66">
        <f t="shared" si="7"/>
        <v>7</v>
      </c>
      <c r="R14" s="65">
        <f>VLOOKUP($A14,'Return Data'!$B$7:$R$2843,16,0)</f>
        <v>14.4085</v>
      </c>
      <c r="S14" s="67">
        <f t="shared" si="6"/>
        <v>32</v>
      </c>
    </row>
    <row r="15" spans="1:20" x14ac:dyDescent="0.3">
      <c r="A15" s="63" t="s">
        <v>1795</v>
      </c>
      <c r="B15" s="64">
        <f>VLOOKUP($A15,'Return Data'!$B$7:$R$2843,3,0)</f>
        <v>44459</v>
      </c>
      <c r="C15" s="65">
        <f>VLOOKUP($A15,'Return Data'!$B$7:$R$2843,4,0)</f>
        <v>998.53440000000001</v>
      </c>
      <c r="D15" s="65">
        <f>VLOOKUP($A15,'Return Data'!$B$7:$R$2843,10,0)</f>
        <v>11.1526</v>
      </c>
      <c r="E15" s="66">
        <f t="shared" si="0"/>
        <v>25</v>
      </c>
      <c r="F15" s="65">
        <f>VLOOKUP($A15,'Return Data'!$B$7:$R$2843,11,0)</f>
        <v>20.3765</v>
      </c>
      <c r="G15" s="66">
        <f t="shared" si="1"/>
        <v>25</v>
      </c>
      <c r="H15" s="65">
        <f>VLOOKUP($A15,'Return Data'!$B$7:$R$2843,12,0)</f>
        <v>37.058799999999998</v>
      </c>
      <c r="I15" s="66">
        <f t="shared" si="2"/>
        <v>12</v>
      </c>
      <c r="J15" s="65">
        <f>VLOOKUP($A15,'Return Data'!$B$7:$R$2843,13,0)</f>
        <v>66.309700000000007</v>
      </c>
      <c r="K15" s="66">
        <f t="shared" si="3"/>
        <v>7</v>
      </c>
      <c r="L15" s="65">
        <f>VLOOKUP($A15,'Return Data'!$B$7:$R$2843,17,0)</f>
        <v>29.015599999999999</v>
      </c>
      <c r="M15" s="66">
        <f t="shared" si="4"/>
        <v>13</v>
      </c>
      <c r="N15" s="65">
        <f>VLOOKUP($A15,'Return Data'!$B$7:$R$2843,14,0)</f>
        <v>16.382000000000001</v>
      </c>
      <c r="O15" s="66">
        <f t="shared" si="5"/>
        <v>20</v>
      </c>
      <c r="P15" s="65">
        <f>VLOOKUP($A15,'Return Data'!$B$7:$R$2843,15,0)</f>
        <v>14.5505</v>
      </c>
      <c r="Q15" s="66">
        <f t="shared" si="7"/>
        <v>18</v>
      </c>
      <c r="R15" s="65">
        <f>VLOOKUP($A15,'Return Data'!$B$7:$R$2843,16,0)</f>
        <v>17.0078</v>
      </c>
      <c r="S15" s="67">
        <f t="shared" si="6"/>
        <v>21</v>
      </c>
    </row>
    <row r="16" spans="1:20" x14ac:dyDescent="0.3">
      <c r="A16" s="63" t="s">
        <v>1797</v>
      </c>
      <c r="B16" s="64">
        <f>VLOOKUP($A16,'Return Data'!$B$7:$R$2843,3,0)</f>
        <v>44459</v>
      </c>
      <c r="C16" s="65">
        <f>VLOOKUP($A16,'Return Data'!$B$7:$R$2843,4,0)</f>
        <v>1010.83</v>
      </c>
      <c r="D16" s="65">
        <f>VLOOKUP($A16,'Return Data'!$B$7:$R$2843,10,0)</f>
        <v>7.9741999999999997</v>
      </c>
      <c r="E16" s="66">
        <f t="shared" si="0"/>
        <v>33</v>
      </c>
      <c r="F16" s="65">
        <f>VLOOKUP($A16,'Return Data'!$B$7:$R$2843,11,0)</f>
        <v>17.643000000000001</v>
      </c>
      <c r="G16" s="66">
        <f t="shared" si="1"/>
        <v>31</v>
      </c>
      <c r="H16" s="65">
        <f>VLOOKUP($A16,'Return Data'!$B$7:$R$2843,12,0)</f>
        <v>33.926600000000001</v>
      </c>
      <c r="I16" s="66">
        <f t="shared" si="2"/>
        <v>19</v>
      </c>
      <c r="J16" s="65">
        <f>VLOOKUP($A16,'Return Data'!$B$7:$R$2843,13,0)</f>
        <v>63.339799999999997</v>
      </c>
      <c r="K16" s="66">
        <f t="shared" si="3"/>
        <v>12</v>
      </c>
      <c r="L16" s="65">
        <f>VLOOKUP($A16,'Return Data'!$B$7:$R$2843,17,0)</f>
        <v>22.459099999999999</v>
      </c>
      <c r="M16" s="66">
        <f t="shared" si="4"/>
        <v>27</v>
      </c>
      <c r="N16" s="65">
        <f>VLOOKUP($A16,'Return Data'!$B$7:$R$2843,14,0)</f>
        <v>14.920400000000001</v>
      </c>
      <c r="O16" s="66">
        <f t="shared" si="5"/>
        <v>23</v>
      </c>
      <c r="P16" s="65">
        <f>VLOOKUP($A16,'Return Data'!$B$7:$R$2843,15,0)</f>
        <v>14.28</v>
      </c>
      <c r="Q16" s="66">
        <f t="shared" si="7"/>
        <v>20</v>
      </c>
      <c r="R16" s="65">
        <f>VLOOKUP($A16,'Return Data'!$B$7:$R$2843,16,0)</f>
        <v>15.228999999999999</v>
      </c>
      <c r="S16" s="67">
        <f t="shared" si="6"/>
        <v>28</v>
      </c>
    </row>
    <row r="17" spans="1:19" x14ac:dyDescent="0.3">
      <c r="A17" s="126" t="s">
        <v>1791</v>
      </c>
      <c r="B17" s="64">
        <f>VLOOKUP($A17,'Return Data'!$B$7:$R$2843,3,0)</f>
        <v>44459</v>
      </c>
      <c r="C17" s="65">
        <f>VLOOKUP($A17,'Return Data'!$B$7:$R$2843,4,0)</f>
        <v>139.23310000000001</v>
      </c>
      <c r="D17" s="65">
        <f>VLOOKUP($A17,'Return Data'!$B$7:$R$2843,10,0)</f>
        <v>11.5246</v>
      </c>
      <c r="E17" s="66">
        <f t="shared" si="0"/>
        <v>21</v>
      </c>
      <c r="F17" s="65">
        <f>VLOOKUP($A17,'Return Data'!$B$7:$R$2843,11,0)</f>
        <v>21.692299999999999</v>
      </c>
      <c r="G17" s="66">
        <f t="shared" si="1"/>
        <v>20</v>
      </c>
      <c r="H17" s="65">
        <f>VLOOKUP($A17,'Return Data'!$B$7:$R$2843,12,0)</f>
        <v>30.988299999999999</v>
      </c>
      <c r="I17" s="66">
        <f t="shared" si="2"/>
        <v>24</v>
      </c>
      <c r="J17" s="65">
        <f>VLOOKUP($A17,'Return Data'!$B$7:$R$2843,13,0)</f>
        <v>53.953200000000002</v>
      </c>
      <c r="K17" s="66">
        <f t="shared" si="3"/>
        <v>24</v>
      </c>
      <c r="L17" s="65">
        <f>VLOOKUP($A17,'Return Data'!$B$7:$R$2843,17,0)</f>
        <v>27.799399999999999</v>
      </c>
      <c r="M17" s="66">
        <f t="shared" si="4"/>
        <v>17</v>
      </c>
      <c r="N17" s="65">
        <f>VLOOKUP($A17,'Return Data'!$B$7:$R$2843,14,0)</f>
        <v>14.611599999999999</v>
      </c>
      <c r="O17" s="66">
        <f t="shared" si="5"/>
        <v>24</v>
      </c>
      <c r="P17" s="65">
        <f>VLOOKUP($A17,'Return Data'!$B$7:$R$2843,15,0)</f>
        <v>13.305199999999999</v>
      </c>
      <c r="Q17" s="66">
        <f t="shared" si="7"/>
        <v>22</v>
      </c>
      <c r="R17" s="65">
        <f>VLOOKUP($A17,'Return Data'!$B$7:$R$2843,16,0)</f>
        <v>15.958500000000001</v>
      </c>
      <c r="S17" s="67">
        <f t="shared" si="6"/>
        <v>24</v>
      </c>
    </row>
    <row r="18" spans="1:19" x14ac:dyDescent="0.3">
      <c r="A18" s="127" t="s">
        <v>1263</v>
      </c>
      <c r="B18" s="64">
        <f>VLOOKUP($A18,'Return Data'!$B$7:$R$2843,3,0)</f>
        <v>44459</v>
      </c>
      <c r="C18" s="65">
        <f>VLOOKUP($A18,'Return Data'!$B$7:$R$2843,4,0)</f>
        <v>473.95</v>
      </c>
      <c r="D18" s="65">
        <f>VLOOKUP($A18,'Return Data'!$B$7:$R$2843,10,0)</f>
        <v>11.5702</v>
      </c>
      <c r="E18" s="66">
        <f t="shared" si="0"/>
        <v>20</v>
      </c>
      <c r="F18" s="65">
        <f>VLOOKUP($A18,'Return Data'!$B$7:$R$2843,11,0)</f>
        <v>22.524699999999999</v>
      </c>
      <c r="G18" s="66">
        <f t="shared" si="1"/>
        <v>18</v>
      </c>
      <c r="H18" s="65">
        <f>VLOOKUP($A18,'Return Data'!$B$7:$R$2843,12,0)</f>
        <v>36.451300000000003</v>
      </c>
      <c r="I18" s="66">
        <f t="shared" si="2"/>
        <v>13</v>
      </c>
      <c r="J18" s="65">
        <f>VLOOKUP($A18,'Return Data'!$B$7:$R$2843,13,0)</f>
        <v>63.758600000000001</v>
      </c>
      <c r="K18" s="66">
        <f t="shared" si="3"/>
        <v>9</v>
      </c>
      <c r="L18" s="65">
        <f>VLOOKUP($A18,'Return Data'!$B$7:$R$2843,17,0)</f>
        <v>25.487200000000001</v>
      </c>
      <c r="M18" s="66">
        <f t="shared" si="4"/>
        <v>20</v>
      </c>
      <c r="N18" s="65">
        <f>VLOOKUP($A18,'Return Data'!$B$7:$R$2843,14,0)</f>
        <v>15.144299999999999</v>
      </c>
      <c r="O18" s="66">
        <f t="shared" si="5"/>
        <v>22</v>
      </c>
      <c r="P18" s="65">
        <f>VLOOKUP($A18,'Return Data'!$B$7:$R$2843,15,0)</f>
        <v>14.282400000000001</v>
      </c>
      <c r="Q18" s="66">
        <f t="shared" si="7"/>
        <v>19</v>
      </c>
      <c r="R18" s="65">
        <f>VLOOKUP($A18,'Return Data'!$B$7:$R$2843,16,0)</f>
        <v>16.740500000000001</v>
      </c>
      <c r="S18" s="67">
        <f t="shared" si="6"/>
        <v>22</v>
      </c>
    </row>
    <row r="19" spans="1:19" x14ac:dyDescent="0.3">
      <c r="A19" s="63" t="s">
        <v>1799</v>
      </c>
      <c r="B19" s="64">
        <f>VLOOKUP($A19,'Return Data'!$B$7:$R$2843,3,0)</f>
        <v>44459</v>
      </c>
      <c r="C19" s="65">
        <f>VLOOKUP($A19,'Return Data'!$B$7:$R$2843,4,0)</f>
        <v>37.49</v>
      </c>
      <c r="D19" s="65">
        <f>VLOOKUP($A19,'Return Data'!$B$7:$R$2843,10,0)</f>
        <v>15.531599999999999</v>
      </c>
      <c r="E19" s="66">
        <f t="shared" si="0"/>
        <v>4</v>
      </c>
      <c r="F19" s="65">
        <f>VLOOKUP($A19,'Return Data'!$B$7:$R$2843,11,0)</f>
        <v>27.952200000000001</v>
      </c>
      <c r="G19" s="66">
        <f t="shared" si="1"/>
        <v>6</v>
      </c>
      <c r="H19" s="65">
        <f>VLOOKUP($A19,'Return Data'!$B$7:$R$2843,12,0)</f>
        <v>35.050400000000003</v>
      </c>
      <c r="I19" s="66">
        <f t="shared" si="2"/>
        <v>16</v>
      </c>
      <c r="J19" s="65">
        <f>VLOOKUP($A19,'Return Data'!$B$7:$R$2843,13,0)</f>
        <v>58.319299999999998</v>
      </c>
      <c r="K19" s="66">
        <f t="shared" si="3"/>
        <v>19</v>
      </c>
      <c r="L19" s="65">
        <f>VLOOKUP($A19,'Return Data'!$B$7:$R$2843,17,0)</f>
        <v>29.037199999999999</v>
      </c>
      <c r="M19" s="66">
        <f t="shared" si="4"/>
        <v>12</v>
      </c>
      <c r="N19" s="65">
        <f>VLOOKUP($A19,'Return Data'!$B$7:$R$2843,14,0)</f>
        <v>18.6387</v>
      </c>
      <c r="O19" s="66">
        <f t="shared" si="5"/>
        <v>14</v>
      </c>
      <c r="P19" s="65">
        <f>VLOOKUP($A19,'Return Data'!$B$7:$R$2843,15,0)</f>
        <v>15.376300000000001</v>
      </c>
      <c r="Q19" s="66">
        <f t="shared" si="7"/>
        <v>17</v>
      </c>
      <c r="R19" s="65">
        <f>VLOOKUP($A19,'Return Data'!$B$7:$R$2843,16,0)</f>
        <v>19.302099999999999</v>
      </c>
      <c r="S19" s="67">
        <f t="shared" si="6"/>
        <v>9</v>
      </c>
    </row>
    <row r="20" spans="1:19" x14ac:dyDescent="0.3">
      <c r="A20" s="63" t="s">
        <v>1821</v>
      </c>
      <c r="B20" s="64">
        <f>VLOOKUP($A20,'Return Data'!$B$7:$R$2843,3,0)</f>
        <v>44459</v>
      </c>
      <c r="C20" s="65">
        <f>VLOOKUP($A20,'Return Data'!$B$7:$R$2843,4,0)</f>
        <v>142.62</v>
      </c>
      <c r="D20" s="65">
        <f>VLOOKUP($A20,'Return Data'!$B$7:$R$2843,10,0)</f>
        <v>10.876200000000001</v>
      </c>
      <c r="E20" s="66">
        <f t="shared" si="0"/>
        <v>27</v>
      </c>
      <c r="F20" s="65">
        <f>VLOOKUP($A20,'Return Data'!$B$7:$R$2843,11,0)</f>
        <v>20.517199999999999</v>
      </c>
      <c r="G20" s="66">
        <f t="shared" si="1"/>
        <v>24</v>
      </c>
      <c r="H20" s="65">
        <f>VLOOKUP($A20,'Return Data'!$B$7:$R$2843,12,0)</f>
        <v>29.044499999999999</v>
      </c>
      <c r="I20" s="66">
        <f t="shared" si="2"/>
        <v>26</v>
      </c>
      <c r="J20" s="65">
        <f>VLOOKUP($A20,'Return Data'!$B$7:$R$2843,13,0)</f>
        <v>51.144599999999997</v>
      </c>
      <c r="K20" s="66">
        <f t="shared" si="3"/>
        <v>26</v>
      </c>
      <c r="L20" s="65">
        <f>VLOOKUP($A20,'Return Data'!$B$7:$R$2843,17,0)</f>
        <v>21.815200000000001</v>
      </c>
      <c r="M20" s="66">
        <f t="shared" si="4"/>
        <v>28</v>
      </c>
      <c r="N20" s="65">
        <f>VLOOKUP($A20,'Return Data'!$B$7:$R$2843,14,0)</f>
        <v>13.262600000000001</v>
      </c>
      <c r="O20" s="66">
        <f t="shared" si="5"/>
        <v>27</v>
      </c>
      <c r="P20" s="65">
        <f>VLOOKUP($A20,'Return Data'!$B$7:$R$2843,15,0)</f>
        <v>12.3749</v>
      </c>
      <c r="Q20" s="66">
        <f t="shared" si="7"/>
        <v>25</v>
      </c>
      <c r="R20" s="65">
        <f>VLOOKUP($A20,'Return Data'!$B$7:$R$2843,16,0)</f>
        <v>15.544</v>
      </c>
      <c r="S20" s="67">
        <f t="shared" si="6"/>
        <v>26</v>
      </c>
    </row>
    <row r="21" spans="1:19" x14ac:dyDescent="0.3">
      <c r="A21" s="63" t="s">
        <v>1266</v>
      </c>
      <c r="B21" s="64">
        <f>VLOOKUP($A21,'Return Data'!$B$7:$R$2843,3,0)</f>
        <v>44459</v>
      </c>
      <c r="C21" s="65">
        <f>VLOOKUP($A21,'Return Data'!$B$7:$R$2843,4,0)</f>
        <v>89.1</v>
      </c>
      <c r="D21" s="65">
        <f>VLOOKUP($A21,'Return Data'!$B$7:$R$2843,10,0)</f>
        <v>12.400700000000001</v>
      </c>
      <c r="E21" s="66">
        <f t="shared" si="0"/>
        <v>14</v>
      </c>
      <c r="F21" s="65">
        <f>VLOOKUP($A21,'Return Data'!$B$7:$R$2843,11,0)</f>
        <v>28.256799999999998</v>
      </c>
      <c r="G21" s="66">
        <f t="shared" si="1"/>
        <v>5</v>
      </c>
      <c r="H21" s="65">
        <f>VLOOKUP($A21,'Return Data'!$B$7:$R$2843,12,0)</f>
        <v>41.338799999999999</v>
      </c>
      <c r="I21" s="66">
        <f t="shared" si="2"/>
        <v>7</v>
      </c>
      <c r="J21" s="65">
        <f>VLOOKUP($A21,'Return Data'!$B$7:$R$2843,13,0)</f>
        <v>63.067300000000003</v>
      </c>
      <c r="K21" s="66">
        <f t="shared" si="3"/>
        <v>14</v>
      </c>
      <c r="L21" s="65">
        <f>VLOOKUP($A21,'Return Data'!$B$7:$R$2843,17,0)</f>
        <v>32.908999999999999</v>
      </c>
      <c r="M21" s="66">
        <f t="shared" si="4"/>
        <v>6</v>
      </c>
      <c r="N21" s="65">
        <f>VLOOKUP($A21,'Return Data'!$B$7:$R$2843,14,0)</f>
        <v>18.644600000000001</v>
      </c>
      <c r="O21" s="66">
        <f t="shared" si="5"/>
        <v>13</v>
      </c>
      <c r="P21" s="65">
        <f>VLOOKUP($A21,'Return Data'!$B$7:$R$2843,15,0)</f>
        <v>16.852</v>
      </c>
      <c r="Q21" s="66">
        <f t="shared" si="7"/>
        <v>8</v>
      </c>
      <c r="R21" s="65">
        <f>VLOOKUP($A21,'Return Data'!$B$7:$R$2843,16,0)</f>
        <v>20.277100000000001</v>
      </c>
      <c r="S21" s="67">
        <f t="shared" si="6"/>
        <v>5</v>
      </c>
    </row>
    <row r="22" spans="1:19" x14ac:dyDescent="0.3">
      <c r="A22" s="63" t="s">
        <v>1267</v>
      </c>
      <c r="B22" s="64">
        <f>VLOOKUP($A22,'Return Data'!$B$7:$R$2843,3,0)</f>
        <v>44459</v>
      </c>
      <c r="C22" s="65">
        <f>VLOOKUP($A22,'Return Data'!$B$7:$R$2843,4,0)</f>
        <v>15.2271</v>
      </c>
      <c r="D22" s="65">
        <f>VLOOKUP($A22,'Return Data'!$B$7:$R$2843,10,0)</f>
        <v>3.1576</v>
      </c>
      <c r="E22" s="66">
        <f t="shared" si="0"/>
        <v>34</v>
      </c>
      <c r="F22" s="65">
        <f>VLOOKUP($A22,'Return Data'!$B$7:$R$2843,11,0)</f>
        <v>14.2781</v>
      </c>
      <c r="G22" s="66">
        <f t="shared" si="1"/>
        <v>33</v>
      </c>
      <c r="H22" s="65">
        <f>VLOOKUP($A22,'Return Data'!$B$7:$R$2843,12,0)</f>
        <v>28.594200000000001</v>
      </c>
      <c r="I22" s="66">
        <f t="shared" si="2"/>
        <v>28</v>
      </c>
      <c r="J22" s="65">
        <f>VLOOKUP($A22,'Return Data'!$B$7:$R$2843,13,0)</f>
        <v>51.038499999999999</v>
      </c>
      <c r="K22" s="66">
        <f t="shared" si="3"/>
        <v>27</v>
      </c>
      <c r="L22" s="65"/>
      <c r="M22" s="66"/>
      <c r="N22" s="65"/>
      <c r="O22" s="66"/>
      <c r="P22" s="65"/>
      <c r="Q22" s="66"/>
      <c r="R22" s="65">
        <f>VLOOKUP($A22,'Return Data'!$B$7:$R$2843,16,0)</f>
        <v>19.562899999999999</v>
      </c>
      <c r="S22" s="67">
        <f t="shared" si="6"/>
        <v>7</v>
      </c>
    </row>
    <row r="23" spans="1:19" x14ac:dyDescent="0.3">
      <c r="A23" s="63" t="s">
        <v>1801</v>
      </c>
      <c r="B23" s="64">
        <f>VLOOKUP($A23,'Return Data'!$B$7:$R$2843,3,0)</f>
        <v>44459</v>
      </c>
      <c r="C23" s="65">
        <f>VLOOKUP($A23,'Return Data'!$B$7:$R$2843,4,0)</f>
        <v>55.2806</v>
      </c>
      <c r="D23" s="65">
        <f>VLOOKUP($A23,'Return Data'!$B$7:$R$2843,10,0)</f>
        <v>13.667299999999999</v>
      </c>
      <c r="E23" s="66">
        <f t="shared" si="0"/>
        <v>9</v>
      </c>
      <c r="F23" s="65">
        <f>VLOOKUP($A23,'Return Data'!$B$7:$R$2843,11,0)</f>
        <v>20.258600000000001</v>
      </c>
      <c r="G23" s="66">
        <f t="shared" si="1"/>
        <v>26</v>
      </c>
      <c r="H23" s="65">
        <f>VLOOKUP($A23,'Return Data'!$B$7:$R$2843,12,0)</f>
        <v>32.119100000000003</v>
      </c>
      <c r="I23" s="66">
        <f t="shared" si="2"/>
        <v>22</v>
      </c>
      <c r="J23" s="65">
        <f>VLOOKUP($A23,'Return Data'!$B$7:$R$2843,13,0)</f>
        <v>63.405099999999997</v>
      </c>
      <c r="K23" s="66">
        <f t="shared" si="3"/>
        <v>10</v>
      </c>
      <c r="L23" s="65">
        <f>VLOOKUP($A23,'Return Data'!$B$7:$R$2843,17,0)</f>
        <v>25.125800000000002</v>
      </c>
      <c r="M23" s="66">
        <f t="shared" si="4"/>
        <v>22</v>
      </c>
      <c r="N23" s="65">
        <f>VLOOKUP($A23,'Return Data'!$B$7:$R$2843,14,0)</f>
        <v>18.753799999999998</v>
      </c>
      <c r="O23" s="66">
        <f t="shared" si="5"/>
        <v>12</v>
      </c>
      <c r="P23" s="65">
        <f>VLOOKUP($A23,'Return Data'!$B$7:$R$2843,15,0)</f>
        <v>16.679099999999998</v>
      </c>
      <c r="Q23" s="66">
        <f t="shared" si="7"/>
        <v>9</v>
      </c>
      <c r="R23" s="65">
        <f>VLOOKUP($A23,'Return Data'!$B$7:$R$2843,16,0)</f>
        <v>17.308800000000002</v>
      </c>
      <c r="S23" s="67">
        <f t="shared" si="6"/>
        <v>19</v>
      </c>
    </row>
    <row r="24" spans="1:19" x14ac:dyDescent="0.3">
      <c r="A24" s="63" t="s">
        <v>1809</v>
      </c>
      <c r="B24" s="64">
        <f>VLOOKUP($A24,'Return Data'!$B$7:$R$2843,3,0)</f>
        <v>44459</v>
      </c>
      <c r="C24" s="65">
        <f>VLOOKUP($A24,'Return Data'!$B$7:$R$2843,4,0)</f>
        <v>57.305</v>
      </c>
      <c r="D24" s="65">
        <f>VLOOKUP($A24,'Return Data'!$B$7:$R$2843,10,0)</f>
        <v>10.0474</v>
      </c>
      <c r="E24" s="66">
        <f t="shared" si="0"/>
        <v>28</v>
      </c>
      <c r="F24" s="65">
        <f>VLOOKUP($A24,'Return Data'!$B$7:$R$2843,11,0)</f>
        <v>18.283899999999999</v>
      </c>
      <c r="G24" s="66">
        <f t="shared" si="1"/>
        <v>29</v>
      </c>
      <c r="H24" s="65">
        <f>VLOOKUP($A24,'Return Data'!$B$7:$R$2843,12,0)</f>
        <v>28.053000000000001</v>
      </c>
      <c r="I24" s="66">
        <f t="shared" si="2"/>
        <v>29</v>
      </c>
      <c r="J24" s="65">
        <f>VLOOKUP($A24,'Return Data'!$B$7:$R$2843,13,0)</f>
        <v>49.895400000000002</v>
      </c>
      <c r="K24" s="66">
        <f t="shared" si="3"/>
        <v>28</v>
      </c>
      <c r="L24" s="65">
        <f>VLOOKUP($A24,'Return Data'!$B$7:$R$2843,17,0)</f>
        <v>23.655999999999999</v>
      </c>
      <c r="M24" s="66">
        <f t="shared" si="4"/>
        <v>25</v>
      </c>
      <c r="N24" s="65">
        <f>VLOOKUP($A24,'Return Data'!$B$7:$R$2843,14,0)</f>
        <v>16.967099999999999</v>
      </c>
      <c r="O24" s="66">
        <f t="shared" si="5"/>
        <v>19</v>
      </c>
      <c r="P24" s="65">
        <f>VLOOKUP($A24,'Return Data'!$B$7:$R$2843,15,0)</f>
        <v>15.8438</v>
      </c>
      <c r="Q24" s="66">
        <f t="shared" si="7"/>
        <v>15</v>
      </c>
      <c r="R24" s="65">
        <f>VLOOKUP($A24,'Return Data'!$B$7:$R$2843,16,0)</f>
        <v>18.145099999999999</v>
      </c>
      <c r="S24" s="67">
        <f t="shared" si="6"/>
        <v>14</v>
      </c>
    </row>
    <row r="25" spans="1:19" x14ac:dyDescent="0.3">
      <c r="A25" s="63" t="s">
        <v>1823</v>
      </c>
      <c r="B25" s="64">
        <f>VLOOKUP($A25,'Return Data'!$B$7:$R$2843,3,0)</f>
        <v>44459</v>
      </c>
      <c r="C25" s="65">
        <f>VLOOKUP($A25,'Return Data'!$B$7:$R$2843,4,0)</f>
        <v>125.825</v>
      </c>
      <c r="D25" s="65">
        <f>VLOOKUP($A25,'Return Data'!$B$7:$R$2843,10,0)</f>
        <v>8.8800000000000008</v>
      </c>
      <c r="E25" s="66">
        <f t="shared" si="0"/>
        <v>32</v>
      </c>
      <c r="F25" s="65">
        <f>VLOOKUP($A25,'Return Data'!$B$7:$R$2843,11,0)</f>
        <v>19.550999999999998</v>
      </c>
      <c r="G25" s="66">
        <f t="shared" si="1"/>
        <v>27</v>
      </c>
      <c r="H25" s="65">
        <f>VLOOKUP($A25,'Return Data'!$B$7:$R$2843,12,0)</f>
        <v>27.361000000000001</v>
      </c>
      <c r="I25" s="66">
        <f t="shared" si="2"/>
        <v>30</v>
      </c>
      <c r="J25" s="65">
        <f>VLOOKUP($A25,'Return Data'!$B$7:$R$2843,13,0)</f>
        <v>45.4893</v>
      </c>
      <c r="K25" s="66">
        <f t="shared" si="3"/>
        <v>29</v>
      </c>
      <c r="L25" s="65">
        <f>VLOOKUP($A25,'Return Data'!$B$7:$R$2843,17,0)</f>
        <v>23.0746</v>
      </c>
      <c r="M25" s="66">
        <f t="shared" si="4"/>
        <v>26</v>
      </c>
      <c r="N25" s="65">
        <f>VLOOKUP($A25,'Return Data'!$B$7:$R$2843,14,0)</f>
        <v>13.897500000000001</v>
      </c>
      <c r="O25" s="66">
        <f t="shared" si="5"/>
        <v>26</v>
      </c>
      <c r="P25" s="65">
        <f>VLOOKUP($A25,'Return Data'!$B$7:$R$2843,15,0)</f>
        <v>12.844099999999999</v>
      </c>
      <c r="Q25" s="66">
        <f t="shared" si="7"/>
        <v>24</v>
      </c>
      <c r="R25" s="65">
        <f>VLOOKUP($A25,'Return Data'!$B$7:$R$2843,16,0)</f>
        <v>14.6995</v>
      </c>
      <c r="S25" s="67">
        <f t="shared" si="6"/>
        <v>30</v>
      </c>
    </row>
    <row r="26" spans="1:19" x14ac:dyDescent="0.3">
      <c r="A26" s="63" t="s">
        <v>1826</v>
      </c>
      <c r="B26" s="64">
        <f>VLOOKUP($A26,'Return Data'!$B$7:$R$2843,3,0)</f>
        <v>44459</v>
      </c>
      <c r="C26" s="65">
        <f>VLOOKUP($A26,'Return Data'!$B$7:$R$2843,4,0)</f>
        <v>71.11</v>
      </c>
      <c r="D26" s="65">
        <f>VLOOKUP($A26,'Return Data'!$B$7:$R$2843,10,0)</f>
        <v>9.5380000000000003</v>
      </c>
      <c r="E26" s="66">
        <f t="shared" si="0"/>
        <v>29</v>
      </c>
      <c r="F26" s="65">
        <f>VLOOKUP($A26,'Return Data'!$B$7:$R$2843,11,0)</f>
        <v>18.794599999999999</v>
      </c>
      <c r="G26" s="66">
        <f t="shared" si="1"/>
        <v>28</v>
      </c>
      <c r="H26" s="65">
        <f>VLOOKUP($A26,'Return Data'!$B$7:$R$2843,12,0)</f>
        <v>22.717500000000001</v>
      </c>
      <c r="I26" s="66">
        <f t="shared" si="2"/>
        <v>33</v>
      </c>
      <c r="J26" s="65">
        <f>VLOOKUP($A26,'Return Data'!$B$7:$R$2843,13,0)</f>
        <v>43.355400000000003</v>
      </c>
      <c r="K26" s="66">
        <f t="shared" si="3"/>
        <v>31</v>
      </c>
      <c r="L26" s="65">
        <f>VLOOKUP($A26,'Return Data'!$B$7:$R$2843,17,0)</f>
        <v>19.5366</v>
      </c>
      <c r="M26" s="66">
        <f t="shared" si="4"/>
        <v>30</v>
      </c>
      <c r="N26" s="65">
        <f>VLOOKUP($A26,'Return Data'!$B$7:$R$2843,14,0)</f>
        <v>14.0984</v>
      </c>
      <c r="O26" s="66">
        <f t="shared" si="5"/>
        <v>25</v>
      </c>
      <c r="P26" s="65">
        <f>VLOOKUP($A26,'Return Data'!$B$7:$R$2843,15,0)</f>
        <v>11.482100000000001</v>
      </c>
      <c r="Q26" s="66">
        <f t="shared" si="7"/>
        <v>26</v>
      </c>
      <c r="R26" s="65">
        <f>VLOOKUP($A26,'Return Data'!$B$7:$R$2843,16,0)</f>
        <v>11.5181</v>
      </c>
      <c r="S26" s="67">
        <f t="shared" si="6"/>
        <v>33</v>
      </c>
    </row>
    <row r="27" spans="1:19" x14ac:dyDescent="0.3">
      <c r="A27" s="63" t="s">
        <v>1269</v>
      </c>
      <c r="B27" s="64">
        <f>VLOOKUP($A27,'Return Data'!$B$7:$R$2843,3,0)</f>
        <v>44459</v>
      </c>
      <c r="C27" s="65">
        <f>VLOOKUP($A27,'Return Data'!$B$7:$R$2843,4,0)</f>
        <v>21.692399999999999</v>
      </c>
      <c r="D27" s="65">
        <f>VLOOKUP($A27,'Return Data'!$B$7:$R$2843,10,0)</f>
        <v>13.3911</v>
      </c>
      <c r="E27" s="66">
        <f t="shared" si="0"/>
        <v>12</v>
      </c>
      <c r="F27" s="65">
        <f>VLOOKUP($A27,'Return Data'!$B$7:$R$2843,11,0)</f>
        <v>30.722799999999999</v>
      </c>
      <c r="G27" s="66">
        <f t="shared" si="1"/>
        <v>2</v>
      </c>
      <c r="H27" s="65">
        <f>VLOOKUP($A27,'Return Data'!$B$7:$R$2843,12,0)</f>
        <v>49.308300000000003</v>
      </c>
      <c r="I27" s="66">
        <f t="shared" si="2"/>
        <v>2</v>
      </c>
      <c r="J27" s="65">
        <f>VLOOKUP($A27,'Return Data'!$B$7:$R$2843,13,0)</f>
        <v>73.476699999999994</v>
      </c>
      <c r="K27" s="66">
        <f t="shared" si="3"/>
        <v>2</v>
      </c>
      <c r="L27" s="65">
        <f>VLOOKUP($A27,'Return Data'!$B$7:$R$2843,17,0)</f>
        <v>38.139000000000003</v>
      </c>
      <c r="M27" s="66">
        <f t="shared" si="4"/>
        <v>4</v>
      </c>
      <c r="N27" s="65">
        <f>VLOOKUP($A27,'Return Data'!$B$7:$R$2843,14,0)</f>
        <v>25.374700000000001</v>
      </c>
      <c r="O27" s="66">
        <f t="shared" si="5"/>
        <v>4</v>
      </c>
      <c r="P27" s="65"/>
      <c r="Q27" s="66"/>
      <c r="R27" s="65">
        <f>VLOOKUP($A27,'Return Data'!$B$7:$R$2843,16,0)</f>
        <v>19.4146</v>
      </c>
      <c r="S27" s="67">
        <f t="shared" si="6"/>
        <v>8</v>
      </c>
    </row>
    <row r="28" spans="1:19" x14ac:dyDescent="0.3">
      <c r="A28" s="63" t="s">
        <v>1819</v>
      </c>
      <c r="B28" s="64">
        <f>VLOOKUP($A28,'Return Data'!$B$7:$R$2843,3,0)</f>
        <v>44459</v>
      </c>
      <c r="C28" s="65">
        <f>VLOOKUP($A28,'Return Data'!$B$7:$R$2843,4,0)</f>
        <v>38.375</v>
      </c>
      <c r="D28" s="65">
        <f>VLOOKUP($A28,'Return Data'!$B$7:$R$2843,10,0)</f>
        <v>9.1212999999999997</v>
      </c>
      <c r="E28" s="66">
        <f t="shared" si="0"/>
        <v>30</v>
      </c>
      <c r="F28" s="65">
        <f>VLOOKUP($A28,'Return Data'!$B$7:$R$2843,11,0)</f>
        <v>13.4861</v>
      </c>
      <c r="G28" s="66">
        <f t="shared" si="1"/>
        <v>34</v>
      </c>
      <c r="H28" s="65">
        <f>VLOOKUP($A28,'Return Data'!$B$7:$R$2843,12,0)</f>
        <v>23.033100000000001</v>
      </c>
      <c r="I28" s="66">
        <f t="shared" si="2"/>
        <v>32</v>
      </c>
      <c r="J28" s="65">
        <f>VLOOKUP($A28,'Return Data'!$B$7:$R$2843,13,0)</f>
        <v>40.716200000000001</v>
      </c>
      <c r="K28" s="66">
        <f t="shared" si="3"/>
        <v>34</v>
      </c>
      <c r="L28" s="65">
        <f>VLOOKUP($A28,'Return Data'!$B$7:$R$2843,17,0)</f>
        <v>18.722100000000001</v>
      </c>
      <c r="M28" s="66">
        <f t="shared" si="4"/>
        <v>31</v>
      </c>
      <c r="N28" s="65">
        <f>VLOOKUP($A28,'Return Data'!$B$7:$R$2843,14,0)</f>
        <v>12.4215</v>
      </c>
      <c r="O28" s="66">
        <f t="shared" si="5"/>
        <v>28</v>
      </c>
      <c r="P28" s="65">
        <f>VLOOKUP($A28,'Return Data'!$B$7:$R$2843,15,0)</f>
        <v>13.3049</v>
      </c>
      <c r="Q28" s="66">
        <f t="shared" si="7"/>
        <v>23</v>
      </c>
      <c r="R28" s="65">
        <f>VLOOKUP($A28,'Return Data'!$B$7:$R$2843,16,0)</f>
        <v>19.921299999999999</v>
      </c>
      <c r="S28" s="67">
        <f t="shared" si="6"/>
        <v>6</v>
      </c>
    </row>
    <row r="29" spans="1:19" x14ac:dyDescent="0.3">
      <c r="A29" s="63" t="s">
        <v>2015</v>
      </c>
      <c r="B29" s="64">
        <f>VLOOKUP($A29,'Return Data'!$B$7:$R$2843,3,0)</f>
        <v>44459</v>
      </c>
      <c r="C29" s="65">
        <f>VLOOKUP($A29,'Return Data'!$B$7:$R$2843,4,0)</f>
        <v>16.704999999999998</v>
      </c>
      <c r="D29" s="65">
        <f>VLOOKUP($A29,'Return Data'!$B$7:$R$2843,10,0)</f>
        <v>11.1999</v>
      </c>
      <c r="E29" s="66">
        <f t="shared" si="0"/>
        <v>24</v>
      </c>
      <c r="F29" s="65">
        <f>VLOOKUP($A29,'Return Data'!$B$7:$R$2843,11,0)</f>
        <v>22.406099999999999</v>
      </c>
      <c r="G29" s="66">
        <f t="shared" si="1"/>
        <v>19</v>
      </c>
      <c r="H29" s="65">
        <f>VLOOKUP($A29,'Return Data'!$B$7:$R$2843,12,0)</f>
        <v>31.854199999999999</v>
      </c>
      <c r="I29" s="66">
        <f t="shared" si="2"/>
        <v>23</v>
      </c>
      <c r="J29" s="65">
        <f>VLOOKUP($A29,'Return Data'!$B$7:$R$2843,13,0)</f>
        <v>51.925800000000002</v>
      </c>
      <c r="K29" s="66">
        <f t="shared" si="3"/>
        <v>25</v>
      </c>
      <c r="L29" s="65">
        <f>VLOOKUP($A29,'Return Data'!$B$7:$R$2843,17,0)</f>
        <v>24.548400000000001</v>
      </c>
      <c r="M29" s="66">
        <f t="shared" si="4"/>
        <v>24</v>
      </c>
      <c r="N29" s="65"/>
      <c r="O29" s="66"/>
      <c r="P29" s="65"/>
      <c r="Q29" s="66"/>
      <c r="R29" s="65">
        <f>VLOOKUP($A29,'Return Data'!$B$7:$R$2843,16,0)</f>
        <v>17.376200000000001</v>
      </c>
      <c r="S29" s="67">
        <f t="shared" si="6"/>
        <v>18</v>
      </c>
    </row>
    <row r="30" spans="1:19" x14ac:dyDescent="0.3">
      <c r="A30" s="63" t="s">
        <v>1272</v>
      </c>
      <c r="B30" s="64">
        <f>VLOOKUP($A30,'Return Data'!$B$7:$R$2843,3,0)</f>
        <v>44459</v>
      </c>
      <c r="C30" s="65">
        <f>VLOOKUP($A30,'Return Data'!$B$7:$R$2843,4,0)</f>
        <v>150.357</v>
      </c>
      <c r="D30" s="65">
        <f>VLOOKUP($A30,'Return Data'!$B$7:$R$2843,10,0)</f>
        <v>15.9138</v>
      </c>
      <c r="E30" s="66">
        <f t="shared" si="0"/>
        <v>3</v>
      </c>
      <c r="F30" s="65">
        <f>VLOOKUP($A30,'Return Data'!$B$7:$R$2843,11,0)</f>
        <v>25.5379</v>
      </c>
      <c r="G30" s="66">
        <f t="shared" si="1"/>
        <v>10</v>
      </c>
      <c r="H30" s="65">
        <f>VLOOKUP($A30,'Return Data'!$B$7:$R$2843,12,0)</f>
        <v>46.12</v>
      </c>
      <c r="I30" s="66">
        <f t="shared" si="2"/>
        <v>3</v>
      </c>
      <c r="J30" s="65">
        <f>VLOOKUP($A30,'Return Data'!$B$7:$R$2843,13,0)</f>
        <v>70.947100000000006</v>
      </c>
      <c r="K30" s="66">
        <f t="shared" si="3"/>
        <v>3</v>
      </c>
      <c r="L30" s="65">
        <f>VLOOKUP($A30,'Return Data'!$B$7:$R$2843,17,0)</f>
        <v>24.993600000000001</v>
      </c>
      <c r="M30" s="66">
        <f t="shared" si="4"/>
        <v>23</v>
      </c>
      <c r="N30" s="65">
        <f>VLOOKUP($A30,'Return Data'!$B$7:$R$2843,14,0)</f>
        <v>15.3812</v>
      </c>
      <c r="O30" s="66">
        <f t="shared" si="5"/>
        <v>21</v>
      </c>
      <c r="P30" s="65">
        <f>VLOOKUP($A30,'Return Data'!$B$7:$R$2843,15,0)</f>
        <v>13.957700000000001</v>
      </c>
      <c r="Q30" s="66">
        <f t="shared" si="7"/>
        <v>21</v>
      </c>
      <c r="R30" s="65">
        <f>VLOOKUP($A30,'Return Data'!$B$7:$R$2843,16,0)</f>
        <v>14.923500000000001</v>
      </c>
      <c r="S30" s="67">
        <f t="shared" si="6"/>
        <v>29</v>
      </c>
    </row>
    <row r="31" spans="1:19" x14ac:dyDescent="0.3">
      <c r="A31" s="63" t="s">
        <v>1781</v>
      </c>
      <c r="B31" s="64">
        <f>VLOOKUP($A31,'Return Data'!$B$7:$R$2843,3,0)</f>
        <v>44459</v>
      </c>
      <c r="C31" s="65">
        <f>VLOOKUP($A31,'Return Data'!$B$7:$R$2843,4,0)</f>
        <v>52.172499999999999</v>
      </c>
      <c r="D31" s="65">
        <f>VLOOKUP($A31,'Return Data'!$B$7:$R$2843,10,0)</f>
        <v>17.467500000000001</v>
      </c>
      <c r="E31" s="66">
        <f t="shared" si="0"/>
        <v>1</v>
      </c>
      <c r="F31" s="65">
        <f>VLOOKUP($A31,'Return Data'!$B$7:$R$2843,11,0)</f>
        <v>29.710999999999999</v>
      </c>
      <c r="G31" s="66">
        <f t="shared" si="1"/>
        <v>4</v>
      </c>
      <c r="H31" s="65">
        <f>VLOOKUP($A31,'Return Data'!$B$7:$R$2843,12,0)</f>
        <v>43.427199999999999</v>
      </c>
      <c r="I31" s="66">
        <f t="shared" si="2"/>
        <v>4</v>
      </c>
      <c r="J31" s="65">
        <f>VLOOKUP($A31,'Return Data'!$B$7:$R$2843,13,0)</f>
        <v>59.368099999999998</v>
      </c>
      <c r="K31" s="66">
        <f t="shared" si="3"/>
        <v>16</v>
      </c>
      <c r="L31" s="65">
        <f>VLOOKUP($A31,'Return Data'!$B$7:$R$2843,17,0)</f>
        <v>40.756</v>
      </c>
      <c r="M31" s="66">
        <f t="shared" si="4"/>
        <v>3</v>
      </c>
      <c r="N31" s="65">
        <f>VLOOKUP($A31,'Return Data'!$B$7:$R$2843,14,0)</f>
        <v>26.823</v>
      </c>
      <c r="O31" s="66">
        <f t="shared" si="5"/>
        <v>3</v>
      </c>
      <c r="P31" s="65">
        <f>VLOOKUP($A31,'Return Data'!$B$7:$R$2843,15,0)</f>
        <v>22.947900000000001</v>
      </c>
      <c r="Q31" s="66">
        <f t="shared" si="7"/>
        <v>2</v>
      </c>
      <c r="R31" s="65">
        <f>VLOOKUP($A31,'Return Data'!$B$7:$R$2843,16,0)</f>
        <v>21.9634</v>
      </c>
      <c r="S31" s="67">
        <f t="shared" si="6"/>
        <v>2</v>
      </c>
    </row>
    <row r="32" spans="1:19" x14ac:dyDescent="0.3">
      <c r="A32" s="63" t="s">
        <v>1810</v>
      </c>
      <c r="B32" s="64">
        <f>VLOOKUP($A32,'Return Data'!$B$7:$R$2843,3,0)</f>
        <v>44459</v>
      </c>
      <c r="C32" s="65">
        <f>VLOOKUP($A32,'Return Data'!$B$7:$R$2843,4,0)</f>
        <v>28.66</v>
      </c>
      <c r="D32" s="65">
        <f>VLOOKUP($A32,'Return Data'!$B$7:$R$2843,10,0)</f>
        <v>13.46</v>
      </c>
      <c r="E32" s="66">
        <f t="shared" si="0"/>
        <v>10</v>
      </c>
      <c r="F32" s="65">
        <f>VLOOKUP($A32,'Return Data'!$B$7:$R$2843,11,0)</f>
        <v>30.332000000000001</v>
      </c>
      <c r="G32" s="66">
        <f t="shared" si="1"/>
        <v>3</v>
      </c>
      <c r="H32" s="65">
        <f>VLOOKUP($A32,'Return Data'!$B$7:$R$2843,12,0)</f>
        <v>43.014000000000003</v>
      </c>
      <c r="I32" s="66">
        <f t="shared" si="2"/>
        <v>5</v>
      </c>
      <c r="J32" s="65">
        <f>VLOOKUP($A32,'Return Data'!$B$7:$R$2843,13,0)</f>
        <v>67.406499999999994</v>
      </c>
      <c r="K32" s="66">
        <f t="shared" si="3"/>
        <v>5</v>
      </c>
      <c r="L32" s="65">
        <f>VLOOKUP($A32,'Return Data'!$B$7:$R$2843,17,0)</f>
        <v>43.987400000000001</v>
      </c>
      <c r="M32" s="66">
        <f t="shared" si="4"/>
        <v>2</v>
      </c>
      <c r="N32" s="65">
        <f>VLOOKUP($A32,'Return Data'!$B$7:$R$2843,14,0)</f>
        <v>27.930399999999999</v>
      </c>
      <c r="O32" s="66">
        <f t="shared" si="5"/>
        <v>2</v>
      </c>
      <c r="P32" s="65">
        <f>VLOOKUP($A32,'Return Data'!$B$7:$R$2843,15,0)</f>
        <v>20.768999999999998</v>
      </c>
      <c r="Q32" s="66">
        <f t="shared" si="7"/>
        <v>3</v>
      </c>
      <c r="R32" s="65">
        <f>VLOOKUP($A32,'Return Data'!$B$7:$R$2843,16,0)</f>
        <v>17.429400000000001</v>
      </c>
      <c r="S32" s="67">
        <f t="shared" si="6"/>
        <v>17</v>
      </c>
    </row>
    <row r="33" spans="1:19" x14ac:dyDescent="0.3">
      <c r="A33" s="63" t="s">
        <v>1274</v>
      </c>
      <c r="B33" s="64">
        <f>VLOOKUP($A33,'Return Data'!$B$7:$R$2843,3,0)</f>
        <v>44459</v>
      </c>
      <c r="C33" s="65">
        <f>VLOOKUP($A33,'Return Data'!$B$7:$R$2843,4,0)</f>
        <v>243.31</v>
      </c>
      <c r="D33" s="65">
        <f>VLOOKUP($A33,'Return Data'!$B$7:$R$2843,10,0)</f>
        <v>14.434200000000001</v>
      </c>
      <c r="E33" s="66">
        <f t="shared" si="0"/>
        <v>7</v>
      </c>
      <c r="F33" s="65">
        <f>VLOOKUP($A33,'Return Data'!$B$7:$R$2843,11,0)</f>
        <v>27.547699999999999</v>
      </c>
      <c r="G33" s="66">
        <f t="shared" si="1"/>
        <v>7</v>
      </c>
      <c r="H33" s="65">
        <f>VLOOKUP($A33,'Return Data'!$B$7:$R$2843,12,0)</f>
        <v>41.508699999999997</v>
      </c>
      <c r="I33" s="66">
        <f t="shared" si="2"/>
        <v>6</v>
      </c>
      <c r="J33" s="65">
        <f>VLOOKUP($A33,'Return Data'!$B$7:$R$2843,13,0)</f>
        <v>64.732600000000005</v>
      </c>
      <c r="K33" s="66">
        <f t="shared" si="3"/>
        <v>8</v>
      </c>
      <c r="L33" s="65">
        <f>VLOOKUP($A33,'Return Data'!$B$7:$R$2843,17,0)</f>
        <v>31.471599999999999</v>
      </c>
      <c r="M33" s="66">
        <f t="shared" si="4"/>
        <v>10</v>
      </c>
      <c r="N33" s="65">
        <f>VLOOKUP($A33,'Return Data'!$B$7:$R$2843,14,0)</f>
        <v>17.4771</v>
      </c>
      <c r="O33" s="66">
        <f t="shared" si="5"/>
        <v>18</v>
      </c>
      <c r="P33" s="65">
        <f>VLOOKUP($A33,'Return Data'!$B$7:$R$2843,15,0)</f>
        <v>16.619700000000002</v>
      </c>
      <c r="Q33" s="66">
        <f t="shared" si="7"/>
        <v>10</v>
      </c>
      <c r="R33" s="65">
        <f>VLOOKUP($A33,'Return Data'!$B$7:$R$2843,16,0)</f>
        <v>17.816800000000001</v>
      </c>
      <c r="S33" s="67">
        <f t="shared" si="6"/>
        <v>15</v>
      </c>
    </row>
    <row r="34" spans="1:19" x14ac:dyDescent="0.3">
      <c r="A34" s="63" t="s">
        <v>1276</v>
      </c>
      <c r="B34" s="64">
        <f>VLOOKUP($A34,'Return Data'!$B$7:$R$2843,3,0)</f>
        <v>44459</v>
      </c>
      <c r="C34" s="65">
        <f>VLOOKUP($A34,'Return Data'!$B$7:$R$2843,4,0)</f>
        <v>408.70710000000003</v>
      </c>
      <c r="D34" s="65">
        <f>VLOOKUP($A34,'Return Data'!$B$7:$R$2843,10,0)</f>
        <v>12.1737</v>
      </c>
      <c r="E34" s="66">
        <f t="shared" si="0"/>
        <v>16</v>
      </c>
      <c r="F34" s="65">
        <f>VLOOKUP($A34,'Return Data'!$B$7:$R$2843,11,0)</f>
        <v>33.118200000000002</v>
      </c>
      <c r="G34" s="66">
        <f t="shared" si="1"/>
        <v>1</v>
      </c>
      <c r="H34" s="65">
        <f>VLOOKUP($A34,'Return Data'!$B$7:$R$2843,12,0)</f>
        <v>53.500599999999999</v>
      </c>
      <c r="I34" s="66">
        <f t="shared" si="2"/>
        <v>1</v>
      </c>
      <c r="J34" s="65">
        <f>VLOOKUP($A34,'Return Data'!$B$7:$R$2843,13,0)</f>
        <v>74.181899999999999</v>
      </c>
      <c r="K34" s="66">
        <f t="shared" si="3"/>
        <v>1</v>
      </c>
      <c r="L34" s="65">
        <f>VLOOKUP($A34,'Return Data'!$B$7:$R$2843,17,0)</f>
        <v>51.741199999999999</v>
      </c>
      <c r="M34" s="66">
        <f t="shared" si="4"/>
        <v>1</v>
      </c>
      <c r="N34" s="65">
        <f>VLOOKUP($A34,'Return Data'!$B$7:$R$2843,14,0)</f>
        <v>30.339099999999998</v>
      </c>
      <c r="O34" s="66">
        <f t="shared" si="5"/>
        <v>1</v>
      </c>
      <c r="P34" s="65">
        <f>VLOOKUP($A34,'Return Data'!$B$7:$R$2843,15,0)</f>
        <v>23.930700000000002</v>
      </c>
      <c r="Q34" s="66">
        <f t="shared" si="7"/>
        <v>1</v>
      </c>
      <c r="R34" s="65">
        <f>VLOOKUP($A34,'Return Data'!$B$7:$R$2843,16,0)</f>
        <v>21.705400000000001</v>
      </c>
      <c r="S34" s="67">
        <f t="shared" si="6"/>
        <v>3</v>
      </c>
    </row>
    <row r="35" spans="1:19" x14ac:dyDescent="0.3">
      <c r="A35" s="63" t="s">
        <v>1812</v>
      </c>
      <c r="B35" s="64">
        <f>VLOOKUP($A35,'Return Data'!$B$7:$R$2843,3,0)</f>
        <v>44459</v>
      </c>
      <c r="C35" s="65">
        <f>VLOOKUP($A35,'Return Data'!$B$7:$R$2843,4,0)</f>
        <v>81.368099999999998</v>
      </c>
      <c r="D35" s="65">
        <f>VLOOKUP($A35,'Return Data'!$B$7:$R$2843,10,0)</f>
        <v>11.413500000000001</v>
      </c>
      <c r="E35" s="66">
        <f t="shared" si="0"/>
        <v>23</v>
      </c>
      <c r="F35" s="65">
        <f>VLOOKUP($A35,'Return Data'!$B$7:$R$2843,11,0)</f>
        <v>20.662600000000001</v>
      </c>
      <c r="G35" s="66">
        <f t="shared" si="1"/>
        <v>23</v>
      </c>
      <c r="H35" s="65">
        <f>VLOOKUP($A35,'Return Data'!$B$7:$R$2843,12,0)</f>
        <v>32.378</v>
      </c>
      <c r="I35" s="66">
        <f t="shared" si="2"/>
        <v>21</v>
      </c>
      <c r="J35" s="65">
        <f>VLOOKUP($A35,'Return Data'!$B$7:$R$2843,13,0)</f>
        <v>59.260800000000003</v>
      </c>
      <c r="K35" s="66">
        <f t="shared" si="3"/>
        <v>17</v>
      </c>
      <c r="L35" s="65">
        <f>VLOOKUP($A35,'Return Data'!$B$7:$R$2843,17,0)</f>
        <v>25.1646</v>
      </c>
      <c r="M35" s="66">
        <f t="shared" si="4"/>
        <v>21</v>
      </c>
      <c r="N35" s="65">
        <f>VLOOKUP($A35,'Return Data'!$B$7:$R$2843,14,0)</f>
        <v>17.944800000000001</v>
      </c>
      <c r="O35" s="66">
        <f t="shared" si="5"/>
        <v>17</v>
      </c>
      <c r="P35" s="65">
        <f>VLOOKUP($A35,'Return Data'!$B$7:$R$2843,15,0)</f>
        <v>16.120200000000001</v>
      </c>
      <c r="Q35" s="66">
        <f t="shared" si="7"/>
        <v>13</v>
      </c>
      <c r="R35" s="65">
        <f>VLOOKUP($A35,'Return Data'!$B$7:$R$2843,16,0)</f>
        <v>18.1493</v>
      </c>
      <c r="S35" s="67">
        <f t="shared" si="6"/>
        <v>13</v>
      </c>
    </row>
    <row r="36" spans="1:19" x14ac:dyDescent="0.3">
      <c r="A36" s="63" t="s">
        <v>1814</v>
      </c>
      <c r="B36" s="64">
        <f>VLOOKUP($A36,'Return Data'!$B$7:$R$2843,3,0)</f>
        <v>44459</v>
      </c>
      <c r="C36" s="65">
        <f>VLOOKUP($A36,'Return Data'!$B$7:$R$2843,4,0)</f>
        <v>15.3226</v>
      </c>
      <c r="D36" s="65">
        <f>VLOOKUP($A36,'Return Data'!$B$7:$R$2843,10,0)</f>
        <v>10.927199999999999</v>
      </c>
      <c r="E36" s="66">
        <f t="shared" si="0"/>
        <v>26</v>
      </c>
      <c r="F36" s="65">
        <f>VLOOKUP($A36,'Return Data'!$B$7:$R$2843,11,0)</f>
        <v>17.496500000000001</v>
      </c>
      <c r="G36" s="66">
        <f t="shared" si="1"/>
        <v>32</v>
      </c>
      <c r="H36" s="65">
        <f>VLOOKUP($A36,'Return Data'!$B$7:$R$2843,12,0)</f>
        <v>22.4574</v>
      </c>
      <c r="I36" s="66">
        <f t="shared" si="2"/>
        <v>34</v>
      </c>
      <c r="J36" s="65">
        <f>VLOOKUP($A36,'Return Data'!$B$7:$R$2843,13,0)</f>
        <v>41.652999999999999</v>
      </c>
      <c r="K36" s="66">
        <f t="shared" si="3"/>
        <v>33</v>
      </c>
      <c r="L36" s="65">
        <f>VLOOKUP($A36,'Return Data'!$B$7:$R$2843,17,0)</f>
        <v>20.9208</v>
      </c>
      <c r="M36" s="66">
        <f t="shared" si="4"/>
        <v>29</v>
      </c>
      <c r="N36" s="65"/>
      <c r="O36" s="66"/>
      <c r="P36" s="65"/>
      <c r="Q36" s="66"/>
      <c r="R36" s="65">
        <f>VLOOKUP($A36,'Return Data'!$B$7:$R$2843,16,0)</f>
        <v>15.3918</v>
      </c>
      <c r="S36" s="67">
        <f t="shared" si="6"/>
        <v>27</v>
      </c>
    </row>
    <row r="37" spans="1:19" x14ac:dyDescent="0.3">
      <c r="A37" s="63" t="s">
        <v>1277</v>
      </c>
      <c r="B37" s="64">
        <f>VLOOKUP($A37,'Return Data'!$B$7:$R$2843,3,0)</f>
        <v>44459</v>
      </c>
      <c r="C37" s="65">
        <f>VLOOKUP($A37,'Return Data'!$B$7:$R$2843,4,0)</f>
        <v>16.743500000000001</v>
      </c>
      <c r="D37" s="65">
        <f>VLOOKUP($A37,'Return Data'!$B$7:$R$2843,10,0)</f>
        <v>11.8911</v>
      </c>
      <c r="E37" s="66">
        <f t="shared" si="0"/>
        <v>17</v>
      </c>
      <c r="F37" s="65">
        <f>VLOOKUP($A37,'Return Data'!$B$7:$R$2843,11,0)</f>
        <v>23.468</v>
      </c>
      <c r="G37" s="66">
        <f t="shared" si="1"/>
        <v>17</v>
      </c>
      <c r="H37" s="65">
        <f>VLOOKUP($A37,'Return Data'!$B$7:$R$2843,12,0)</f>
        <v>37.327399999999997</v>
      </c>
      <c r="I37" s="66">
        <f t="shared" si="2"/>
        <v>10</v>
      </c>
      <c r="J37" s="65">
        <f>VLOOKUP($A37,'Return Data'!$B$7:$R$2843,13,0)</f>
        <v>58.302500000000002</v>
      </c>
      <c r="K37" s="66">
        <f t="shared" si="3"/>
        <v>20</v>
      </c>
      <c r="L37" s="65"/>
      <c r="M37" s="66"/>
      <c r="N37" s="65"/>
      <c r="O37" s="66"/>
      <c r="P37" s="65"/>
      <c r="Q37" s="66"/>
      <c r="R37" s="65">
        <f>VLOOKUP($A37,'Return Data'!$B$7:$R$2843,16,0)</f>
        <v>28.727</v>
      </c>
      <c r="S37" s="67">
        <f t="shared" si="6"/>
        <v>1</v>
      </c>
    </row>
    <row r="38" spans="1:19" x14ac:dyDescent="0.3">
      <c r="A38" s="102" t="s">
        <v>1792</v>
      </c>
      <c r="B38" s="64">
        <f>VLOOKUP($A38,'Return Data'!$B$7:$R$2843,3,0)</f>
        <v>44459</v>
      </c>
      <c r="C38" s="65">
        <f>VLOOKUP($A38,'Return Data'!$B$7:$R$2843,4,0)</f>
        <v>17.033300000000001</v>
      </c>
      <c r="D38" s="65">
        <f>VLOOKUP($A38,'Return Data'!$B$7:$R$2843,10,0)</f>
        <v>12.247999999999999</v>
      </c>
      <c r="E38" s="66">
        <f t="shared" si="0"/>
        <v>15</v>
      </c>
      <c r="F38" s="65">
        <f>VLOOKUP($A38,'Return Data'!$B$7:$R$2843,11,0)</f>
        <v>21.2654</v>
      </c>
      <c r="G38" s="66">
        <f t="shared" si="1"/>
        <v>22</v>
      </c>
      <c r="H38" s="65">
        <f>VLOOKUP($A38,'Return Data'!$B$7:$R$2843,12,0)</f>
        <v>28.9786</v>
      </c>
      <c r="I38" s="66">
        <f t="shared" si="2"/>
        <v>27</v>
      </c>
      <c r="J38" s="65">
        <f>VLOOKUP($A38,'Return Data'!$B$7:$R$2843,13,0)</f>
        <v>45.389899999999997</v>
      </c>
      <c r="K38" s="66">
        <f t="shared" si="3"/>
        <v>30</v>
      </c>
      <c r="L38" s="65">
        <f>VLOOKUP($A38,'Return Data'!$B$7:$R$2843,17,0)</f>
        <v>26.108499999999999</v>
      </c>
      <c r="M38" s="66">
        <f t="shared" si="4"/>
        <v>19</v>
      </c>
      <c r="N38" s="65"/>
      <c r="O38" s="66"/>
      <c r="P38" s="65"/>
      <c r="Q38" s="66"/>
      <c r="R38" s="65">
        <f>VLOOKUP($A38,'Return Data'!$B$7:$R$2843,16,0)</f>
        <v>19.14</v>
      </c>
      <c r="S38" s="67">
        <f t="shared" si="6"/>
        <v>10</v>
      </c>
    </row>
    <row r="39" spans="1:19" x14ac:dyDescent="0.3">
      <c r="A39" s="63" t="s">
        <v>1816</v>
      </c>
      <c r="B39" s="64">
        <f>VLOOKUP($A39,'Return Data'!$B$7:$R$2843,3,0)</f>
        <v>44459</v>
      </c>
      <c r="C39" s="65">
        <f>VLOOKUP($A39,'Return Data'!$B$7:$R$2843,4,0)</f>
        <v>153.06</v>
      </c>
      <c r="D39" s="65">
        <f>VLOOKUP($A39,'Return Data'!$B$7:$R$2843,10,0)</f>
        <v>8.9860000000000007</v>
      </c>
      <c r="E39" s="66">
        <f t="shared" si="0"/>
        <v>31</v>
      </c>
      <c r="F39" s="65">
        <f>VLOOKUP($A39,'Return Data'!$B$7:$R$2843,11,0)</f>
        <v>17.7928</v>
      </c>
      <c r="G39" s="66">
        <f t="shared" si="1"/>
        <v>30</v>
      </c>
      <c r="H39" s="65">
        <f>VLOOKUP($A39,'Return Data'!$B$7:$R$2843,12,0)</f>
        <v>25.284400000000002</v>
      </c>
      <c r="I39" s="66">
        <f t="shared" si="2"/>
        <v>31</v>
      </c>
      <c r="J39" s="65">
        <f>VLOOKUP($A39,'Return Data'!$B$7:$R$2843,13,0)</f>
        <v>42.288699999999999</v>
      </c>
      <c r="K39" s="66">
        <f t="shared" si="3"/>
        <v>32</v>
      </c>
      <c r="L39" s="65">
        <f>VLOOKUP($A39,'Return Data'!$B$7:$R$2843,17,0)</f>
        <v>18.2288</v>
      </c>
      <c r="M39" s="66">
        <f t="shared" si="4"/>
        <v>32</v>
      </c>
      <c r="N39" s="65">
        <f>VLOOKUP($A39,'Return Data'!$B$7:$R$2843,14,0)</f>
        <v>9.2790999999999997</v>
      </c>
      <c r="O39" s="66">
        <f t="shared" si="5"/>
        <v>29</v>
      </c>
      <c r="P39" s="65">
        <f>VLOOKUP($A39,'Return Data'!$B$7:$R$2843,15,0)</f>
        <v>9.1396999999999995</v>
      </c>
      <c r="Q39" s="66">
        <f t="shared" si="7"/>
        <v>27</v>
      </c>
      <c r="R39" s="65">
        <f>VLOOKUP($A39,'Return Data'!$B$7:$R$2843,16,0)</f>
        <v>10.5083</v>
      </c>
      <c r="S39" s="67">
        <f t="shared" si="6"/>
        <v>34</v>
      </c>
    </row>
    <row r="40" spans="1:19" x14ac:dyDescent="0.3">
      <c r="A40" s="63" t="s">
        <v>1802</v>
      </c>
      <c r="B40" s="64">
        <f>VLOOKUP($A40,'Return Data'!$B$7:$R$2843,3,0)</f>
        <v>44459</v>
      </c>
      <c r="C40" s="65">
        <f>VLOOKUP($A40,'Return Data'!$B$7:$R$2843,4,0)</f>
        <v>35.64</v>
      </c>
      <c r="D40" s="65">
        <f>VLOOKUP($A40,'Return Data'!$B$7:$R$2843,10,0)</f>
        <v>13.793100000000001</v>
      </c>
      <c r="E40" s="66">
        <f t="shared" si="0"/>
        <v>8</v>
      </c>
      <c r="F40" s="65">
        <f>VLOOKUP($A40,'Return Data'!$B$7:$R$2843,11,0)</f>
        <v>25.448799999999999</v>
      </c>
      <c r="G40" s="66">
        <f t="shared" si="1"/>
        <v>11</v>
      </c>
      <c r="H40" s="65">
        <f>VLOOKUP($A40,'Return Data'!$B$7:$R$2843,12,0)</f>
        <v>37.076900000000002</v>
      </c>
      <c r="I40" s="66">
        <f t="shared" si="2"/>
        <v>11</v>
      </c>
      <c r="J40" s="65">
        <f>VLOOKUP($A40,'Return Data'!$B$7:$R$2843,13,0)</f>
        <v>58.611499999999999</v>
      </c>
      <c r="K40" s="66">
        <f t="shared" si="3"/>
        <v>18</v>
      </c>
      <c r="L40" s="65">
        <f>VLOOKUP($A40,'Return Data'!$B$7:$R$2843,17,0)</f>
        <v>32.843200000000003</v>
      </c>
      <c r="M40" s="66">
        <f t="shared" si="4"/>
        <v>7</v>
      </c>
      <c r="N40" s="65">
        <f>VLOOKUP($A40,'Return Data'!$B$7:$R$2843,14,0)</f>
        <v>20.973700000000001</v>
      </c>
      <c r="O40" s="66">
        <f t="shared" si="5"/>
        <v>9</v>
      </c>
      <c r="P40" s="65">
        <f>VLOOKUP($A40,'Return Data'!$B$7:$R$2843,15,0)</f>
        <v>16.167200000000001</v>
      </c>
      <c r="Q40" s="66">
        <f t="shared" si="7"/>
        <v>12</v>
      </c>
      <c r="R40" s="65">
        <f>VLOOKUP($A40,'Return Data'!$B$7:$R$2843,16,0)</f>
        <v>14.558400000000001</v>
      </c>
      <c r="S40" s="67">
        <f t="shared" si="6"/>
        <v>31</v>
      </c>
    </row>
    <row r="41" spans="1:19" x14ac:dyDescent="0.3">
      <c r="A41" s="63" t="s">
        <v>1875</v>
      </c>
      <c r="B41" s="64">
        <f>VLOOKUP($A41,'Return Data'!$B$7:$R$2843,3,0)</f>
        <v>44459</v>
      </c>
      <c r="C41" s="65">
        <f>VLOOKUP($A41,'Return Data'!$B$7:$R$2843,4,0)</f>
        <v>273.90539999999999</v>
      </c>
      <c r="D41" s="65">
        <f>VLOOKUP($A41,'Return Data'!$B$7:$R$2843,10,0)</f>
        <v>15.034800000000001</v>
      </c>
      <c r="E41" s="66">
        <f t="shared" si="0"/>
        <v>6</v>
      </c>
      <c r="F41" s="65">
        <f>VLOOKUP($A41,'Return Data'!$B$7:$R$2843,11,0)</f>
        <v>25.085999999999999</v>
      </c>
      <c r="G41" s="66">
        <f t="shared" si="1"/>
        <v>12</v>
      </c>
      <c r="H41" s="65">
        <f>VLOOKUP($A41,'Return Data'!$B$7:$R$2843,12,0)</f>
        <v>36.151200000000003</v>
      </c>
      <c r="I41" s="66">
        <f t="shared" si="2"/>
        <v>14</v>
      </c>
      <c r="J41" s="65">
        <f>VLOOKUP($A41,'Return Data'!$B$7:$R$2843,13,0)</f>
        <v>67.125399999999999</v>
      </c>
      <c r="K41" s="66">
        <f t="shared" si="3"/>
        <v>6</v>
      </c>
      <c r="L41" s="65">
        <f>VLOOKUP($A41,'Return Data'!$B$7:$R$2843,17,0)</f>
        <v>37.556100000000001</v>
      </c>
      <c r="M41" s="66">
        <f t="shared" si="4"/>
        <v>5</v>
      </c>
      <c r="N41" s="65">
        <f>VLOOKUP($A41,'Return Data'!$B$7:$R$2843,14,0)</f>
        <v>22.962700000000002</v>
      </c>
      <c r="O41" s="66">
        <f t="shared" si="5"/>
        <v>5</v>
      </c>
      <c r="P41" s="65">
        <f>VLOOKUP($A41,'Return Data'!$B$7:$R$2843,15,0)</f>
        <v>19.443200000000001</v>
      </c>
      <c r="Q41" s="66">
        <f t="shared" si="7"/>
        <v>4</v>
      </c>
      <c r="R41" s="65">
        <f>VLOOKUP($A41,'Return Data'!$B$7:$R$2843,16,0)</f>
        <v>18.276599999999998</v>
      </c>
      <c r="S41" s="67">
        <f t="shared" si="6"/>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12.060170588235295</v>
      </c>
      <c r="E43" s="74"/>
      <c r="F43" s="75">
        <f>AVERAGE(F8:F41)</f>
        <v>23.137002941176469</v>
      </c>
      <c r="G43" s="74"/>
      <c r="H43" s="75">
        <f>AVERAGE(H8:H41)</f>
        <v>34.761149999999994</v>
      </c>
      <c r="I43" s="74"/>
      <c r="J43" s="75">
        <f>AVERAGE(J8:J41)</f>
        <v>58.030247058823527</v>
      </c>
      <c r="K43" s="74"/>
      <c r="L43" s="75">
        <f>AVERAGE(L8:L41)</f>
        <v>28.901853124999999</v>
      </c>
      <c r="M43" s="74"/>
      <c r="N43" s="75">
        <f>AVERAGE(N8:N41)</f>
        <v>18.800231034482756</v>
      </c>
      <c r="O43" s="74"/>
      <c r="P43" s="75">
        <f>AVERAGE(P8:P41)</f>
        <v>16.021625925925925</v>
      </c>
      <c r="Q43" s="74"/>
      <c r="R43" s="75">
        <f>AVERAGE(R8:R41)</f>
        <v>17.559617647058822</v>
      </c>
      <c r="S43" s="76"/>
    </row>
    <row r="44" spans="1:19" x14ac:dyDescent="0.3">
      <c r="A44" s="73" t="s">
        <v>28</v>
      </c>
      <c r="B44" s="74"/>
      <c r="C44" s="74"/>
      <c r="D44" s="75">
        <f>MIN(D8:D41)</f>
        <v>3.1576</v>
      </c>
      <c r="E44" s="74"/>
      <c r="F44" s="75">
        <f>MIN(F8:F41)</f>
        <v>13.4861</v>
      </c>
      <c r="G44" s="74"/>
      <c r="H44" s="75">
        <f>MIN(H8:H41)</f>
        <v>22.4574</v>
      </c>
      <c r="I44" s="74"/>
      <c r="J44" s="75">
        <f>MIN(J8:J41)</f>
        <v>40.716200000000001</v>
      </c>
      <c r="K44" s="74"/>
      <c r="L44" s="75">
        <f>MIN(L8:L41)</f>
        <v>18.2288</v>
      </c>
      <c r="M44" s="74"/>
      <c r="N44" s="75">
        <f>MIN(N8:N41)</f>
        <v>9.2790999999999997</v>
      </c>
      <c r="O44" s="74"/>
      <c r="P44" s="75">
        <f>MIN(P8:P41)</f>
        <v>9.1396999999999995</v>
      </c>
      <c r="Q44" s="74"/>
      <c r="R44" s="75">
        <f>MIN(R8:R41)</f>
        <v>10.5083</v>
      </c>
      <c r="S44" s="76"/>
    </row>
    <row r="45" spans="1:19" ht="15" thickBot="1" x14ac:dyDescent="0.35">
      <c r="A45" s="77" t="s">
        <v>29</v>
      </c>
      <c r="B45" s="78"/>
      <c r="C45" s="78"/>
      <c r="D45" s="79">
        <f>MAX(D8:D41)</f>
        <v>17.467500000000001</v>
      </c>
      <c r="E45" s="78"/>
      <c r="F45" s="79">
        <f>MAX(F8:F41)</f>
        <v>33.118200000000002</v>
      </c>
      <c r="G45" s="78"/>
      <c r="H45" s="79">
        <f>MAX(H8:H41)</f>
        <v>53.500599999999999</v>
      </c>
      <c r="I45" s="78"/>
      <c r="J45" s="79">
        <f>MAX(J8:J41)</f>
        <v>74.181899999999999</v>
      </c>
      <c r="K45" s="78"/>
      <c r="L45" s="79">
        <f>MAX(L8:L41)</f>
        <v>51.741199999999999</v>
      </c>
      <c r="M45" s="78"/>
      <c r="N45" s="79">
        <f>MAX(N8:N41)</f>
        <v>30.339099999999998</v>
      </c>
      <c r="O45" s="78"/>
      <c r="P45" s="79">
        <f>MAX(P8:P41)</f>
        <v>23.930700000000002</v>
      </c>
      <c r="Q45" s="78"/>
      <c r="R45" s="79">
        <f>MAX(R8:R41)</f>
        <v>28.727</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44459</v>
      </c>
      <c r="C8" s="65">
        <f>VLOOKUP($A8,'Return Data'!$B$7:$R$2843,4,0)</f>
        <v>1156.18</v>
      </c>
      <c r="D8" s="65">
        <f>VLOOKUP($A8,'Return Data'!$B$7:$R$2843,10,0)</f>
        <v>11.498100000000001</v>
      </c>
      <c r="E8" s="66">
        <f t="shared" ref="E8:E41" si="0">RANK(D8,D$8:D$41,0)</f>
        <v>17</v>
      </c>
      <c r="F8" s="65">
        <f>VLOOKUP($A8,'Return Data'!$B$7:$R$2843,11,0)</f>
        <v>24.5213</v>
      </c>
      <c r="G8" s="66">
        <f t="shared" ref="G8:G41" si="1">RANK(F8,F$8:F$41,0)</f>
        <v>13</v>
      </c>
      <c r="H8" s="65">
        <f>VLOOKUP($A8,'Return Data'!$B$7:$R$2843,12,0)</f>
        <v>32.936999999999998</v>
      </c>
      <c r="I8" s="66">
        <f t="shared" ref="I8:I41" si="2">RANK(H8,H$8:H$41,0)</f>
        <v>18</v>
      </c>
      <c r="J8" s="65">
        <f>VLOOKUP($A8,'Return Data'!$B$7:$R$2843,13,0)</f>
        <v>58.200899999999997</v>
      </c>
      <c r="K8" s="66">
        <f t="shared" ref="K8:K41" si="3">RANK(J8,J$8:J$41,0)</f>
        <v>15</v>
      </c>
      <c r="L8" s="65">
        <f>VLOOKUP($A8,'Return Data'!$B$7:$R$2843,17,0)</f>
        <v>27.8001</v>
      </c>
      <c r="M8" s="66">
        <f t="shared" ref="M8:M21" si="4">RANK(L8,L$8:L$41,0)</f>
        <v>13</v>
      </c>
      <c r="N8" s="65">
        <f>VLOOKUP($A8,'Return Data'!$B$7:$R$2843,14,0)</f>
        <v>17.009899999999998</v>
      </c>
      <c r="O8" s="66">
        <f t="shared" ref="O8:O21" si="5">RANK(N8,N$8:N$41,0)</f>
        <v>14</v>
      </c>
      <c r="P8" s="65">
        <f>VLOOKUP($A8,'Return Data'!$B$7:$R$2843,15,0)</f>
        <v>14.964700000000001</v>
      </c>
      <c r="Q8" s="66">
        <f>RANK(P8,P$8:P$41,0)</f>
        <v>12</v>
      </c>
      <c r="R8" s="65">
        <f>VLOOKUP($A8,'Return Data'!$B$7:$R$2843,16,0)</f>
        <v>22.8506</v>
      </c>
      <c r="S8" s="67">
        <f t="shared" ref="S8:S41" si="6">RANK(R8,R$8:R$41,0)</f>
        <v>2</v>
      </c>
    </row>
    <row r="9" spans="1:20" x14ac:dyDescent="0.3">
      <c r="A9" s="63" t="s">
        <v>1807</v>
      </c>
      <c r="B9" s="64">
        <f>VLOOKUP($A9,'Return Data'!$B$7:$R$2843,3,0)</f>
        <v>44459</v>
      </c>
      <c r="C9" s="65">
        <f>VLOOKUP($A9,'Return Data'!$B$7:$R$2843,4,0)</f>
        <v>19.27</v>
      </c>
      <c r="D9" s="65">
        <f>VLOOKUP($A9,'Return Data'!$B$7:$R$2843,10,0)</f>
        <v>14.8391</v>
      </c>
      <c r="E9" s="66">
        <f t="shared" si="0"/>
        <v>5</v>
      </c>
      <c r="F9" s="65">
        <f>VLOOKUP($A9,'Return Data'!$B$7:$R$2843,11,0)</f>
        <v>23.922799999999999</v>
      </c>
      <c r="G9" s="66">
        <f t="shared" si="1"/>
        <v>14</v>
      </c>
      <c r="H9" s="65">
        <f>VLOOKUP($A9,'Return Data'!$B$7:$R$2843,12,0)</f>
        <v>29.5898</v>
      </c>
      <c r="I9" s="66">
        <f t="shared" si="2"/>
        <v>25</v>
      </c>
      <c r="J9" s="65">
        <f>VLOOKUP($A9,'Return Data'!$B$7:$R$2843,13,0)</f>
        <v>55.277999999999999</v>
      </c>
      <c r="K9" s="66">
        <f t="shared" si="3"/>
        <v>21</v>
      </c>
      <c r="L9" s="65">
        <f>VLOOKUP($A9,'Return Data'!$B$7:$R$2843,17,0)</f>
        <v>26.522600000000001</v>
      </c>
      <c r="M9" s="66">
        <f t="shared" si="4"/>
        <v>16</v>
      </c>
      <c r="N9" s="65">
        <f>VLOOKUP($A9,'Return Data'!$B$7:$R$2843,14,0)</f>
        <v>20.5442</v>
      </c>
      <c r="O9" s="66">
        <f t="shared" si="5"/>
        <v>8</v>
      </c>
      <c r="P9" s="65"/>
      <c r="Q9" s="66"/>
      <c r="R9" s="65">
        <f>VLOOKUP($A9,'Return Data'!$B$7:$R$2843,16,0)</f>
        <v>18.608000000000001</v>
      </c>
      <c r="S9" s="67">
        <f t="shared" si="6"/>
        <v>7</v>
      </c>
    </row>
    <row r="10" spans="1:20" x14ac:dyDescent="0.3">
      <c r="A10" s="63" t="s">
        <v>1258</v>
      </c>
      <c r="B10" s="64">
        <f>VLOOKUP($A10,'Return Data'!$B$7:$R$2843,3,0)</f>
        <v>44459</v>
      </c>
      <c r="C10" s="65">
        <f>VLOOKUP($A10,'Return Data'!$B$7:$R$2843,4,0)</f>
        <v>165.26</v>
      </c>
      <c r="D10" s="65">
        <f>VLOOKUP($A10,'Return Data'!$B$7:$R$2843,10,0)</f>
        <v>15.704000000000001</v>
      </c>
      <c r="E10" s="66">
        <f t="shared" si="0"/>
        <v>3</v>
      </c>
      <c r="F10" s="65">
        <f>VLOOKUP($A10,'Return Data'!$B$7:$R$2843,11,0)</f>
        <v>25.9892</v>
      </c>
      <c r="G10" s="66">
        <f t="shared" si="1"/>
        <v>8</v>
      </c>
      <c r="H10" s="65">
        <f>VLOOKUP($A10,'Return Data'!$B$7:$R$2843,12,0)</f>
        <v>39.459899999999998</v>
      </c>
      <c r="I10" s="66">
        <f t="shared" si="2"/>
        <v>8</v>
      </c>
      <c r="J10" s="65">
        <f>VLOOKUP($A10,'Return Data'!$B$7:$R$2843,13,0)</f>
        <v>66.744</v>
      </c>
      <c r="K10" s="66">
        <f t="shared" si="3"/>
        <v>4</v>
      </c>
      <c r="L10" s="65">
        <f>VLOOKUP($A10,'Return Data'!$B$7:$R$2843,17,0)</f>
        <v>31.408799999999999</v>
      </c>
      <c r="M10" s="66">
        <f t="shared" si="4"/>
        <v>7</v>
      </c>
      <c r="N10" s="65">
        <f>VLOOKUP($A10,'Return Data'!$B$7:$R$2843,14,0)</f>
        <v>19.167999999999999</v>
      </c>
      <c r="O10" s="66">
        <f t="shared" si="5"/>
        <v>10</v>
      </c>
      <c r="P10" s="65">
        <f>VLOOKUP($A10,'Return Data'!$B$7:$R$2843,15,0)</f>
        <v>14.560600000000001</v>
      </c>
      <c r="Q10" s="66">
        <f t="shared" ref="Q10:Q21" si="7">RANK(P10,P$8:P$41,0)</f>
        <v>15</v>
      </c>
      <c r="R10" s="65">
        <f>VLOOKUP($A10,'Return Data'!$B$7:$R$2843,16,0)</f>
        <v>16.826799999999999</v>
      </c>
      <c r="S10" s="67">
        <f t="shared" si="6"/>
        <v>16</v>
      </c>
    </row>
    <row r="11" spans="1:20" x14ac:dyDescent="0.3">
      <c r="A11" s="63" t="s">
        <v>1260</v>
      </c>
      <c r="B11" s="64">
        <f>VLOOKUP($A11,'Return Data'!$B$7:$R$2843,3,0)</f>
        <v>44459</v>
      </c>
      <c r="C11" s="65">
        <f>VLOOKUP($A11,'Return Data'!$B$7:$R$2843,4,0)</f>
        <v>75.05</v>
      </c>
      <c r="D11" s="65">
        <f>VLOOKUP($A11,'Return Data'!$B$7:$R$2843,10,0)</f>
        <v>12.4277</v>
      </c>
      <c r="E11" s="66">
        <f t="shared" si="0"/>
        <v>13</v>
      </c>
      <c r="F11" s="65">
        <f>VLOOKUP($A11,'Return Data'!$B$7:$R$2843,11,0)</f>
        <v>24.775600000000001</v>
      </c>
      <c r="G11" s="66">
        <f t="shared" si="1"/>
        <v>11</v>
      </c>
      <c r="H11" s="65">
        <f>VLOOKUP($A11,'Return Data'!$B$7:$R$2843,12,0)</f>
        <v>37.4542</v>
      </c>
      <c r="I11" s="66">
        <f t="shared" si="2"/>
        <v>9</v>
      </c>
      <c r="J11" s="65">
        <f>VLOOKUP($A11,'Return Data'!$B$7:$R$2843,13,0)</f>
        <v>60.972099999999998</v>
      </c>
      <c r="K11" s="66">
        <f t="shared" si="3"/>
        <v>13</v>
      </c>
      <c r="L11" s="65">
        <f>VLOOKUP($A11,'Return Data'!$B$7:$R$2843,17,0)</f>
        <v>27.130600000000001</v>
      </c>
      <c r="M11" s="66">
        <f t="shared" si="4"/>
        <v>15</v>
      </c>
      <c r="N11" s="65">
        <f>VLOOKUP($A11,'Return Data'!$B$7:$R$2843,14,0)</f>
        <v>17.681100000000001</v>
      </c>
      <c r="O11" s="66">
        <f t="shared" si="5"/>
        <v>12</v>
      </c>
      <c r="P11" s="65">
        <f>VLOOKUP($A11,'Return Data'!$B$7:$R$2843,15,0)</f>
        <v>14.552199999999999</v>
      </c>
      <c r="Q11" s="66">
        <f t="shared" si="7"/>
        <v>16</v>
      </c>
      <c r="R11" s="65">
        <f>VLOOKUP($A11,'Return Data'!$B$7:$R$2843,16,0)</f>
        <v>13.4032</v>
      </c>
      <c r="S11" s="67">
        <f t="shared" si="6"/>
        <v>28</v>
      </c>
    </row>
    <row r="12" spans="1:20" x14ac:dyDescent="0.3">
      <c r="A12" s="63" t="s">
        <v>1828</v>
      </c>
      <c r="B12" s="64">
        <f>VLOOKUP($A12,'Return Data'!$B$7:$R$2843,3,0)</f>
        <v>44459</v>
      </c>
      <c r="C12" s="65">
        <f>VLOOKUP($A12,'Return Data'!$B$7:$R$2843,4,0)</f>
        <v>225.93</v>
      </c>
      <c r="D12" s="65">
        <f>VLOOKUP($A12,'Return Data'!$B$7:$R$2843,10,0)</f>
        <v>13.010199999999999</v>
      </c>
      <c r="E12" s="66">
        <f t="shared" si="0"/>
        <v>10</v>
      </c>
      <c r="F12" s="65">
        <f>VLOOKUP($A12,'Return Data'!$B$7:$R$2843,11,0)</f>
        <v>23.742999999999999</v>
      </c>
      <c r="G12" s="66">
        <f t="shared" si="1"/>
        <v>15</v>
      </c>
      <c r="H12" s="65">
        <f>VLOOKUP($A12,'Return Data'!$B$7:$R$2843,12,0)</f>
        <v>32.728200000000001</v>
      </c>
      <c r="I12" s="66">
        <f t="shared" si="2"/>
        <v>19</v>
      </c>
      <c r="J12" s="65">
        <f>VLOOKUP($A12,'Return Data'!$B$7:$R$2843,13,0)</f>
        <v>53.693899999999999</v>
      </c>
      <c r="K12" s="66">
        <f t="shared" si="3"/>
        <v>23</v>
      </c>
      <c r="L12" s="65">
        <f>VLOOKUP($A12,'Return Data'!$B$7:$R$2843,17,0)</f>
        <v>31.0427</v>
      </c>
      <c r="M12" s="66">
        <f t="shared" si="4"/>
        <v>9</v>
      </c>
      <c r="N12" s="65">
        <f>VLOOKUP($A12,'Return Data'!$B$7:$R$2843,14,0)</f>
        <v>20.854500000000002</v>
      </c>
      <c r="O12" s="66">
        <f t="shared" si="5"/>
        <v>7</v>
      </c>
      <c r="P12" s="65">
        <f>VLOOKUP($A12,'Return Data'!$B$7:$R$2843,15,0)</f>
        <v>17.8931</v>
      </c>
      <c r="Q12" s="66">
        <f t="shared" si="7"/>
        <v>5</v>
      </c>
      <c r="R12" s="65">
        <f>VLOOKUP($A12,'Return Data'!$B$7:$R$2843,16,0)</f>
        <v>18.8825</v>
      </c>
      <c r="S12" s="67">
        <f t="shared" si="6"/>
        <v>5</v>
      </c>
    </row>
    <row r="13" spans="1:20" x14ac:dyDescent="0.3">
      <c r="A13" s="102" t="s">
        <v>1874</v>
      </c>
      <c r="B13" s="64">
        <f>VLOOKUP($A13,'Return Data'!$B$7:$R$2843,3,0)</f>
        <v>44459</v>
      </c>
      <c r="C13" s="65">
        <f>VLOOKUP($A13,'Return Data'!$B$7:$R$2843,4,0)</f>
        <v>67.260000000000005</v>
      </c>
      <c r="D13" s="65">
        <f>VLOOKUP($A13,'Return Data'!$B$7:$R$2843,10,0)</f>
        <v>11.267300000000001</v>
      </c>
      <c r="E13" s="66">
        <f t="shared" si="0"/>
        <v>20</v>
      </c>
      <c r="F13" s="65">
        <f>VLOOKUP($A13,'Return Data'!$B$7:$R$2843,11,0)</f>
        <v>23.7148</v>
      </c>
      <c r="G13" s="66">
        <f t="shared" si="1"/>
        <v>16</v>
      </c>
      <c r="H13" s="65">
        <f>VLOOKUP($A13,'Return Data'!$B$7:$R$2843,12,0)</f>
        <v>34.423200000000001</v>
      </c>
      <c r="I13" s="66">
        <f t="shared" si="2"/>
        <v>15</v>
      </c>
      <c r="J13" s="65">
        <f>VLOOKUP($A13,'Return Data'!$B$7:$R$2843,13,0)</f>
        <v>61.674900000000001</v>
      </c>
      <c r="K13" s="66">
        <f t="shared" si="3"/>
        <v>12</v>
      </c>
      <c r="L13" s="65">
        <f>VLOOKUP($A13,'Return Data'!$B$7:$R$2843,17,0)</f>
        <v>29.4876</v>
      </c>
      <c r="M13" s="66">
        <f t="shared" si="4"/>
        <v>11</v>
      </c>
      <c r="N13" s="65">
        <f>VLOOKUP($A13,'Return Data'!$B$7:$R$2843,14,0)</f>
        <v>21.3565</v>
      </c>
      <c r="O13" s="66">
        <f t="shared" si="5"/>
        <v>6</v>
      </c>
      <c r="P13" s="65">
        <f>VLOOKUP($A13,'Return Data'!$B$7:$R$2843,15,0)</f>
        <v>16.901700000000002</v>
      </c>
      <c r="Q13" s="66">
        <f t="shared" si="7"/>
        <v>6</v>
      </c>
      <c r="R13" s="65">
        <f>VLOOKUP($A13,'Return Data'!$B$7:$R$2843,16,0)</f>
        <v>14.2591</v>
      </c>
      <c r="S13" s="67">
        <f t="shared" si="6"/>
        <v>26</v>
      </c>
    </row>
    <row r="14" spans="1:20" x14ac:dyDescent="0.3">
      <c r="A14" s="102" t="s">
        <v>1789</v>
      </c>
      <c r="B14" s="64">
        <f>VLOOKUP($A14,'Return Data'!$B$7:$R$2843,3,0)</f>
        <v>44459</v>
      </c>
      <c r="C14" s="65">
        <f>VLOOKUP($A14,'Return Data'!$B$7:$R$2843,4,0)</f>
        <v>22.463000000000001</v>
      </c>
      <c r="D14" s="65">
        <f>VLOOKUP($A14,'Return Data'!$B$7:$R$2843,10,0)</f>
        <v>11.0106</v>
      </c>
      <c r="E14" s="66">
        <f t="shared" si="0"/>
        <v>23</v>
      </c>
      <c r="F14" s="65">
        <f>VLOOKUP($A14,'Return Data'!$B$7:$R$2843,11,0)</f>
        <v>20.399799999999999</v>
      </c>
      <c r="G14" s="66">
        <f t="shared" si="1"/>
        <v>22</v>
      </c>
      <c r="H14" s="65">
        <f>VLOOKUP($A14,'Return Data'!$B$7:$R$2843,12,0)</f>
        <v>32.595500000000001</v>
      </c>
      <c r="I14" s="66">
        <f t="shared" si="2"/>
        <v>20</v>
      </c>
      <c r="J14" s="65">
        <f>VLOOKUP($A14,'Return Data'!$B$7:$R$2843,13,0)</f>
        <v>54.353099999999998</v>
      </c>
      <c r="K14" s="66">
        <f t="shared" si="3"/>
        <v>22</v>
      </c>
      <c r="L14" s="65">
        <f>VLOOKUP($A14,'Return Data'!$B$7:$R$2843,17,0)</f>
        <v>25.3995</v>
      </c>
      <c r="M14" s="66">
        <f t="shared" si="4"/>
        <v>18</v>
      </c>
      <c r="N14" s="65">
        <f>VLOOKUP($A14,'Return Data'!$B$7:$R$2843,14,0)</f>
        <v>16.295100000000001</v>
      </c>
      <c r="O14" s="66">
        <f t="shared" si="5"/>
        <v>18</v>
      </c>
      <c r="P14" s="65">
        <f>VLOOKUP($A14,'Return Data'!$B$7:$R$2843,15,0)</f>
        <v>15.8414</v>
      </c>
      <c r="Q14" s="66">
        <f t="shared" si="7"/>
        <v>7</v>
      </c>
      <c r="R14" s="65">
        <f>VLOOKUP($A14,'Return Data'!$B$7:$R$2843,16,0)</f>
        <v>12.976699999999999</v>
      </c>
      <c r="S14" s="67">
        <f t="shared" si="6"/>
        <v>31</v>
      </c>
    </row>
    <row r="15" spans="1:20" x14ac:dyDescent="0.3">
      <c r="A15" s="63" t="s">
        <v>1794</v>
      </c>
      <c r="B15" s="64">
        <f>VLOOKUP($A15,'Return Data'!$B$7:$R$2843,3,0)</f>
        <v>44459</v>
      </c>
      <c r="C15" s="65">
        <f>VLOOKUP($A15,'Return Data'!$B$7:$R$2843,4,0)</f>
        <v>923.44470000000001</v>
      </c>
      <c r="D15" s="65">
        <f>VLOOKUP($A15,'Return Data'!$B$7:$R$2843,10,0)</f>
        <v>10.947800000000001</v>
      </c>
      <c r="E15" s="66">
        <f t="shared" si="0"/>
        <v>24</v>
      </c>
      <c r="F15" s="65">
        <f>VLOOKUP($A15,'Return Data'!$B$7:$R$2843,11,0)</f>
        <v>19.941700000000001</v>
      </c>
      <c r="G15" s="66">
        <f t="shared" si="1"/>
        <v>25</v>
      </c>
      <c r="H15" s="65">
        <f>VLOOKUP($A15,'Return Data'!$B$7:$R$2843,12,0)</f>
        <v>36.305300000000003</v>
      </c>
      <c r="I15" s="66">
        <f t="shared" si="2"/>
        <v>10</v>
      </c>
      <c r="J15" s="65">
        <f>VLOOKUP($A15,'Return Data'!$B$7:$R$2843,13,0)</f>
        <v>65.091300000000004</v>
      </c>
      <c r="K15" s="66">
        <f t="shared" si="3"/>
        <v>6</v>
      </c>
      <c r="L15" s="65">
        <f>VLOOKUP($A15,'Return Data'!$B$7:$R$2843,17,0)</f>
        <v>28.046199999999999</v>
      </c>
      <c r="M15" s="66">
        <f t="shared" si="4"/>
        <v>12</v>
      </c>
      <c r="N15" s="65">
        <f>VLOOKUP($A15,'Return Data'!$B$7:$R$2843,14,0)</f>
        <v>15.4603</v>
      </c>
      <c r="O15" s="66">
        <f t="shared" si="5"/>
        <v>20</v>
      </c>
      <c r="P15" s="65">
        <f>VLOOKUP($A15,'Return Data'!$B$7:$R$2843,15,0)</f>
        <v>13.515599999999999</v>
      </c>
      <c r="Q15" s="66">
        <f t="shared" si="7"/>
        <v>17</v>
      </c>
      <c r="R15" s="65">
        <f>VLOOKUP($A15,'Return Data'!$B$7:$R$2843,16,0)</f>
        <v>18.251799999999999</v>
      </c>
      <c r="S15" s="67">
        <f t="shared" si="6"/>
        <v>9</v>
      </c>
    </row>
    <row r="16" spans="1:20" x14ac:dyDescent="0.3">
      <c r="A16" s="63" t="s">
        <v>1796</v>
      </c>
      <c r="B16" s="64">
        <f>VLOOKUP($A16,'Return Data'!$B$7:$R$2843,3,0)</f>
        <v>44459</v>
      </c>
      <c r="C16" s="65">
        <f>VLOOKUP($A16,'Return Data'!$B$7:$R$2843,4,0)</f>
        <v>948.19899999999996</v>
      </c>
      <c r="D16" s="65">
        <f>VLOOKUP($A16,'Return Data'!$B$7:$R$2843,10,0)</f>
        <v>7.8094999999999999</v>
      </c>
      <c r="E16" s="66">
        <f t="shared" si="0"/>
        <v>33</v>
      </c>
      <c r="F16" s="65">
        <f>VLOOKUP($A16,'Return Data'!$B$7:$R$2843,11,0)</f>
        <v>17.2836</v>
      </c>
      <c r="G16" s="66">
        <f t="shared" si="1"/>
        <v>31</v>
      </c>
      <c r="H16" s="65">
        <f>VLOOKUP($A16,'Return Data'!$B$7:$R$2843,12,0)</f>
        <v>33.319299999999998</v>
      </c>
      <c r="I16" s="66">
        <f t="shared" si="2"/>
        <v>17</v>
      </c>
      <c r="J16" s="65">
        <f>VLOOKUP($A16,'Return Data'!$B$7:$R$2843,13,0)</f>
        <v>62.385899999999999</v>
      </c>
      <c r="K16" s="66">
        <f t="shared" si="3"/>
        <v>9</v>
      </c>
      <c r="L16" s="65">
        <f>VLOOKUP($A16,'Return Data'!$B$7:$R$2843,17,0)</f>
        <v>21.756900000000002</v>
      </c>
      <c r="M16" s="66">
        <f t="shared" si="4"/>
        <v>27</v>
      </c>
      <c r="N16" s="65">
        <f>VLOOKUP($A16,'Return Data'!$B$7:$R$2843,14,0)</f>
        <v>14.231199999999999</v>
      </c>
      <c r="O16" s="66">
        <f t="shared" si="5"/>
        <v>22</v>
      </c>
      <c r="P16" s="65">
        <f>VLOOKUP($A16,'Return Data'!$B$7:$R$2843,15,0)</f>
        <v>13.4597</v>
      </c>
      <c r="Q16" s="66">
        <f t="shared" si="7"/>
        <v>19</v>
      </c>
      <c r="R16" s="65">
        <f>VLOOKUP($A16,'Return Data'!$B$7:$R$2843,16,0)</f>
        <v>18.560199999999998</v>
      </c>
      <c r="S16" s="67">
        <f t="shared" si="6"/>
        <v>8</v>
      </c>
    </row>
    <row r="17" spans="1:19" x14ac:dyDescent="0.3">
      <c r="A17" s="126" t="s">
        <v>1790</v>
      </c>
      <c r="B17" s="64">
        <f>VLOOKUP($A17,'Return Data'!$B$7:$R$2843,3,0)</f>
        <v>44459</v>
      </c>
      <c r="C17" s="65">
        <f>VLOOKUP($A17,'Return Data'!$B$7:$R$2843,4,0)</f>
        <v>129.2379</v>
      </c>
      <c r="D17" s="65">
        <f>VLOOKUP($A17,'Return Data'!$B$7:$R$2843,10,0)</f>
        <v>11.1906</v>
      </c>
      <c r="E17" s="66">
        <f t="shared" si="0"/>
        <v>21</v>
      </c>
      <c r="F17" s="65">
        <f>VLOOKUP($A17,'Return Data'!$B$7:$R$2843,11,0)</f>
        <v>20.977699999999999</v>
      </c>
      <c r="G17" s="66">
        <f t="shared" si="1"/>
        <v>20</v>
      </c>
      <c r="H17" s="65">
        <f>VLOOKUP($A17,'Return Data'!$B$7:$R$2843,12,0)</f>
        <v>29.839700000000001</v>
      </c>
      <c r="I17" s="66">
        <f t="shared" si="2"/>
        <v>24</v>
      </c>
      <c r="J17" s="65">
        <f>VLOOKUP($A17,'Return Data'!$B$7:$R$2843,13,0)</f>
        <v>52.170099999999998</v>
      </c>
      <c r="K17" s="66">
        <f t="shared" si="3"/>
        <v>24</v>
      </c>
      <c r="L17" s="65">
        <f>VLOOKUP($A17,'Return Data'!$B$7:$R$2843,17,0)</f>
        <v>26.326799999999999</v>
      </c>
      <c r="M17" s="66">
        <f t="shared" si="4"/>
        <v>17</v>
      </c>
      <c r="N17" s="65">
        <f>VLOOKUP($A17,'Return Data'!$B$7:$R$2843,14,0)</f>
        <v>13.390599999999999</v>
      </c>
      <c r="O17" s="66">
        <f t="shared" si="5"/>
        <v>24</v>
      </c>
      <c r="P17" s="65">
        <f>VLOOKUP($A17,'Return Data'!$B$7:$R$2843,15,0)</f>
        <v>12.249000000000001</v>
      </c>
      <c r="Q17" s="66">
        <f t="shared" si="7"/>
        <v>23</v>
      </c>
      <c r="R17" s="65">
        <f>VLOOKUP($A17,'Return Data'!$B$7:$R$2843,16,0)</f>
        <v>15.6661</v>
      </c>
      <c r="S17" s="67">
        <f t="shared" si="6"/>
        <v>21</v>
      </c>
    </row>
    <row r="18" spans="1:19" x14ac:dyDescent="0.3">
      <c r="A18" s="127" t="s">
        <v>1262</v>
      </c>
      <c r="B18" s="64">
        <f>VLOOKUP($A18,'Return Data'!$B$7:$R$2843,3,0)</f>
        <v>44459</v>
      </c>
      <c r="C18" s="65">
        <f>VLOOKUP($A18,'Return Data'!$B$7:$R$2843,4,0)</f>
        <v>438.72</v>
      </c>
      <c r="D18" s="65">
        <f>VLOOKUP($A18,'Return Data'!$B$7:$R$2843,10,0)</f>
        <v>11.310700000000001</v>
      </c>
      <c r="E18" s="66">
        <f t="shared" si="0"/>
        <v>19</v>
      </c>
      <c r="F18" s="65">
        <f>VLOOKUP($A18,'Return Data'!$B$7:$R$2843,11,0)</f>
        <v>21.9649</v>
      </c>
      <c r="G18" s="66">
        <f t="shared" si="1"/>
        <v>18</v>
      </c>
      <c r="H18" s="65">
        <f>VLOOKUP($A18,'Return Data'!$B$7:$R$2843,12,0)</f>
        <v>35.528700000000001</v>
      </c>
      <c r="I18" s="66">
        <f t="shared" si="2"/>
        <v>13</v>
      </c>
      <c r="J18" s="65">
        <f>VLOOKUP($A18,'Return Data'!$B$7:$R$2843,13,0)</f>
        <v>62.2545</v>
      </c>
      <c r="K18" s="66">
        <f t="shared" si="3"/>
        <v>10</v>
      </c>
      <c r="L18" s="65">
        <f>VLOOKUP($A18,'Return Data'!$B$7:$R$2843,17,0)</f>
        <v>24.307200000000002</v>
      </c>
      <c r="M18" s="66">
        <f t="shared" si="4"/>
        <v>19</v>
      </c>
      <c r="N18" s="65">
        <f>VLOOKUP($A18,'Return Data'!$B$7:$R$2843,14,0)</f>
        <v>14.0604</v>
      </c>
      <c r="O18" s="66">
        <f t="shared" si="5"/>
        <v>23</v>
      </c>
      <c r="P18" s="65">
        <f>VLOOKUP($A18,'Return Data'!$B$7:$R$2843,15,0)</f>
        <v>13.1228</v>
      </c>
      <c r="Q18" s="66">
        <f t="shared" si="7"/>
        <v>21</v>
      </c>
      <c r="R18" s="65">
        <f>VLOOKUP($A18,'Return Data'!$B$7:$R$2843,16,0)</f>
        <v>15.039400000000001</v>
      </c>
      <c r="S18" s="67">
        <f t="shared" si="6"/>
        <v>23</v>
      </c>
    </row>
    <row r="19" spans="1:19" x14ac:dyDescent="0.3">
      <c r="A19" s="63" t="s">
        <v>1798</v>
      </c>
      <c r="B19" s="64">
        <f>VLOOKUP($A19,'Return Data'!$B$7:$R$2843,3,0)</f>
        <v>44459</v>
      </c>
      <c r="C19" s="65">
        <f>VLOOKUP($A19,'Return Data'!$B$7:$R$2843,4,0)</f>
        <v>34.01</v>
      </c>
      <c r="D19" s="65">
        <f>VLOOKUP($A19,'Return Data'!$B$7:$R$2843,10,0)</f>
        <v>15.0931</v>
      </c>
      <c r="E19" s="66">
        <f t="shared" si="0"/>
        <v>4</v>
      </c>
      <c r="F19" s="65">
        <f>VLOOKUP($A19,'Return Data'!$B$7:$R$2843,11,0)</f>
        <v>27.1402</v>
      </c>
      <c r="G19" s="66">
        <f t="shared" si="1"/>
        <v>6</v>
      </c>
      <c r="H19" s="65">
        <f>VLOOKUP($A19,'Return Data'!$B$7:$R$2843,12,0)</f>
        <v>33.739699999999999</v>
      </c>
      <c r="I19" s="66">
        <f t="shared" si="2"/>
        <v>16</v>
      </c>
      <c r="J19" s="65">
        <f>VLOOKUP($A19,'Return Data'!$B$7:$R$2843,13,0)</f>
        <v>56.224200000000003</v>
      </c>
      <c r="K19" s="66">
        <f t="shared" si="3"/>
        <v>19</v>
      </c>
      <c r="L19" s="65">
        <f>VLOOKUP($A19,'Return Data'!$B$7:$R$2843,17,0)</f>
        <v>27.339700000000001</v>
      </c>
      <c r="M19" s="66">
        <f t="shared" si="4"/>
        <v>14</v>
      </c>
      <c r="N19" s="65">
        <f>VLOOKUP($A19,'Return Data'!$B$7:$R$2843,14,0)</f>
        <v>16.957100000000001</v>
      </c>
      <c r="O19" s="66">
        <f t="shared" si="5"/>
        <v>15</v>
      </c>
      <c r="P19" s="65">
        <f>VLOOKUP($A19,'Return Data'!$B$7:$R$2843,15,0)</f>
        <v>13.487399999999999</v>
      </c>
      <c r="Q19" s="66">
        <f t="shared" si="7"/>
        <v>18</v>
      </c>
      <c r="R19" s="65">
        <f>VLOOKUP($A19,'Return Data'!$B$7:$R$2843,16,0)</f>
        <v>17.759899999999998</v>
      </c>
      <c r="S19" s="67">
        <f t="shared" si="6"/>
        <v>10</v>
      </c>
    </row>
    <row r="20" spans="1:19" x14ac:dyDescent="0.3">
      <c r="A20" s="63" t="s">
        <v>1822</v>
      </c>
      <c r="B20" s="64">
        <f>VLOOKUP($A20,'Return Data'!$B$7:$R$2843,3,0)</f>
        <v>44459</v>
      </c>
      <c r="C20" s="65">
        <f>VLOOKUP($A20,'Return Data'!$B$7:$R$2843,4,0)</f>
        <v>134.06</v>
      </c>
      <c r="D20" s="65">
        <f>VLOOKUP($A20,'Return Data'!$B$7:$R$2843,10,0)</f>
        <v>10.6836</v>
      </c>
      <c r="E20" s="66">
        <f t="shared" si="0"/>
        <v>26</v>
      </c>
      <c r="F20" s="65">
        <f>VLOOKUP($A20,'Return Data'!$B$7:$R$2843,11,0)</f>
        <v>20.0824</v>
      </c>
      <c r="G20" s="66">
        <f t="shared" si="1"/>
        <v>23</v>
      </c>
      <c r="H20" s="65">
        <f>VLOOKUP($A20,'Return Data'!$B$7:$R$2843,12,0)</f>
        <v>28.360800000000001</v>
      </c>
      <c r="I20" s="66">
        <f t="shared" si="2"/>
        <v>26</v>
      </c>
      <c r="J20" s="65">
        <f>VLOOKUP($A20,'Return Data'!$B$7:$R$2843,13,0)</f>
        <v>50.072800000000001</v>
      </c>
      <c r="K20" s="66">
        <f t="shared" si="3"/>
        <v>25</v>
      </c>
      <c r="L20" s="65">
        <f>VLOOKUP($A20,'Return Data'!$B$7:$R$2843,17,0)</f>
        <v>20.978200000000001</v>
      </c>
      <c r="M20" s="66">
        <f t="shared" si="4"/>
        <v>28</v>
      </c>
      <c r="N20" s="65">
        <f>VLOOKUP($A20,'Return Data'!$B$7:$R$2843,14,0)</f>
        <v>12.4817</v>
      </c>
      <c r="O20" s="66">
        <f t="shared" si="5"/>
        <v>27</v>
      </c>
      <c r="P20" s="65">
        <f>VLOOKUP($A20,'Return Data'!$B$7:$R$2843,15,0)</f>
        <v>11.571899999999999</v>
      </c>
      <c r="Q20" s="66">
        <f t="shared" si="7"/>
        <v>25</v>
      </c>
      <c r="R20" s="65">
        <f>VLOOKUP($A20,'Return Data'!$B$7:$R$2843,16,0)</f>
        <v>17.626300000000001</v>
      </c>
      <c r="S20" s="67">
        <f t="shared" si="6"/>
        <v>11</v>
      </c>
    </row>
    <row r="21" spans="1:19" x14ac:dyDescent="0.3">
      <c r="A21" s="63" t="s">
        <v>1265</v>
      </c>
      <c r="B21" s="64">
        <f>VLOOKUP($A21,'Return Data'!$B$7:$R$2843,3,0)</f>
        <v>44459</v>
      </c>
      <c r="C21" s="65">
        <f>VLOOKUP($A21,'Return Data'!$B$7:$R$2843,4,0)</f>
        <v>78.709999999999994</v>
      </c>
      <c r="D21" s="65">
        <f>VLOOKUP($A21,'Return Data'!$B$7:$R$2843,10,0)</f>
        <v>12.0427</v>
      </c>
      <c r="E21" s="66">
        <f t="shared" si="0"/>
        <v>14</v>
      </c>
      <c r="F21" s="65">
        <f>VLOOKUP($A21,'Return Data'!$B$7:$R$2843,11,0)</f>
        <v>27.403700000000001</v>
      </c>
      <c r="G21" s="66">
        <f t="shared" si="1"/>
        <v>5</v>
      </c>
      <c r="H21" s="65">
        <f>VLOOKUP($A21,'Return Data'!$B$7:$R$2843,12,0)</f>
        <v>39.928899999999999</v>
      </c>
      <c r="I21" s="66">
        <f t="shared" si="2"/>
        <v>7</v>
      </c>
      <c r="J21" s="65">
        <f>VLOOKUP($A21,'Return Data'!$B$7:$R$2843,13,0)</f>
        <v>60.862499999999997</v>
      </c>
      <c r="K21" s="66">
        <f t="shared" si="3"/>
        <v>14</v>
      </c>
      <c r="L21" s="65">
        <f>VLOOKUP($A21,'Return Data'!$B$7:$R$2843,17,0)</f>
        <v>31.188400000000001</v>
      </c>
      <c r="M21" s="66">
        <f t="shared" si="4"/>
        <v>8</v>
      </c>
      <c r="N21" s="65">
        <f>VLOOKUP($A21,'Return Data'!$B$7:$R$2843,14,0)</f>
        <v>17.0412</v>
      </c>
      <c r="O21" s="66">
        <f t="shared" si="5"/>
        <v>13</v>
      </c>
      <c r="P21" s="65">
        <f>VLOOKUP($A21,'Return Data'!$B$7:$R$2843,15,0)</f>
        <v>15.1166</v>
      </c>
      <c r="Q21" s="66">
        <f t="shared" si="7"/>
        <v>11</v>
      </c>
      <c r="R21" s="65">
        <f>VLOOKUP($A21,'Return Data'!$B$7:$R$2843,16,0)</f>
        <v>16.485499999999998</v>
      </c>
      <c r="S21" s="67">
        <f t="shared" si="6"/>
        <v>18</v>
      </c>
    </row>
    <row r="22" spans="1:19" x14ac:dyDescent="0.3">
      <c r="A22" s="63" t="s">
        <v>1268</v>
      </c>
      <c r="B22" s="64">
        <f>VLOOKUP($A22,'Return Data'!$B$7:$R$2843,3,0)</f>
        <v>44459</v>
      </c>
      <c r="C22" s="65">
        <f>VLOOKUP($A22,'Return Data'!$B$7:$R$2843,4,0)</f>
        <v>14.478999999999999</v>
      </c>
      <c r="D22" s="65">
        <f>VLOOKUP($A22,'Return Data'!$B$7:$R$2843,10,0)</f>
        <v>2.5882999999999998</v>
      </c>
      <c r="E22" s="66">
        <f t="shared" si="0"/>
        <v>34</v>
      </c>
      <c r="F22" s="65">
        <f>VLOOKUP($A22,'Return Data'!$B$7:$R$2843,11,0)</f>
        <v>13.0395</v>
      </c>
      <c r="G22" s="66">
        <f t="shared" si="1"/>
        <v>33</v>
      </c>
      <c r="H22" s="65">
        <f>VLOOKUP($A22,'Return Data'!$B$7:$R$2843,12,0)</f>
        <v>26.528199999999998</v>
      </c>
      <c r="I22" s="66">
        <f t="shared" si="2"/>
        <v>30</v>
      </c>
      <c r="J22" s="65">
        <f>VLOOKUP($A22,'Return Data'!$B$7:$R$2843,13,0)</f>
        <v>47.821800000000003</v>
      </c>
      <c r="K22" s="66">
        <f t="shared" si="3"/>
        <v>28</v>
      </c>
      <c r="L22" s="65"/>
      <c r="M22" s="66"/>
      <c r="N22" s="65"/>
      <c r="O22" s="66"/>
      <c r="P22" s="65"/>
      <c r="Q22" s="66"/>
      <c r="R22" s="65">
        <f>VLOOKUP($A22,'Return Data'!$B$7:$R$2843,16,0)</f>
        <v>17.0307</v>
      </c>
      <c r="S22" s="67">
        <f t="shared" si="6"/>
        <v>15</v>
      </c>
    </row>
    <row r="23" spans="1:19" x14ac:dyDescent="0.3">
      <c r="A23" s="63" t="s">
        <v>1800</v>
      </c>
      <c r="B23" s="64">
        <f>VLOOKUP($A23,'Return Data'!$B$7:$R$2843,3,0)</f>
        <v>44459</v>
      </c>
      <c r="C23" s="65">
        <f>VLOOKUP($A23,'Return Data'!$B$7:$R$2843,4,0)</f>
        <v>50.718699999999998</v>
      </c>
      <c r="D23" s="65">
        <f>VLOOKUP($A23,'Return Data'!$B$7:$R$2843,10,0)</f>
        <v>13.439299999999999</v>
      </c>
      <c r="E23" s="66">
        <f t="shared" si="0"/>
        <v>9</v>
      </c>
      <c r="F23" s="65">
        <f>VLOOKUP($A23,'Return Data'!$B$7:$R$2843,11,0)</f>
        <v>19.784300000000002</v>
      </c>
      <c r="G23" s="66">
        <f t="shared" si="1"/>
        <v>26</v>
      </c>
      <c r="H23" s="65">
        <f>VLOOKUP($A23,'Return Data'!$B$7:$R$2843,12,0)</f>
        <v>31.342199999999998</v>
      </c>
      <c r="I23" s="66">
        <f t="shared" si="2"/>
        <v>22</v>
      </c>
      <c r="J23" s="65">
        <f>VLOOKUP($A23,'Return Data'!$B$7:$R$2843,13,0)</f>
        <v>62.128599999999999</v>
      </c>
      <c r="K23" s="66">
        <f t="shared" si="3"/>
        <v>11</v>
      </c>
      <c r="L23" s="65">
        <f>VLOOKUP($A23,'Return Data'!$B$7:$R$2843,17,0)</f>
        <v>24.154699999999998</v>
      </c>
      <c r="M23" s="66">
        <f t="shared" ref="M23:M36" si="8">RANK(L23,L$8:L$41,0)</f>
        <v>21</v>
      </c>
      <c r="N23" s="65">
        <f>VLOOKUP($A23,'Return Data'!$B$7:$R$2843,14,0)</f>
        <v>17.832000000000001</v>
      </c>
      <c r="O23" s="66">
        <f t="shared" ref="O23:O28" si="9">RANK(N23,N$8:N$41,0)</f>
        <v>11</v>
      </c>
      <c r="P23" s="65">
        <f>VLOOKUP($A23,'Return Data'!$B$7:$R$2843,15,0)</f>
        <v>15.638500000000001</v>
      </c>
      <c r="Q23" s="66">
        <f>RANK(P23,P$8:P$41,0)</f>
        <v>9</v>
      </c>
      <c r="R23" s="65">
        <f>VLOOKUP($A23,'Return Data'!$B$7:$R$2843,16,0)</f>
        <v>13.303599999999999</v>
      </c>
      <c r="S23" s="67">
        <f t="shared" si="6"/>
        <v>30</v>
      </c>
    </row>
    <row r="24" spans="1:19" x14ac:dyDescent="0.3">
      <c r="A24" s="63" t="s">
        <v>1808</v>
      </c>
      <c r="B24" s="64">
        <f>VLOOKUP($A24,'Return Data'!$B$7:$R$2843,3,0)</f>
        <v>44459</v>
      </c>
      <c r="C24" s="65">
        <f>VLOOKUP($A24,'Return Data'!$B$7:$R$2843,4,0)</f>
        <v>52.636000000000003</v>
      </c>
      <c r="D24" s="65">
        <f>VLOOKUP($A24,'Return Data'!$B$7:$R$2843,10,0)</f>
        <v>9.7864000000000004</v>
      </c>
      <c r="E24" s="66">
        <f t="shared" si="0"/>
        <v>28</v>
      </c>
      <c r="F24" s="65">
        <f>VLOOKUP($A24,'Return Data'!$B$7:$R$2843,11,0)</f>
        <v>17.714400000000001</v>
      </c>
      <c r="G24" s="66">
        <f t="shared" si="1"/>
        <v>30</v>
      </c>
      <c r="H24" s="65">
        <f>VLOOKUP($A24,'Return Data'!$B$7:$R$2843,12,0)</f>
        <v>27.118600000000001</v>
      </c>
      <c r="I24" s="66">
        <f t="shared" si="2"/>
        <v>28</v>
      </c>
      <c r="J24" s="65">
        <f>VLOOKUP($A24,'Return Data'!$B$7:$R$2843,13,0)</f>
        <v>48.462800000000001</v>
      </c>
      <c r="K24" s="66">
        <f t="shared" si="3"/>
        <v>27</v>
      </c>
      <c r="L24" s="65">
        <f>VLOOKUP($A24,'Return Data'!$B$7:$R$2843,17,0)</f>
        <v>22.476500000000001</v>
      </c>
      <c r="M24" s="66">
        <f t="shared" si="8"/>
        <v>24</v>
      </c>
      <c r="N24" s="65">
        <f>VLOOKUP($A24,'Return Data'!$B$7:$R$2843,14,0)</f>
        <v>15.831200000000001</v>
      </c>
      <c r="O24" s="66">
        <f t="shared" si="9"/>
        <v>19</v>
      </c>
      <c r="P24" s="65">
        <f>VLOOKUP($A24,'Return Data'!$B$7:$R$2843,15,0)</f>
        <v>14.6555</v>
      </c>
      <c r="Q24" s="66">
        <f>RANK(P24,P$8:P$41,0)</f>
        <v>14</v>
      </c>
      <c r="R24" s="65">
        <f>VLOOKUP($A24,'Return Data'!$B$7:$R$2843,16,0)</f>
        <v>14.8002</v>
      </c>
      <c r="S24" s="67">
        <f t="shared" si="6"/>
        <v>25</v>
      </c>
    </row>
    <row r="25" spans="1:19" x14ac:dyDescent="0.3">
      <c r="A25" s="63" t="s">
        <v>1824</v>
      </c>
      <c r="B25" s="64">
        <f>VLOOKUP($A25,'Return Data'!$B$7:$R$2843,3,0)</f>
        <v>44459</v>
      </c>
      <c r="C25" s="65">
        <f>VLOOKUP($A25,'Return Data'!$B$7:$R$2843,4,0)</f>
        <v>118.464</v>
      </c>
      <c r="D25" s="65">
        <f>VLOOKUP($A25,'Return Data'!$B$7:$R$2843,10,0)</f>
        <v>8.6696000000000009</v>
      </c>
      <c r="E25" s="66">
        <f t="shared" si="0"/>
        <v>32</v>
      </c>
      <c r="F25" s="65">
        <f>VLOOKUP($A25,'Return Data'!$B$7:$R$2843,11,0)</f>
        <v>19.100000000000001</v>
      </c>
      <c r="G25" s="66">
        <f t="shared" si="1"/>
        <v>27</v>
      </c>
      <c r="H25" s="65">
        <f>VLOOKUP($A25,'Return Data'!$B$7:$R$2843,12,0)</f>
        <v>26.6724</v>
      </c>
      <c r="I25" s="66">
        <f t="shared" si="2"/>
        <v>29</v>
      </c>
      <c r="J25" s="65">
        <f>VLOOKUP($A25,'Return Data'!$B$7:$R$2843,13,0)</f>
        <v>44.452399999999997</v>
      </c>
      <c r="K25" s="66">
        <f t="shared" si="3"/>
        <v>29</v>
      </c>
      <c r="L25" s="65">
        <f>VLOOKUP($A25,'Return Data'!$B$7:$R$2843,17,0)</f>
        <v>22.230499999999999</v>
      </c>
      <c r="M25" s="66">
        <f t="shared" si="8"/>
        <v>25</v>
      </c>
      <c r="N25" s="65">
        <f>VLOOKUP($A25,'Return Data'!$B$7:$R$2843,14,0)</f>
        <v>13.0939</v>
      </c>
      <c r="O25" s="66">
        <f t="shared" si="9"/>
        <v>26</v>
      </c>
      <c r="P25" s="65">
        <f>VLOOKUP($A25,'Return Data'!$B$7:$R$2843,15,0)</f>
        <v>12.0379</v>
      </c>
      <c r="Q25" s="66">
        <f>RANK(P25,P$8:P$41,0)</f>
        <v>24</v>
      </c>
      <c r="R25" s="65">
        <f>VLOOKUP($A25,'Return Data'!$B$7:$R$2843,16,0)</f>
        <v>16.3127</v>
      </c>
      <c r="S25" s="67">
        <f t="shared" si="6"/>
        <v>19</v>
      </c>
    </row>
    <row r="26" spans="1:19" x14ac:dyDescent="0.3">
      <c r="A26" s="63" t="s">
        <v>1825</v>
      </c>
      <c r="B26" s="64">
        <f>VLOOKUP($A26,'Return Data'!$B$7:$R$2843,3,0)</f>
        <v>44459</v>
      </c>
      <c r="C26" s="65">
        <f>VLOOKUP($A26,'Return Data'!$B$7:$R$2843,4,0)</f>
        <v>66.765900000000002</v>
      </c>
      <c r="D26" s="65">
        <f>VLOOKUP($A26,'Return Data'!$B$7:$R$2843,10,0)</f>
        <v>9.2612000000000005</v>
      </c>
      <c r="E26" s="66">
        <f t="shared" si="0"/>
        <v>29</v>
      </c>
      <c r="F26" s="65">
        <f>VLOOKUP($A26,'Return Data'!$B$7:$R$2843,11,0)</f>
        <v>18.203600000000002</v>
      </c>
      <c r="G26" s="66">
        <f t="shared" si="1"/>
        <v>28</v>
      </c>
      <c r="H26" s="65">
        <f>VLOOKUP($A26,'Return Data'!$B$7:$R$2843,12,0)</f>
        <v>21.8216</v>
      </c>
      <c r="I26" s="66">
        <f t="shared" si="2"/>
        <v>33</v>
      </c>
      <c r="J26" s="65">
        <f>VLOOKUP($A26,'Return Data'!$B$7:$R$2843,13,0)</f>
        <v>42.036099999999998</v>
      </c>
      <c r="K26" s="66">
        <f t="shared" si="3"/>
        <v>32</v>
      </c>
      <c r="L26" s="65">
        <f>VLOOKUP($A26,'Return Data'!$B$7:$R$2843,17,0)</f>
        <v>18.592199999999998</v>
      </c>
      <c r="M26" s="66">
        <f t="shared" si="8"/>
        <v>30</v>
      </c>
      <c r="N26" s="65">
        <f>VLOOKUP($A26,'Return Data'!$B$7:$R$2843,14,0)</f>
        <v>13.1739</v>
      </c>
      <c r="O26" s="66">
        <f t="shared" si="9"/>
        <v>25</v>
      </c>
      <c r="P26" s="65">
        <f>VLOOKUP($A26,'Return Data'!$B$7:$R$2843,15,0)</f>
        <v>10.5556</v>
      </c>
      <c r="Q26" s="66">
        <f>RANK(P26,P$8:P$41,0)</f>
        <v>26</v>
      </c>
      <c r="R26" s="65">
        <f>VLOOKUP($A26,'Return Data'!$B$7:$R$2843,16,0)</f>
        <v>9.3834999999999997</v>
      </c>
      <c r="S26" s="67">
        <f t="shared" si="6"/>
        <v>34</v>
      </c>
    </row>
    <row r="27" spans="1:19" x14ac:dyDescent="0.3">
      <c r="A27" s="63" t="s">
        <v>1270</v>
      </c>
      <c r="B27" s="64">
        <f>VLOOKUP($A27,'Return Data'!$B$7:$R$2843,3,0)</f>
        <v>44459</v>
      </c>
      <c r="C27" s="65">
        <f>VLOOKUP($A27,'Return Data'!$B$7:$R$2843,4,0)</f>
        <v>19.8842</v>
      </c>
      <c r="D27" s="65">
        <f>VLOOKUP($A27,'Return Data'!$B$7:$R$2843,10,0)</f>
        <v>12.8668</v>
      </c>
      <c r="E27" s="66">
        <f t="shared" si="0"/>
        <v>11</v>
      </c>
      <c r="F27" s="65">
        <f>VLOOKUP($A27,'Return Data'!$B$7:$R$2843,11,0)</f>
        <v>29.5548</v>
      </c>
      <c r="G27" s="66">
        <f t="shared" si="1"/>
        <v>2</v>
      </c>
      <c r="H27" s="65">
        <f>VLOOKUP($A27,'Return Data'!$B$7:$R$2843,12,0)</f>
        <v>47.348199999999999</v>
      </c>
      <c r="I27" s="66">
        <f t="shared" si="2"/>
        <v>2</v>
      </c>
      <c r="J27" s="65">
        <f>VLOOKUP($A27,'Return Data'!$B$7:$R$2843,13,0)</f>
        <v>70.453000000000003</v>
      </c>
      <c r="K27" s="66">
        <f t="shared" si="3"/>
        <v>2</v>
      </c>
      <c r="L27" s="65">
        <f>VLOOKUP($A27,'Return Data'!$B$7:$R$2843,17,0)</f>
        <v>35.780500000000004</v>
      </c>
      <c r="M27" s="66">
        <f t="shared" si="8"/>
        <v>5</v>
      </c>
      <c r="N27" s="65">
        <f>VLOOKUP($A27,'Return Data'!$B$7:$R$2843,14,0)</f>
        <v>23.2029</v>
      </c>
      <c r="O27" s="66">
        <f t="shared" si="9"/>
        <v>4</v>
      </c>
      <c r="P27" s="65"/>
      <c r="Q27" s="66"/>
      <c r="R27" s="65">
        <f>VLOOKUP($A27,'Return Data'!$B$7:$R$2843,16,0)</f>
        <v>17.056699999999999</v>
      </c>
      <c r="S27" s="67">
        <f t="shared" si="6"/>
        <v>13</v>
      </c>
    </row>
    <row r="28" spans="1:19" x14ac:dyDescent="0.3">
      <c r="A28" s="63" t="s">
        <v>1820</v>
      </c>
      <c r="B28" s="64">
        <f>VLOOKUP($A28,'Return Data'!$B$7:$R$2843,3,0)</f>
        <v>44459</v>
      </c>
      <c r="C28" s="65">
        <f>VLOOKUP($A28,'Return Data'!$B$7:$R$2843,4,0)</f>
        <v>35.781500000000001</v>
      </c>
      <c r="D28" s="65">
        <f>VLOOKUP($A28,'Return Data'!$B$7:$R$2843,10,0)</f>
        <v>8.8686000000000007</v>
      </c>
      <c r="E28" s="66">
        <f t="shared" si="0"/>
        <v>31</v>
      </c>
      <c r="F28" s="65">
        <f>VLOOKUP($A28,'Return Data'!$B$7:$R$2843,11,0)</f>
        <v>12.961600000000001</v>
      </c>
      <c r="G28" s="66">
        <f t="shared" si="1"/>
        <v>34</v>
      </c>
      <c r="H28" s="65">
        <f>VLOOKUP($A28,'Return Data'!$B$7:$R$2843,12,0)</f>
        <v>22.2117</v>
      </c>
      <c r="I28" s="66">
        <f t="shared" si="2"/>
        <v>32</v>
      </c>
      <c r="J28" s="65">
        <f>VLOOKUP($A28,'Return Data'!$B$7:$R$2843,13,0)</f>
        <v>39.470799999999997</v>
      </c>
      <c r="K28" s="66">
        <f t="shared" si="3"/>
        <v>33</v>
      </c>
      <c r="L28" s="65">
        <f>VLOOKUP($A28,'Return Data'!$B$7:$R$2843,17,0)</f>
        <v>17.638300000000001</v>
      </c>
      <c r="M28" s="66">
        <f t="shared" si="8"/>
        <v>32</v>
      </c>
      <c r="N28" s="65">
        <f>VLOOKUP($A28,'Return Data'!$B$7:$R$2843,14,0)</f>
        <v>11.4</v>
      </c>
      <c r="O28" s="66">
        <f t="shared" si="9"/>
        <v>28</v>
      </c>
      <c r="P28" s="65">
        <f>VLOOKUP($A28,'Return Data'!$B$7:$R$2843,15,0)</f>
        <v>12.2682</v>
      </c>
      <c r="Q28" s="66">
        <f>RANK(P28,P$8:P$41,0)</f>
        <v>22</v>
      </c>
      <c r="R28" s="65">
        <f>VLOOKUP($A28,'Return Data'!$B$7:$R$2843,16,0)</f>
        <v>18.792999999999999</v>
      </c>
      <c r="S28" s="67">
        <f t="shared" si="6"/>
        <v>6</v>
      </c>
    </row>
    <row r="29" spans="1:19" x14ac:dyDescent="0.3">
      <c r="A29" s="63" t="s">
        <v>2016</v>
      </c>
      <c r="B29" s="64">
        <f>VLOOKUP($A29,'Return Data'!$B$7:$R$2843,3,0)</f>
        <v>44459</v>
      </c>
      <c r="C29" s="65">
        <f>VLOOKUP($A29,'Return Data'!$B$7:$R$2843,4,0)</f>
        <v>15.6303</v>
      </c>
      <c r="D29" s="65">
        <f>VLOOKUP($A29,'Return Data'!$B$7:$R$2843,10,0)</f>
        <v>10.701700000000001</v>
      </c>
      <c r="E29" s="66">
        <f t="shared" si="0"/>
        <v>25</v>
      </c>
      <c r="F29" s="65">
        <f>VLOOKUP($A29,'Return Data'!$B$7:$R$2843,11,0)</f>
        <v>21.236499999999999</v>
      </c>
      <c r="G29" s="66">
        <f t="shared" si="1"/>
        <v>19</v>
      </c>
      <c r="H29" s="65">
        <f>VLOOKUP($A29,'Return Data'!$B$7:$R$2843,12,0)</f>
        <v>29.9255</v>
      </c>
      <c r="I29" s="66">
        <f t="shared" si="2"/>
        <v>23</v>
      </c>
      <c r="J29" s="65">
        <f>VLOOKUP($A29,'Return Data'!$B$7:$R$2843,13,0)</f>
        <v>48.879899999999999</v>
      </c>
      <c r="K29" s="66">
        <f t="shared" si="3"/>
        <v>26</v>
      </c>
      <c r="L29" s="65">
        <f>VLOOKUP($A29,'Return Data'!$B$7:$R$2843,17,0)</f>
        <v>22.130700000000001</v>
      </c>
      <c r="M29" s="66">
        <f t="shared" si="8"/>
        <v>26</v>
      </c>
      <c r="N29" s="65"/>
      <c r="O29" s="66"/>
      <c r="P29" s="65"/>
      <c r="Q29" s="66"/>
      <c r="R29" s="65">
        <f>VLOOKUP($A29,'Return Data'!$B$7:$R$2843,16,0)</f>
        <v>14.9643</v>
      </c>
      <c r="S29" s="67">
        <f t="shared" si="6"/>
        <v>24</v>
      </c>
    </row>
    <row r="30" spans="1:19" x14ac:dyDescent="0.3">
      <c r="A30" s="63" t="s">
        <v>1271</v>
      </c>
      <c r="B30" s="64">
        <f>VLOOKUP($A30,'Return Data'!$B$7:$R$2843,3,0)</f>
        <v>44459</v>
      </c>
      <c r="C30" s="65">
        <f>VLOOKUP($A30,'Return Data'!$B$7:$R$2843,4,0)</f>
        <v>141.0882</v>
      </c>
      <c r="D30" s="65">
        <f>VLOOKUP($A30,'Return Data'!$B$7:$R$2843,10,0)</f>
        <v>15.735900000000001</v>
      </c>
      <c r="E30" s="66">
        <f t="shared" si="0"/>
        <v>2</v>
      </c>
      <c r="F30" s="65">
        <f>VLOOKUP($A30,'Return Data'!$B$7:$R$2843,11,0)</f>
        <v>25.136099999999999</v>
      </c>
      <c r="G30" s="66">
        <f t="shared" si="1"/>
        <v>9</v>
      </c>
      <c r="H30" s="65">
        <f>VLOOKUP($A30,'Return Data'!$B$7:$R$2843,12,0)</f>
        <v>45.443800000000003</v>
      </c>
      <c r="I30" s="66">
        <f t="shared" si="2"/>
        <v>3</v>
      </c>
      <c r="J30" s="65">
        <f>VLOOKUP($A30,'Return Data'!$B$7:$R$2843,13,0)</f>
        <v>69.860500000000002</v>
      </c>
      <c r="K30" s="66">
        <f t="shared" si="3"/>
        <v>3</v>
      </c>
      <c r="L30" s="65">
        <f>VLOOKUP($A30,'Return Data'!$B$7:$R$2843,17,0)</f>
        <v>24.158100000000001</v>
      </c>
      <c r="M30" s="66">
        <f t="shared" si="8"/>
        <v>20</v>
      </c>
      <c r="N30" s="65">
        <f>VLOOKUP($A30,'Return Data'!$B$7:$R$2843,14,0)</f>
        <v>14.617900000000001</v>
      </c>
      <c r="O30" s="66">
        <f t="shared" ref="O30:O35" si="10">RANK(N30,N$8:N$41,0)</f>
        <v>21</v>
      </c>
      <c r="P30" s="65">
        <f>VLOOKUP($A30,'Return Data'!$B$7:$R$2843,15,0)</f>
        <v>13.152799999999999</v>
      </c>
      <c r="Q30" s="66">
        <f t="shared" ref="Q30:Q35" si="11">RANK(P30,P$8:P$41,0)</f>
        <v>20</v>
      </c>
      <c r="R30" s="65">
        <f>VLOOKUP($A30,'Return Data'!$B$7:$R$2843,16,0)</f>
        <v>17.407299999999999</v>
      </c>
      <c r="S30" s="67">
        <f t="shared" si="6"/>
        <v>12</v>
      </c>
    </row>
    <row r="31" spans="1:19" x14ac:dyDescent="0.3">
      <c r="A31" s="63" t="s">
        <v>1780</v>
      </c>
      <c r="B31" s="64">
        <f>VLOOKUP($A31,'Return Data'!$B$7:$R$2843,3,0)</f>
        <v>44459</v>
      </c>
      <c r="C31" s="65">
        <f>VLOOKUP($A31,'Return Data'!$B$7:$R$2843,4,0)</f>
        <v>49.403700000000001</v>
      </c>
      <c r="D31" s="65">
        <f>VLOOKUP($A31,'Return Data'!$B$7:$R$2843,10,0)</f>
        <v>17.162600000000001</v>
      </c>
      <c r="E31" s="66">
        <f t="shared" si="0"/>
        <v>1</v>
      </c>
      <c r="F31" s="65">
        <f>VLOOKUP($A31,'Return Data'!$B$7:$R$2843,11,0)</f>
        <v>29.016999999999999</v>
      </c>
      <c r="G31" s="66">
        <f t="shared" si="1"/>
        <v>3</v>
      </c>
      <c r="H31" s="65">
        <f>VLOOKUP($A31,'Return Data'!$B$7:$R$2843,12,0)</f>
        <v>42.337699999999998</v>
      </c>
      <c r="I31" s="66">
        <f t="shared" si="2"/>
        <v>4</v>
      </c>
      <c r="J31" s="65">
        <f>VLOOKUP($A31,'Return Data'!$B$7:$R$2843,13,0)</f>
        <v>57.748600000000003</v>
      </c>
      <c r="K31" s="66">
        <f t="shared" si="3"/>
        <v>16</v>
      </c>
      <c r="L31" s="65">
        <f>VLOOKUP($A31,'Return Data'!$B$7:$R$2843,17,0)</f>
        <v>39.421900000000001</v>
      </c>
      <c r="M31" s="66">
        <f t="shared" si="8"/>
        <v>3</v>
      </c>
      <c r="N31" s="65">
        <f>VLOOKUP($A31,'Return Data'!$B$7:$R$2843,14,0)</f>
        <v>25.706900000000001</v>
      </c>
      <c r="O31" s="66">
        <f t="shared" si="10"/>
        <v>2</v>
      </c>
      <c r="P31" s="65">
        <f>VLOOKUP($A31,'Return Data'!$B$7:$R$2843,15,0)</f>
        <v>22.021899999999999</v>
      </c>
      <c r="Q31" s="66">
        <f t="shared" si="11"/>
        <v>2</v>
      </c>
      <c r="R31" s="65">
        <f>VLOOKUP($A31,'Return Data'!$B$7:$R$2843,16,0)</f>
        <v>21.166799999999999</v>
      </c>
      <c r="S31" s="67">
        <f t="shared" si="6"/>
        <v>3</v>
      </c>
    </row>
    <row r="32" spans="1:19" x14ac:dyDescent="0.3">
      <c r="A32" s="63" t="s">
        <v>1811</v>
      </c>
      <c r="B32" s="64">
        <f>VLOOKUP($A32,'Return Data'!$B$7:$R$2843,3,0)</f>
        <v>44459</v>
      </c>
      <c r="C32" s="65">
        <f>VLOOKUP($A32,'Return Data'!$B$7:$R$2843,4,0)</f>
        <v>25.95</v>
      </c>
      <c r="D32" s="65">
        <f>VLOOKUP($A32,'Return Data'!$B$7:$R$2843,10,0)</f>
        <v>12.8261</v>
      </c>
      <c r="E32" s="66">
        <f t="shared" si="0"/>
        <v>12</v>
      </c>
      <c r="F32" s="65">
        <f>VLOOKUP($A32,'Return Data'!$B$7:$R$2843,11,0)</f>
        <v>28.912099999999999</v>
      </c>
      <c r="G32" s="66">
        <f t="shared" si="1"/>
        <v>4</v>
      </c>
      <c r="H32" s="65">
        <f>VLOOKUP($A32,'Return Data'!$B$7:$R$2843,12,0)</f>
        <v>40.802999999999997</v>
      </c>
      <c r="I32" s="66">
        <f t="shared" si="2"/>
        <v>5</v>
      </c>
      <c r="J32" s="65">
        <f>VLOOKUP($A32,'Return Data'!$B$7:$R$2843,13,0)</f>
        <v>63.929200000000002</v>
      </c>
      <c r="K32" s="66">
        <f t="shared" si="3"/>
        <v>7</v>
      </c>
      <c r="L32" s="65">
        <f>VLOOKUP($A32,'Return Data'!$B$7:$R$2843,17,0)</f>
        <v>41.164299999999997</v>
      </c>
      <c r="M32" s="66">
        <f t="shared" si="8"/>
        <v>2</v>
      </c>
      <c r="N32" s="65">
        <f>VLOOKUP($A32,'Return Data'!$B$7:$R$2843,14,0)</f>
        <v>25.4742</v>
      </c>
      <c r="O32" s="66">
        <f t="shared" si="10"/>
        <v>3</v>
      </c>
      <c r="P32" s="65">
        <f>VLOOKUP($A32,'Return Data'!$B$7:$R$2843,15,0)</f>
        <v>18.5867</v>
      </c>
      <c r="Q32" s="66">
        <f t="shared" si="11"/>
        <v>4</v>
      </c>
      <c r="R32" s="65">
        <f>VLOOKUP($A32,'Return Data'!$B$7:$R$2843,16,0)</f>
        <v>15.6629</v>
      </c>
      <c r="S32" s="67">
        <f t="shared" si="6"/>
        <v>22</v>
      </c>
    </row>
    <row r="33" spans="1:19" x14ac:dyDescent="0.3">
      <c r="A33" s="63" t="s">
        <v>1273</v>
      </c>
      <c r="B33" s="64">
        <f>VLOOKUP($A33,'Return Data'!$B$7:$R$2843,3,0)</f>
        <v>44459</v>
      </c>
      <c r="C33" s="65">
        <f>VLOOKUP($A33,'Return Data'!$B$7:$R$2843,4,0)</f>
        <v>227.9</v>
      </c>
      <c r="D33" s="65">
        <f>VLOOKUP($A33,'Return Data'!$B$7:$R$2843,10,0)</f>
        <v>14.2127</v>
      </c>
      <c r="E33" s="66">
        <f t="shared" si="0"/>
        <v>7</v>
      </c>
      <c r="F33" s="65">
        <f>VLOOKUP($A33,'Return Data'!$B$7:$R$2843,11,0)</f>
        <v>27.07</v>
      </c>
      <c r="G33" s="66">
        <f t="shared" si="1"/>
        <v>7</v>
      </c>
      <c r="H33" s="65">
        <f>VLOOKUP($A33,'Return Data'!$B$7:$R$2843,12,0)</f>
        <v>40.7224</v>
      </c>
      <c r="I33" s="66">
        <f t="shared" si="2"/>
        <v>6</v>
      </c>
      <c r="J33" s="65">
        <f>VLOOKUP($A33,'Return Data'!$B$7:$R$2843,13,0)</f>
        <v>63.486400000000003</v>
      </c>
      <c r="K33" s="66">
        <f t="shared" si="3"/>
        <v>8</v>
      </c>
      <c r="L33" s="65">
        <f>VLOOKUP($A33,'Return Data'!$B$7:$R$2843,17,0)</f>
        <v>30.443100000000001</v>
      </c>
      <c r="M33" s="66">
        <f t="shared" si="8"/>
        <v>10</v>
      </c>
      <c r="N33" s="65">
        <f>VLOOKUP($A33,'Return Data'!$B$7:$R$2843,14,0)</f>
        <v>16.490200000000002</v>
      </c>
      <c r="O33" s="66">
        <f t="shared" si="10"/>
        <v>17</v>
      </c>
      <c r="P33" s="65">
        <f>VLOOKUP($A33,'Return Data'!$B$7:$R$2843,15,0)</f>
        <v>15.6425</v>
      </c>
      <c r="Q33" s="66">
        <f t="shared" si="11"/>
        <v>8</v>
      </c>
      <c r="R33" s="65">
        <f>VLOOKUP($A33,'Return Data'!$B$7:$R$2843,16,0)</f>
        <v>16.1204</v>
      </c>
      <c r="S33" s="67">
        <f t="shared" si="6"/>
        <v>20</v>
      </c>
    </row>
    <row r="34" spans="1:19" x14ac:dyDescent="0.3">
      <c r="A34" s="63" t="s">
        <v>1275</v>
      </c>
      <c r="B34" s="64">
        <f>VLOOKUP($A34,'Return Data'!$B$7:$R$2843,3,0)</f>
        <v>44459</v>
      </c>
      <c r="C34" s="65">
        <f>VLOOKUP($A34,'Return Data'!$B$7:$R$2843,4,0)</f>
        <v>393.49639999999999</v>
      </c>
      <c r="D34" s="65">
        <f>VLOOKUP($A34,'Return Data'!$B$7:$R$2843,10,0)</f>
        <v>11.6229</v>
      </c>
      <c r="E34" s="66">
        <f t="shared" si="0"/>
        <v>16</v>
      </c>
      <c r="F34" s="65">
        <f>VLOOKUP($A34,'Return Data'!$B$7:$R$2843,11,0)</f>
        <v>31.808599999999998</v>
      </c>
      <c r="G34" s="66">
        <f t="shared" si="1"/>
        <v>1</v>
      </c>
      <c r="H34" s="65">
        <f>VLOOKUP($A34,'Return Data'!$B$7:$R$2843,12,0)</f>
        <v>51.205300000000001</v>
      </c>
      <c r="I34" s="66">
        <f t="shared" si="2"/>
        <v>1</v>
      </c>
      <c r="J34" s="65">
        <f>VLOOKUP($A34,'Return Data'!$B$7:$R$2843,13,0)</f>
        <v>70.753799999999998</v>
      </c>
      <c r="K34" s="66">
        <f t="shared" si="3"/>
        <v>1</v>
      </c>
      <c r="L34" s="65">
        <f>VLOOKUP($A34,'Return Data'!$B$7:$R$2843,17,0)</f>
        <v>49.917499999999997</v>
      </c>
      <c r="M34" s="66">
        <f t="shared" si="8"/>
        <v>1</v>
      </c>
      <c r="N34" s="65">
        <f>VLOOKUP($A34,'Return Data'!$B$7:$R$2843,14,0)</f>
        <v>29.0898</v>
      </c>
      <c r="O34" s="66">
        <f t="shared" si="10"/>
        <v>1</v>
      </c>
      <c r="P34" s="65">
        <f>VLOOKUP($A34,'Return Data'!$B$7:$R$2843,15,0)</f>
        <v>23.103400000000001</v>
      </c>
      <c r="Q34" s="66">
        <f t="shared" si="11"/>
        <v>1</v>
      </c>
      <c r="R34" s="65">
        <f>VLOOKUP($A34,'Return Data'!$B$7:$R$2843,16,0)</f>
        <v>19.600899999999999</v>
      </c>
      <c r="S34" s="67">
        <f t="shared" si="6"/>
        <v>4</v>
      </c>
    </row>
    <row r="35" spans="1:19" x14ac:dyDescent="0.3">
      <c r="A35" s="63" t="s">
        <v>1813</v>
      </c>
      <c r="B35" s="64">
        <f>VLOOKUP($A35,'Return Data'!$B$7:$R$2843,3,0)</f>
        <v>44459</v>
      </c>
      <c r="C35" s="65">
        <f>VLOOKUP($A35,'Return Data'!$B$7:$R$2843,4,0)</f>
        <v>75.314099999999996</v>
      </c>
      <c r="D35" s="65">
        <f>VLOOKUP($A35,'Return Data'!$B$7:$R$2843,10,0)</f>
        <v>11.142899999999999</v>
      </c>
      <c r="E35" s="66">
        <f t="shared" si="0"/>
        <v>22</v>
      </c>
      <c r="F35" s="65">
        <f>VLOOKUP($A35,'Return Data'!$B$7:$R$2843,11,0)</f>
        <v>20.068200000000001</v>
      </c>
      <c r="G35" s="66">
        <f t="shared" si="1"/>
        <v>24</v>
      </c>
      <c r="H35" s="65">
        <f>VLOOKUP($A35,'Return Data'!$B$7:$R$2843,12,0)</f>
        <v>31.401299999999999</v>
      </c>
      <c r="I35" s="66">
        <f t="shared" si="2"/>
        <v>21</v>
      </c>
      <c r="J35" s="65">
        <f>VLOOKUP($A35,'Return Data'!$B$7:$R$2843,13,0)</f>
        <v>57.743699999999997</v>
      </c>
      <c r="K35" s="66">
        <f t="shared" si="3"/>
        <v>17</v>
      </c>
      <c r="L35" s="65">
        <f>VLOOKUP($A35,'Return Data'!$B$7:$R$2843,17,0)</f>
        <v>23.970500000000001</v>
      </c>
      <c r="M35" s="66">
        <f t="shared" si="8"/>
        <v>23</v>
      </c>
      <c r="N35" s="65">
        <f>VLOOKUP($A35,'Return Data'!$B$7:$R$2843,14,0)</f>
        <v>16.835799999999999</v>
      </c>
      <c r="O35" s="66">
        <f t="shared" si="10"/>
        <v>16</v>
      </c>
      <c r="P35" s="65">
        <f>VLOOKUP($A35,'Return Data'!$B$7:$R$2843,15,0)</f>
        <v>14.932399999999999</v>
      </c>
      <c r="Q35" s="66">
        <f t="shared" si="11"/>
        <v>13</v>
      </c>
      <c r="R35" s="65">
        <f>VLOOKUP($A35,'Return Data'!$B$7:$R$2843,16,0)</f>
        <v>13.4305</v>
      </c>
      <c r="S35" s="67">
        <f t="shared" si="6"/>
        <v>27</v>
      </c>
    </row>
    <row r="36" spans="1:19" x14ac:dyDescent="0.3">
      <c r="A36" s="63" t="s">
        <v>1815</v>
      </c>
      <c r="B36" s="64">
        <f>VLOOKUP($A36,'Return Data'!$B$7:$R$2843,3,0)</f>
        <v>44459</v>
      </c>
      <c r="C36" s="65">
        <f>VLOOKUP($A36,'Return Data'!$B$7:$R$2843,4,0)</f>
        <v>14.5168</v>
      </c>
      <c r="D36" s="65">
        <f>VLOOKUP($A36,'Return Data'!$B$7:$R$2843,10,0)</f>
        <v>10.409000000000001</v>
      </c>
      <c r="E36" s="66">
        <f t="shared" si="0"/>
        <v>27</v>
      </c>
      <c r="F36" s="65">
        <f>VLOOKUP($A36,'Return Data'!$B$7:$R$2843,11,0)</f>
        <v>16.4129</v>
      </c>
      <c r="G36" s="66">
        <f t="shared" si="1"/>
        <v>32</v>
      </c>
      <c r="H36" s="65">
        <f>VLOOKUP($A36,'Return Data'!$B$7:$R$2843,12,0)</f>
        <v>20.7821</v>
      </c>
      <c r="I36" s="66">
        <f t="shared" si="2"/>
        <v>34</v>
      </c>
      <c r="J36" s="65">
        <f>VLOOKUP($A36,'Return Data'!$B$7:$R$2843,13,0)</f>
        <v>39.092399999999998</v>
      </c>
      <c r="K36" s="66">
        <f t="shared" si="3"/>
        <v>34</v>
      </c>
      <c r="L36" s="65">
        <f>VLOOKUP($A36,'Return Data'!$B$7:$R$2843,17,0)</f>
        <v>18.744299999999999</v>
      </c>
      <c r="M36" s="66">
        <f t="shared" si="8"/>
        <v>29</v>
      </c>
      <c r="N36" s="65"/>
      <c r="O36" s="66"/>
      <c r="P36" s="65"/>
      <c r="Q36" s="66"/>
      <c r="R36" s="65">
        <f>VLOOKUP($A36,'Return Data'!$B$7:$R$2843,16,0)</f>
        <v>13.3194</v>
      </c>
      <c r="S36" s="67">
        <f t="shared" si="6"/>
        <v>29</v>
      </c>
    </row>
    <row r="37" spans="1:19" x14ac:dyDescent="0.3">
      <c r="A37" s="63" t="s">
        <v>1278</v>
      </c>
      <c r="B37" s="64">
        <f>VLOOKUP($A37,'Return Data'!$B$7:$R$2843,3,0)</f>
        <v>44459</v>
      </c>
      <c r="C37" s="65">
        <f>VLOOKUP($A37,'Return Data'!$B$7:$R$2843,4,0)</f>
        <v>16.1145</v>
      </c>
      <c r="D37" s="65">
        <f>VLOOKUP($A37,'Return Data'!$B$7:$R$2843,10,0)</f>
        <v>11.4049</v>
      </c>
      <c r="E37" s="66">
        <f t="shared" si="0"/>
        <v>18</v>
      </c>
      <c r="F37" s="65">
        <f>VLOOKUP($A37,'Return Data'!$B$7:$R$2843,11,0)</f>
        <v>22.4664</v>
      </c>
      <c r="G37" s="66">
        <f t="shared" si="1"/>
        <v>17</v>
      </c>
      <c r="H37" s="65">
        <f>VLOOKUP($A37,'Return Data'!$B$7:$R$2843,12,0)</f>
        <v>35.6736</v>
      </c>
      <c r="I37" s="66">
        <f t="shared" si="2"/>
        <v>12</v>
      </c>
      <c r="J37" s="65">
        <f>VLOOKUP($A37,'Return Data'!$B$7:$R$2843,13,0)</f>
        <v>55.616</v>
      </c>
      <c r="K37" s="66">
        <f t="shared" si="3"/>
        <v>20</v>
      </c>
      <c r="L37" s="65"/>
      <c r="M37" s="66"/>
      <c r="N37" s="65"/>
      <c r="O37" s="66"/>
      <c r="P37" s="65"/>
      <c r="Q37" s="66"/>
      <c r="R37" s="65">
        <f>VLOOKUP($A37,'Return Data'!$B$7:$R$2843,16,0)</f>
        <v>26.334599999999998</v>
      </c>
      <c r="S37" s="67">
        <f t="shared" si="6"/>
        <v>1</v>
      </c>
    </row>
    <row r="38" spans="1:19" x14ac:dyDescent="0.3">
      <c r="A38" s="102" t="s">
        <v>1793</v>
      </c>
      <c r="B38" s="64">
        <f>VLOOKUP($A38,'Return Data'!$B$7:$R$2843,3,0)</f>
        <v>44459</v>
      </c>
      <c r="C38" s="65">
        <f>VLOOKUP($A38,'Return Data'!$B$7:$R$2843,4,0)</f>
        <v>16.133900000000001</v>
      </c>
      <c r="D38" s="65">
        <f>VLOOKUP($A38,'Return Data'!$B$7:$R$2843,10,0)</f>
        <v>11.8522</v>
      </c>
      <c r="E38" s="66">
        <f t="shared" si="0"/>
        <v>15</v>
      </c>
      <c r="F38" s="65">
        <f>VLOOKUP($A38,'Return Data'!$B$7:$R$2843,11,0)</f>
        <v>20.424700000000001</v>
      </c>
      <c r="G38" s="66">
        <f t="shared" si="1"/>
        <v>21</v>
      </c>
      <c r="H38" s="65">
        <f>VLOOKUP($A38,'Return Data'!$B$7:$R$2843,12,0)</f>
        <v>27.6477</v>
      </c>
      <c r="I38" s="66">
        <f t="shared" si="2"/>
        <v>27</v>
      </c>
      <c r="J38" s="65">
        <f>VLOOKUP($A38,'Return Data'!$B$7:$R$2843,13,0)</f>
        <v>43.206200000000003</v>
      </c>
      <c r="K38" s="66">
        <f t="shared" si="3"/>
        <v>30</v>
      </c>
      <c r="L38" s="65">
        <f>VLOOKUP($A38,'Return Data'!$B$7:$R$2843,17,0)</f>
        <v>24.008400000000002</v>
      </c>
      <c r="M38" s="66">
        <f>RANK(L38,L$8:L$41,0)</f>
        <v>22</v>
      </c>
      <c r="N38" s="65"/>
      <c r="O38" s="66"/>
      <c r="P38" s="65"/>
      <c r="Q38" s="66"/>
      <c r="R38" s="65">
        <f>VLOOKUP($A38,'Return Data'!$B$7:$R$2843,16,0)</f>
        <v>17.0336</v>
      </c>
      <c r="S38" s="67">
        <f t="shared" si="6"/>
        <v>14</v>
      </c>
    </row>
    <row r="39" spans="1:19" x14ac:dyDescent="0.3">
      <c r="A39" s="63" t="s">
        <v>1817</v>
      </c>
      <c r="B39" s="64">
        <f>VLOOKUP($A39,'Return Data'!$B$7:$R$2843,3,0)</f>
        <v>44459</v>
      </c>
      <c r="C39" s="65">
        <f>VLOOKUP($A39,'Return Data'!$B$7:$R$2843,4,0)</f>
        <v>147.41</v>
      </c>
      <c r="D39" s="65">
        <f>VLOOKUP($A39,'Return Data'!$B$7:$R$2843,10,0)</f>
        <v>8.9746000000000006</v>
      </c>
      <c r="E39" s="66">
        <f t="shared" si="0"/>
        <v>30</v>
      </c>
      <c r="F39" s="65">
        <f>VLOOKUP($A39,'Return Data'!$B$7:$R$2843,11,0)</f>
        <v>17.767800000000001</v>
      </c>
      <c r="G39" s="66">
        <f t="shared" si="1"/>
        <v>29</v>
      </c>
      <c r="H39" s="65">
        <f>VLOOKUP($A39,'Return Data'!$B$7:$R$2843,12,0)</f>
        <v>25.242100000000001</v>
      </c>
      <c r="I39" s="66">
        <f t="shared" si="2"/>
        <v>31</v>
      </c>
      <c r="J39" s="65">
        <f>VLOOKUP($A39,'Return Data'!$B$7:$R$2843,13,0)</f>
        <v>42.219000000000001</v>
      </c>
      <c r="K39" s="66">
        <f t="shared" si="3"/>
        <v>31</v>
      </c>
      <c r="L39" s="65">
        <f>VLOOKUP($A39,'Return Data'!$B$7:$R$2843,17,0)</f>
        <v>18.116900000000001</v>
      </c>
      <c r="M39" s="66">
        <f>RANK(L39,L$8:L$41,0)</f>
        <v>31</v>
      </c>
      <c r="N39" s="65">
        <f>VLOOKUP($A39,'Return Data'!$B$7:$R$2843,14,0)</f>
        <v>9.1643000000000008</v>
      </c>
      <c r="O39" s="66">
        <f>RANK(N39,N$8:N$41,0)</f>
        <v>29</v>
      </c>
      <c r="P39" s="65">
        <f>VLOOKUP($A39,'Return Data'!$B$7:$R$2843,15,0)</f>
        <v>9.01</v>
      </c>
      <c r="Q39" s="66">
        <f>RANK(P39,P$8:P$41,0)</f>
        <v>27</v>
      </c>
      <c r="R39" s="65">
        <f>VLOOKUP($A39,'Return Data'!$B$7:$R$2843,16,0)</f>
        <v>10.2163</v>
      </c>
      <c r="S39" s="67">
        <f t="shared" si="6"/>
        <v>33</v>
      </c>
    </row>
    <row r="40" spans="1:19" x14ac:dyDescent="0.3">
      <c r="A40" s="63" t="s">
        <v>1803</v>
      </c>
      <c r="B40" s="64">
        <f>VLOOKUP($A40,'Return Data'!$B$7:$R$2843,3,0)</f>
        <v>44459</v>
      </c>
      <c r="C40" s="65">
        <f>VLOOKUP($A40,'Return Data'!$B$7:$R$2843,4,0)</f>
        <v>33.44</v>
      </c>
      <c r="D40" s="65">
        <f>VLOOKUP($A40,'Return Data'!$B$7:$R$2843,10,0)</f>
        <v>13.548400000000001</v>
      </c>
      <c r="E40" s="66">
        <f t="shared" si="0"/>
        <v>8</v>
      </c>
      <c r="F40" s="65">
        <f>VLOOKUP($A40,'Return Data'!$B$7:$R$2843,11,0)</f>
        <v>24.916</v>
      </c>
      <c r="G40" s="66">
        <f t="shared" si="1"/>
        <v>10</v>
      </c>
      <c r="H40" s="65">
        <f>VLOOKUP($A40,'Return Data'!$B$7:$R$2843,12,0)</f>
        <v>36.267299999999999</v>
      </c>
      <c r="I40" s="66">
        <f t="shared" si="2"/>
        <v>11</v>
      </c>
      <c r="J40" s="65">
        <f>VLOOKUP($A40,'Return Data'!$B$7:$R$2843,13,0)</f>
        <v>57.364699999999999</v>
      </c>
      <c r="K40" s="66">
        <f t="shared" si="3"/>
        <v>18</v>
      </c>
      <c r="L40" s="65">
        <f>VLOOKUP($A40,'Return Data'!$B$7:$R$2843,17,0)</f>
        <v>31.819299999999998</v>
      </c>
      <c r="M40" s="66">
        <f>RANK(L40,L$8:L$41,0)</f>
        <v>6</v>
      </c>
      <c r="N40" s="65">
        <f>VLOOKUP($A40,'Return Data'!$B$7:$R$2843,14,0)</f>
        <v>20.150200000000002</v>
      </c>
      <c r="O40" s="66">
        <f>RANK(N40,N$8:N$41,0)</f>
        <v>9</v>
      </c>
      <c r="P40" s="65">
        <f>VLOOKUP($A40,'Return Data'!$B$7:$R$2843,15,0)</f>
        <v>15.375999999999999</v>
      </c>
      <c r="Q40" s="66">
        <f>RANK(P40,P$8:P$41,0)</f>
        <v>10</v>
      </c>
      <c r="R40" s="65">
        <f>VLOOKUP($A40,'Return Data'!$B$7:$R$2843,16,0)</f>
        <v>12.4503</v>
      </c>
      <c r="S40" s="67">
        <f t="shared" si="6"/>
        <v>32</v>
      </c>
    </row>
    <row r="41" spans="1:19" x14ac:dyDescent="0.3">
      <c r="A41" s="63" t="s">
        <v>1876</v>
      </c>
      <c r="B41" s="64">
        <f>VLOOKUP($A41,'Return Data'!$B$7:$R$2843,3,0)</f>
        <v>44459</v>
      </c>
      <c r="C41" s="65">
        <f>VLOOKUP($A41,'Return Data'!$B$7:$R$2843,4,0)</f>
        <v>262.86689999999999</v>
      </c>
      <c r="D41" s="65">
        <f>VLOOKUP($A41,'Return Data'!$B$7:$R$2843,10,0)</f>
        <v>14.801</v>
      </c>
      <c r="E41" s="66">
        <f t="shared" si="0"/>
        <v>6</v>
      </c>
      <c r="F41" s="65">
        <f>VLOOKUP($A41,'Return Data'!$B$7:$R$2843,11,0)</f>
        <v>24.611899999999999</v>
      </c>
      <c r="G41" s="66">
        <f t="shared" si="1"/>
        <v>12</v>
      </c>
      <c r="H41" s="65">
        <f>VLOOKUP($A41,'Return Data'!$B$7:$R$2843,12,0)</f>
        <v>35.401000000000003</v>
      </c>
      <c r="I41" s="66">
        <f t="shared" si="2"/>
        <v>14</v>
      </c>
      <c r="J41" s="65">
        <f>VLOOKUP($A41,'Return Data'!$B$7:$R$2843,13,0)</f>
        <v>65.931700000000006</v>
      </c>
      <c r="K41" s="66">
        <f t="shared" si="3"/>
        <v>5</v>
      </c>
      <c r="L41" s="65">
        <f>VLOOKUP($A41,'Return Data'!$B$7:$R$2843,17,0)</f>
        <v>36.631300000000003</v>
      </c>
      <c r="M41" s="66">
        <f>RANK(L41,L$8:L$41,0)</f>
        <v>4</v>
      </c>
      <c r="N41" s="65">
        <f>VLOOKUP($A41,'Return Data'!$B$7:$R$2843,14,0)</f>
        <v>22.200199999999999</v>
      </c>
      <c r="O41" s="66">
        <f>RANK(N41,N$8:N$41,0)</f>
        <v>5</v>
      </c>
      <c r="P41" s="65">
        <f>VLOOKUP($A41,'Return Data'!$B$7:$R$2843,15,0)</f>
        <v>18.766400000000001</v>
      </c>
      <c r="Q41" s="66">
        <f>RANK(P41,P$8:P$41,0)</f>
        <v>3</v>
      </c>
      <c r="R41" s="65">
        <f>VLOOKUP($A41,'Return Data'!$B$7:$R$2843,16,0)</f>
        <v>16.736999999999998</v>
      </c>
      <c r="S41" s="67">
        <f t="shared" si="6"/>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11.726767647058821</v>
      </c>
      <c r="E43" s="74"/>
      <c r="F43" s="75">
        <f>AVERAGE(F8:F41)</f>
        <v>22.413738235294119</v>
      </c>
      <c r="G43" s="74"/>
      <c r="H43" s="75">
        <f>AVERAGE(H8:H41)</f>
        <v>33.591350000000006</v>
      </c>
      <c r="I43" s="74"/>
      <c r="J43" s="75">
        <f>AVERAGE(J8:J41)</f>
        <v>56.1951705882353</v>
      </c>
      <c r="K43" s="74"/>
      <c r="L43" s="75">
        <f>AVERAGE(L8:L41)</f>
        <v>27.504196875000005</v>
      </c>
      <c r="M43" s="74"/>
      <c r="N43" s="75">
        <f>AVERAGE(N8:N41)</f>
        <v>17.613627586206899</v>
      </c>
      <c r="O43" s="74"/>
      <c r="P43" s="75">
        <f>AVERAGE(P8:P41)</f>
        <v>14.92535185185185</v>
      </c>
      <c r="Q43" s="74"/>
      <c r="R43" s="75">
        <f>AVERAGE(R8:R41)</f>
        <v>16.421200000000002</v>
      </c>
      <c r="S43" s="76"/>
    </row>
    <row r="44" spans="1:19" x14ac:dyDescent="0.3">
      <c r="A44" s="73" t="s">
        <v>28</v>
      </c>
      <c r="B44" s="74"/>
      <c r="C44" s="74"/>
      <c r="D44" s="75">
        <f>MIN(D8:D41)</f>
        <v>2.5882999999999998</v>
      </c>
      <c r="E44" s="74"/>
      <c r="F44" s="75">
        <f>MIN(F8:F41)</f>
        <v>12.961600000000001</v>
      </c>
      <c r="G44" s="74"/>
      <c r="H44" s="75">
        <f>MIN(H8:H41)</f>
        <v>20.7821</v>
      </c>
      <c r="I44" s="74"/>
      <c r="J44" s="75">
        <f>MIN(J8:J41)</f>
        <v>39.092399999999998</v>
      </c>
      <c r="K44" s="74"/>
      <c r="L44" s="75">
        <f>MIN(L8:L41)</f>
        <v>17.638300000000001</v>
      </c>
      <c r="M44" s="74"/>
      <c r="N44" s="75">
        <f>MIN(N8:N41)</f>
        <v>9.1643000000000008</v>
      </c>
      <c r="O44" s="74"/>
      <c r="P44" s="75">
        <f>MIN(P8:P41)</f>
        <v>9.01</v>
      </c>
      <c r="Q44" s="74"/>
      <c r="R44" s="75">
        <f>MIN(R8:R41)</f>
        <v>9.3834999999999997</v>
      </c>
      <c r="S44" s="76"/>
    </row>
    <row r="45" spans="1:19" ht="15" thickBot="1" x14ac:dyDescent="0.35">
      <c r="A45" s="77" t="s">
        <v>29</v>
      </c>
      <c r="B45" s="78"/>
      <c r="C45" s="78"/>
      <c r="D45" s="79">
        <f>MAX(D8:D41)</f>
        <v>17.162600000000001</v>
      </c>
      <c r="E45" s="78"/>
      <c r="F45" s="79">
        <f>MAX(F8:F41)</f>
        <v>31.808599999999998</v>
      </c>
      <c r="G45" s="78"/>
      <c r="H45" s="79">
        <f>MAX(H8:H41)</f>
        <v>51.205300000000001</v>
      </c>
      <c r="I45" s="78"/>
      <c r="J45" s="79">
        <f>MAX(J8:J41)</f>
        <v>70.753799999999998</v>
      </c>
      <c r="K45" s="78"/>
      <c r="L45" s="79">
        <f>MAX(L8:L41)</f>
        <v>49.917499999999997</v>
      </c>
      <c r="M45" s="78"/>
      <c r="N45" s="79">
        <f>MAX(N8:N41)</f>
        <v>29.0898</v>
      </c>
      <c r="O45" s="78"/>
      <c r="P45" s="79">
        <f>MAX(P8:P41)</f>
        <v>23.103400000000001</v>
      </c>
      <c r="Q45" s="78"/>
      <c r="R45" s="79">
        <f>MAX(R8:R41)</f>
        <v>26.334599999999998</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44459</v>
      </c>
      <c r="C8" s="65">
        <f>VLOOKUP($A8,'Return Data'!$B$7:$R$2843,4,0)</f>
        <v>72.0107</v>
      </c>
      <c r="D8" s="65">
        <f>VLOOKUP($A8,'Return Data'!$B$7:$R$2843,10,0)</f>
        <v>9.3145000000000007</v>
      </c>
      <c r="E8" s="66">
        <f t="shared" ref="E8:E21" si="0">RANK(D8,D$8:D$21,0)</f>
        <v>11</v>
      </c>
      <c r="F8" s="65">
        <f>VLOOKUP($A8,'Return Data'!$B$7:$R$2843,11,0)</f>
        <v>22.496099999999998</v>
      </c>
      <c r="G8" s="66">
        <f t="shared" ref="G8:G21" si="1">RANK(F8,F$8:F$21,0)</f>
        <v>4</v>
      </c>
      <c r="H8" s="65">
        <f>VLOOKUP($A8,'Return Data'!$B$7:$R$2843,12,0)</f>
        <v>35.874400000000001</v>
      </c>
      <c r="I8" s="66">
        <f t="shared" ref="I8:I21" si="2">RANK(H8,H$8:H$21,0)</f>
        <v>5</v>
      </c>
      <c r="J8" s="65">
        <f>VLOOKUP($A8,'Return Data'!$B$7:$R$2843,13,0)</f>
        <v>55.752000000000002</v>
      </c>
      <c r="K8" s="66">
        <f t="shared" ref="K8:K21" si="3">RANK(J8,J$8:J$21,0)</f>
        <v>6</v>
      </c>
      <c r="L8" s="65">
        <f>VLOOKUP($A8,'Return Data'!$B$7:$R$2843,17,0)</f>
        <v>25.2163</v>
      </c>
      <c r="M8" s="66">
        <f t="shared" ref="M8:M21" si="4">RANK(L8,L$8:L$21,0)</f>
        <v>9</v>
      </c>
      <c r="N8" s="65">
        <f>VLOOKUP($A8,'Return Data'!$B$7:$R$2843,14,0)</f>
        <v>8.3971999999999998</v>
      </c>
      <c r="O8" s="66">
        <f t="shared" ref="O8:O19" si="5">RANK(N8,N$8:N$21,0)</f>
        <v>13</v>
      </c>
      <c r="P8" s="65">
        <f>VLOOKUP($A8,'Return Data'!$B$7:$R$2843,15,0)</f>
        <v>8.9123999999999999</v>
      </c>
      <c r="Q8" s="66">
        <f>RANK(P8,P$8:P$21,0)</f>
        <v>11</v>
      </c>
      <c r="R8" s="65">
        <f>VLOOKUP($A8,'Return Data'!$B$7:$R$2843,16,0)</f>
        <v>15.7559</v>
      </c>
      <c r="S8" s="67">
        <f t="shared" ref="S8:S21" si="6">RANK(R8,R$8:R$21,0)</f>
        <v>9</v>
      </c>
    </row>
    <row r="9" spans="1:20" x14ac:dyDescent="0.3">
      <c r="A9" s="63" t="s">
        <v>31</v>
      </c>
      <c r="B9" s="64">
        <f>VLOOKUP($A9,'Return Data'!$B$7:$R$2843,3,0)</f>
        <v>44459</v>
      </c>
      <c r="C9" s="65">
        <f>VLOOKUP($A9,'Return Data'!$B$7:$R$2843,4,0)</f>
        <v>421.827</v>
      </c>
      <c r="D9" s="65">
        <f>VLOOKUP($A9,'Return Data'!$B$7:$R$2843,10,0)</f>
        <v>11.621600000000001</v>
      </c>
      <c r="E9" s="66">
        <f t="shared" si="0"/>
        <v>2</v>
      </c>
      <c r="F9" s="65">
        <f>VLOOKUP($A9,'Return Data'!$B$7:$R$2843,11,0)</f>
        <v>21.153700000000001</v>
      </c>
      <c r="G9" s="66">
        <f t="shared" si="1"/>
        <v>6</v>
      </c>
      <c r="H9" s="65">
        <f>VLOOKUP($A9,'Return Data'!$B$7:$R$2843,12,0)</f>
        <v>33.200400000000002</v>
      </c>
      <c r="I9" s="66">
        <f t="shared" si="2"/>
        <v>8</v>
      </c>
      <c r="J9" s="65">
        <f>VLOOKUP($A9,'Return Data'!$B$7:$R$2843,13,0)</f>
        <v>54.5884</v>
      </c>
      <c r="K9" s="66">
        <f t="shared" si="3"/>
        <v>9</v>
      </c>
      <c r="L9" s="65">
        <f>VLOOKUP($A9,'Return Data'!$B$7:$R$2843,17,0)</f>
        <v>24.055700000000002</v>
      </c>
      <c r="M9" s="66">
        <f t="shared" si="4"/>
        <v>10</v>
      </c>
      <c r="N9" s="65">
        <f>VLOOKUP($A9,'Return Data'!$B$7:$R$2843,14,0)</f>
        <v>12.148400000000001</v>
      </c>
      <c r="O9" s="66">
        <f t="shared" si="5"/>
        <v>10</v>
      </c>
      <c r="P9" s="65">
        <f>VLOOKUP($A9,'Return Data'!$B$7:$R$2843,15,0)</f>
        <v>13.3325</v>
      </c>
      <c r="Q9" s="66">
        <f>RANK(P9,P$8:P$21,0)</f>
        <v>7</v>
      </c>
      <c r="R9" s="65">
        <f>VLOOKUP($A9,'Return Data'!$B$7:$R$2843,16,0)</f>
        <v>14.4909</v>
      </c>
      <c r="S9" s="67">
        <f t="shared" si="6"/>
        <v>12</v>
      </c>
    </row>
    <row r="10" spans="1:20" x14ac:dyDescent="0.3">
      <c r="A10" s="63" t="s">
        <v>32</v>
      </c>
      <c r="B10" s="64">
        <f>VLOOKUP($A10,'Return Data'!$B$7:$R$2843,3,0)</f>
        <v>44459</v>
      </c>
      <c r="C10" s="65">
        <f>VLOOKUP($A10,'Return Data'!$B$7:$R$2843,4,0)</f>
        <v>234.23</v>
      </c>
      <c r="D10" s="65">
        <f>VLOOKUP($A10,'Return Data'!$B$7:$R$2843,10,0)</f>
        <v>10.1067</v>
      </c>
      <c r="E10" s="66">
        <f t="shared" si="0"/>
        <v>9</v>
      </c>
      <c r="F10" s="65">
        <f>VLOOKUP($A10,'Return Data'!$B$7:$R$2843,11,0)</f>
        <v>21.4634</v>
      </c>
      <c r="G10" s="66">
        <f t="shared" si="1"/>
        <v>5</v>
      </c>
      <c r="H10" s="65">
        <f>VLOOKUP($A10,'Return Data'!$B$7:$R$2843,12,0)</f>
        <v>35.353900000000003</v>
      </c>
      <c r="I10" s="66">
        <f t="shared" si="2"/>
        <v>6</v>
      </c>
      <c r="J10" s="65">
        <f>VLOOKUP($A10,'Return Data'!$B$7:$R$2843,13,0)</f>
        <v>54.7605</v>
      </c>
      <c r="K10" s="66">
        <f t="shared" si="3"/>
        <v>8</v>
      </c>
      <c r="L10" s="65">
        <f>VLOOKUP($A10,'Return Data'!$B$7:$R$2843,17,0)</f>
        <v>29.821400000000001</v>
      </c>
      <c r="M10" s="66">
        <f t="shared" si="4"/>
        <v>2</v>
      </c>
      <c r="N10" s="65">
        <f>VLOOKUP($A10,'Return Data'!$B$7:$R$2843,14,0)</f>
        <v>15.4895</v>
      </c>
      <c r="O10" s="66">
        <f t="shared" si="5"/>
        <v>6</v>
      </c>
      <c r="P10" s="65">
        <f>VLOOKUP($A10,'Return Data'!$B$7:$R$2843,15,0)</f>
        <v>13.1998</v>
      </c>
      <c r="Q10" s="66">
        <f>RANK(P10,P$8:P$21,0)</f>
        <v>8</v>
      </c>
      <c r="R10" s="65">
        <f>VLOOKUP($A10,'Return Data'!$B$7:$R$2843,16,0)</f>
        <v>20.244199999999999</v>
      </c>
      <c r="S10" s="67">
        <f t="shared" si="6"/>
        <v>1</v>
      </c>
    </row>
    <row r="11" spans="1:20" x14ac:dyDescent="0.3">
      <c r="A11" s="63" t="s">
        <v>33</v>
      </c>
      <c r="B11" s="64">
        <f>VLOOKUP($A11,'Return Data'!$B$7:$R$2843,3,0)</f>
        <v>44459</v>
      </c>
      <c r="C11" s="65">
        <f>VLOOKUP($A11,'Return Data'!$B$7:$R$2843,4,0)</f>
        <v>15.45</v>
      </c>
      <c r="D11" s="65">
        <f>VLOOKUP($A11,'Return Data'!$B$7:$R$2843,10,0)</f>
        <v>8.8795000000000002</v>
      </c>
      <c r="E11" s="66">
        <f t="shared" si="0"/>
        <v>13</v>
      </c>
      <c r="F11" s="65">
        <f>VLOOKUP($A11,'Return Data'!$B$7:$R$2843,11,0)</f>
        <v>19.120999999999999</v>
      </c>
      <c r="G11" s="66">
        <f t="shared" si="1"/>
        <v>9</v>
      </c>
      <c r="H11" s="65">
        <f>VLOOKUP($A11,'Return Data'!$B$7:$R$2843,12,0)</f>
        <v>33.534999999999997</v>
      </c>
      <c r="I11" s="66">
        <f t="shared" si="2"/>
        <v>7</v>
      </c>
      <c r="J11" s="65">
        <f>VLOOKUP($A11,'Return Data'!$B$7:$R$2843,13,0)</f>
        <v>52.216700000000003</v>
      </c>
      <c r="K11" s="66">
        <f t="shared" si="3"/>
        <v>10</v>
      </c>
      <c r="L11" s="65">
        <f>VLOOKUP($A11,'Return Data'!$B$7:$R$2843,17,0)</f>
        <v>23.767600000000002</v>
      </c>
      <c r="M11" s="66">
        <f t="shared" si="4"/>
        <v>11</v>
      </c>
      <c r="N11" s="65">
        <f>VLOOKUP($A11,'Return Data'!$B$7:$R$2843,14,0)</f>
        <v>15.4975</v>
      </c>
      <c r="O11" s="66">
        <f t="shared" si="5"/>
        <v>5</v>
      </c>
      <c r="P11" s="65"/>
      <c r="Q11" s="66"/>
      <c r="R11" s="65">
        <f>VLOOKUP($A11,'Return Data'!$B$7:$R$2843,16,0)</f>
        <v>15.129899999999999</v>
      </c>
      <c r="S11" s="67">
        <f t="shared" si="6"/>
        <v>11</v>
      </c>
    </row>
    <row r="12" spans="1:20" x14ac:dyDescent="0.3">
      <c r="A12" s="63" t="s">
        <v>34</v>
      </c>
      <c r="B12" s="64">
        <f>VLOOKUP($A12,'Return Data'!$B$7:$R$2843,3,0)</f>
        <v>44459</v>
      </c>
      <c r="C12" s="65">
        <f>VLOOKUP($A12,'Return Data'!$B$7:$R$2843,4,0)</f>
        <v>82.6</v>
      </c>
      <c r="D12" s="65">
        <f>VLOOKUP($A12,'Return Data'!$B$7:$R$2843,10,0)</f>
        <v>10.8874</v>
      </c>
      <c r="E12" s="66">
        <f t="shared" si="0"/>
        <v>6</v>
      </c>
      <c r="F12" s="65">
        <f>VLOOKUP($A12,'Return Data'!$B$7:$R$2843,11,0)</f>
        <v>29.123000000000001</v>
      </c>
      <c r="G12" s="66">
        <f t="shared" si="1"/>
        <v>1</v>
      </c>
      <c r="H12" s="65">
        <f>VLOOKUP($A12,'Return Data'!$B$7:$R$2843,12,0)</f>
        <v>52.117899999999999</v>
      </c>
      <c r="I12" s="66">
        <f t="shared" si="2"/>
        <v>1</v>
      </c>
      <c r="J12" s="65">
        <f>VLOOKUP($A12,'Return Data'!$B$7:$R$2843,13,0)</f>
        <v>80.902299999999997</v>
      </c>
      <c r="K12" s="66">
        <f t="shared" si="3"/>
        <v>1</v>
      </c>
      <c r="L12" s="65">
        <f>VLOOKUP($A12,'Return Data'!$B$7:$R$2843,17,0)</f>
        <v>33.730699999999999</v>
      </c>
      <c r="M12" s="66">
        <f t="shared" si="4"/>
        <v>1</v>
      </c>
      <c r="N12" s="65">
        <f>VLOOKUP($A12,'Return Data'!$B$7:$R$2843,14,0)</f>
        <v>15.945499999999999</v>
      </c>
      <c r="O12" s="66">
        <f t="shared" si="5"/>
        <v>4</v>
      </c>
      <c r="P12" s="65">
        <f>VLOOKUP($A12,'Return Data'!$B$7:$R$2843,15,0)</f>
        <v>16.251999999999999</v>
      </c>
      <c r="Q12" s="66">
        <f t="shared" ref="Q12:Q19" si="7">RANK(P12,P$8:P$21,0)</f>
        <v>1</v>
      </c>
      <c r="R12" s="65">
        <f>VLOOKUP($A12,'Return Data'!$B$7:$R$2843,16,0)</f>
        <v>16.864899999999999</v>
      </c>
      <c r="S12" s="67">
        <f t="shared" si="6"/>
        <v>5</v>
      </c>
    </row>
    <row r="13" spans="1:20" x14ac:dyDescent="0.3">
      <c r="A13" s="63" t="s">
        <v>35</v>
      </c>
      <c r="B13" s="64">
        <f>VLOOKUP($A13,'Return Data'!$B$7:$R$2843,3,0)</f>
        <v>44459</v>
      </c>
      <c r="C13" s="65">
        <f>VLOOKUP($A13,'Return Data'!$B$7:$R$2843,4,0)</f>
        <v>16.875599999999999</v>
      </c>
      <c r="D13" s="65">
        <f>VLOOKUP($A13,'Return Data'!$B$7:$R$2843,10,0)</f>
        <v>9.6188000000000002</v>
      </c>
      <c r="E13" s="66">
        <f t="shared" si="0"/>
        <v>10</v>
      </c>
      <c r="F13" s="65">
        <f>VLOOKUP($A13,'Return Data'!$B$7:$R$2843,11,0)</f>
        <v>19.4648</v>
      </c>
      <c r="G13" s="66">
        <f t="shared" si="1"/>
        <v>8</v>
      </c>
      <c r="H13" s="65">
        <f>VLOOKUP($A13,'Return Data'!$B$7:$R$2843,12,0)</f>
        <v>24.4146</v>
      </c>
      <c r="I13" s="66">
        <f t="shared" si="2"/>
        <v>14</v>
      </c>
      <c r="J13" s="65">
        <f>VLOOKUP($A13,'Return Data'!$B$7:$R$2843,13,0)</f>
        <v>48.2331</v>
      </c>
      <c r="K13" s="66">
        <f t="shared" si="3"/>
        <v>13</v>
      </c>
      <c r="L13" s="65">
        <f>VLOOKUP($A13,'Return Data'!$B$7:$R$2843,17,0)</f>
        <v>23.6953</v>
      </c>
      <c r="M13" s="66">
        <f t="shared" si="4"/>
        <v>12</v>
      </c>
      <c r="N13" s="65">
        <f>VLOOKUP($A13,'Return Data'!$B$7:$R$2843,14,0)</f>
        <v>9.9903999999999993</v>
      </c>
      <c r="O13" s="66">
        <f t="shared" si="5"/>
        <v>12</v>
      </c>
      <c r="P13" s="65">
        <f>VLOOKUP($A13,'Return Data'!$B$7:$R$2843,15,0)</f>
        <v>8.5604999999999993</v>
      </c>
      <c r="Q13" s="66">
        <f t="shared" si="7"/>
        <v>12</v>
      </c>
      <c r="R13" s="65">
        <f>VLOOKUP($A13,'Return Data'!$B$7:$R$2843,16,0)</f>
        <v>9.0482999999999993</v>
      </c>
      <c r="S13" s="67">
        <f t="shared" si="6"/>
        <v>14</v>
      </c>
    </row>
    <row r="14" spans="1:20" x14ac:dyDescent="0.3">
      <c r="A14" s="63" t="s">
        <v>36</v>
      </c>
      <c r="B14" s="64">
        <f>VLOOKUP($A14,'Return Data'!$B$7:$R$2843,3,0)</f>
        <v>44459</v>
      </c>
      <c r="C14" s="65">
        <f>VLOOKUP($A14,'Return Data'!$B$7:$R$2843,4,0)</f>
        <v>401.79383471642097</v>
      </c>
      <c r="D14" s="65">
        <f>VLOOKUP($A14,'Return Data'!$B$7:$R$2843,10,0)</f>
        <v>10.614800000000001</v>
      </c>
      <c r="E14" s="66">
        <f t="shared" si="0"/>
        <v>7</v>
      </c>
      <c r="F14" s="65">
        <f>VLOOKUP($A14,'Return Data'!$B$7:$R$2843,11,0)</f>
        <v>18.6541</v>
      </c>
      <c r="G14" s="66">
        <f t="shared" si="1"/>
        <v>12</v>
      </c>
      <c r="H14" s="65">
        <f>VLOOKUP($A14,'Return Data'!$B$7:$R$2843,12,0)</f>
        <v>32.262700000000002</v>
      </c>
      <c r="I14" s="66">
        <f t="shared" si="2"/>
        <v>9</v>
      </c>
      <c r="J14" s="65">
        <f>VLOOKUP($A14,'Return Data'!$B$7:$R$2843,13,0)</f>
        <v>61.728200000000001</v>
      </c>
      <c r="K14" s="66">
        <f t="shared" si="3"/>
        <v>4</v>
      </c>
      <c r="L14" s="65">
        <f>VLOOKUP($A14,'Return Data'!$B$7:$R$2843,17,0)</f>
        <v>25.6799</v>
      </c>
      <c r="M14" s="66">
        <f t="shared" si="4"/>
        <v>8</v>
      </c>
      <c r="N14" s="65">
        <f>VLOOKUP($A14,'Return Data'!$B$7:$R$2843,14,0)</f>
        <v>16.0823</v>
      </c>
      <c r="O14" s="66">
        <f t="shared" si="5"/>
        <v>3</v>
      </c>
      <c r="P14" s="65">
        <f>VLOOKUP($A14,'Return Data'!$B$7:$R$2843,15,0)</f>
        <v>14.456799999999999</v>
      </c>
      <c r="Q14" s="66">
        <f t="shared" si="7"/>
        <v>3</v>
      </c>
      <c r="R14" s="65">
        <f>VLOOKUP($A14,'Return Data'!$B$7:$R$2843,16,0)</f>
        <v>16.401900000000001</v>
      </c>
      <c r="S14" s="67">
        <f t="shared" si="6"/>
        <v>7</v>
      </c>
    </row>
    <row r="15" spans="1:20" x14ac:dyDescent="0.3">
      <c r="A15" s="63" t="s">
        <v>37</v>
      </c>
      <c r="B15" s="64">
        <f>VLOOKUP($A15,'Return Data'!$B$7:$R$2843,3,0)</f>
        <v>44459</v>
      </c>
      <c r="C15" s="65">
        <f>VLOOKUP($A15,'Return Data'!$B$7:$R$2843,4,0)</f>
        <v>55.6</v>
      </c>
      <c r="D15" s="65">
        <f>VLOOKUP($A15,'Return Data'!$B$7:$R$2843,10,0)</f>
        <v>11.5055</v>
      </c>
      <c r="E15" s="66">
        <f t="shared" si="0"/>
        <v>3</v>
      </c>
      <c r="F15" s="65">
        <f>VLOOKUP($A15,'Return Data'!$B$7:$R$2843,11,0)</f>
        <v>23.063300000000002</v>
      </c>
      <c r="G15" s="66">
        <f t="shared" si="1"/>
        <v>2</v>
      </c>
      <c r="H15" s="65">
        <f>VLOOKUP($A15,'Return Data'!$B$7:$R$2843,12,0)</f>
        <v>36.317900000000002</v>
      </c>
      <c r="I15" s="66">
        <f t="shared" si="2"/>
        <v>4</v>
      </c>
      <c r="J15" s="65">
        <f>VLOOKUP($A15,'Return Data'!$B$7:$R$2843,13,0)</f>
        <v>56.078899999999997</v>
      </c>
      <c r="K15" s="66">
        <f t="shared" si="3"/>
        <v>5</v>
      </c>
      <c r="L15" s="65">
        <f>VLOOKUP($A15,'Return Data'!$B$7:$R$2843,17,0)</f>
        <v>27.5121</v>
      </c>
      <c r="M15" s="66">
        <f t="shared" si="4"/>
        <v>6</v>
      </c>
      <c r="N15" s="65">
        <f>VLOOKUP($A15,'Return Data'!$B$7:$R$2843,14,0)</f>
        <v>15.106999999999999</v>
      </c>
      <c r="O15" s="66">
        <f t="shared" si="5"/>
        <v>7</v>
      </c>
      <c r="P15" s="65">
        <f>VLOOKUP($A15,'Return Data'!$B$7:$R$2843,15,0)</f>
        <v>14.3421</v>
      </c>
      <c r="Q15" s="66">
        <f t="shared" si="7"/>
        <v>5</v>
      </c>
      <c r="R15" s="65">
        <f>VLOOKUP($A15,'Return Data'!$B$7:$R$2843,16,0)</f>
        <v>15.7829</v>
      </c>
      <c r="S15" s="67">
        <f t="shared" si="6"/>
        <v>8</v>
      </c>
    </row>
    <row r="16" spans="1:20" x14ac:dyDescent="0.3">
      <c r="A16" s="63" t="s">
        <v>38</v>
      </c>
      <c r="B16" s="64">
        <f>VLOOKUP($A16,'Return Data'!$B$7:$R$2843,3,0)</f>
        <v>44459</v>
      </c>
      <c r="C16" s="65">
        <f>VLOOKUP($A16,'Return Data'!$B$7:$R$2843,4,0)</f>
        <v>118.9053</v>
      </c>
      <c r="D16" s="65">
        <f>VLOOKUP($A16,'Return Data'!$B$7:$R$2843,10,0)</f>
        <v>11.8226</v>
      </c>
      <c r="E16" s="66">
        <f t="shared" si="0"/>
        <v>1</v>
      </c>
      <c r="F16" s="65">
        <f>VLOOKUP($A16,'Return Data'!$B$7:$R$2843,11,0)</f>
        <v>23.0444</v>
      </c>
      <c r="G16" s="66">
        <f t="shared" si="1"/>
        <v>3</v>
      </c>
      <c r="H16" s="65">
        <f>VLOOKUP($A16,'Return Data'!$B$7:$R$2843,12,0)</f>
        <v>37.977699999999999</v>
      </c>
      <c r="I16" s="66">
        <f t="shared" si="2"/>
        <v>3</v>
      </c>
      <c r="J16" s="65">
        <f>VLOOKUP($A16,'Return Data'!$B$7:$R$2843,13,0)</f>
        <v>62.364600000000003</v>
      </c>
      <c r="K16" s="66">
        <f t="shared" si="3"/>
        <v>3</v>
      </c>
      <c r="L16" s="65">
        <f>VLOOKUP($A16,'Return Data'!$B$7:$R$2843,17,0)</f>
        <v>28.898700000000002</v>
      </c>
      <c r="M16" s="66">
        <f t="shared" si="4"/>
        <v>3</v>
      </c>
      <c r="N16" s="65">
        <f>VLOOKUP($A16,'Return Data'!$B$7:$R$2843,14,0)</f>
        <v>17.7667</v>
      </c>
      <c r="O16" s="66">
        <f t="shared" si="5"/>
        <v>1</v>
      </c>
      <c r="P16" s="65">
        <f>VLOOKUP($A16,'Return Data'!$B$7:$R$2843,15,0)</f>
        <v>15.2689</v>
      </c>
      <c r="Q16" s="66">
        <f t="shared" si="7"/>
        <v>2</v>
      </c>
      <c r="R16" s="65">
        <f>VLOOKUP($A16,'Return Data'!$B$7:$R$2843,16,0)</f>
        <v>16.4072</v>
      </c>
      <c r="S16" s="67">
        <f t="shared" si="6"/>
        <v>6</v>
      </c>
    </row>
    <row r="17" spans="1:19" x14ac:dyDescent="0.3">
      <c r="A17" s="63" t="s">
        <v>39</v>
      </c>
      <c r="B17" s="64">
        <f>VLOOKUP($A17,'Return Data'!$B$7:$R$2843,3,0)</f>
        <v>44459</v>
      </c>
      <c r="C17" s="65">
        <f>VLOOKUP($A17,'Return Data'!$B$7:$R$2843,4,0)</f>
        <v>75.41</v>
      </c>
      <c r="D17" s="65">
        <f>VLOOKUP($A17,'Return Data'!$B$7:$R$2843,10,0)</f>
        <v>6.0469999999999997</v>
      </c>
      <c r="E17" s="66">
        <f t="shared" si="0"/>
        <v>14</v>
      </c>
      <c r="F17" s="65">
        <f>VLOOKUP($A17,'Return Data'!$B$7:$R$2843,11,0)</f>
        <v>15.0595</v>
      </c>
      <c r="G17" s="66">
        <f t="shared" si="1"/>
        <v>14</v>
      </c>
      <c r="H17" s="65">
        <f>VLOOKUP($A17,'Return Data'!$B$7:$R$2843,12,0)</f>
        <v>26.654399999999999</v>
      </c>
      <c r="I17" s="66">
        <f t="shared" si="2"/>
        <v>13</v>
      </c>
      <c r="J17" s="65">
        <f>VLOOKUP($A17,'Return Data'!$B$7:$R$2843,13,0)</f>
        <v>51.273800000000001</v>
      </c>
      <c r="K17" s="66">
        <f t="shared" si="3"/>
        <v>12</v>
      </c>
      <c r="L17" s="65">
        <f>VLOOKUP($A17,'Return Data'!$B$7:$R$2843,17,0)</f>
        <v>20.002199999999998</v>
      </c>
      <c r="M17" s="66">
        <f t="shared" si="4"/>
        <v>14</v>
      </c>
      <c r="N17" s="65">
        <f>VLOOKUP($A17,'Return Data'!$B$7:$R$2843,14,0)</f>
        <v>11.308400000000001</v>
      </c>
      <c r="O17" s="66">
        <f t="shared" si="5"/>
        <v>11</v>
      </c>
      <c r="P17" s="65">
        <f>VLOOKUP($A17,'Return Data'!$B$7:$R$2843,15,0)</f>
        <v>10.510300000000001</v>
      </c>
      <c r="Q17" s="66">
        <f t="shared" si="7"/>
        <v>10</v>
      </c>
      <c r="R17" s="65">
        <f>VLOOKUP($A17,'Return Data'!$B$7:$R$2843,16,0)</f>
        <v>13.687200000000001</v>
      </c>
      <c r="S17" s="67">
        <f t="shared" si="6"/>
        <v>13</v>
      </c>
    </row>
    <row r="18" spans="1:19" x14ac:dyDescent="0.3">
      <c r="A18" s="63" t="s">
        <v>40</v>
      </c>
      <c r="B18" s="64">
        <f>VLOOKUP($A18,'Return Data'!$B$7:$R$2843,3,0)</f>
        <v>44459</v>
      </c>
      <c r="C18" s="65">
        <f>VLOOKUP($A18,'Return Data'!$B$7:$R$2843,4,0)</f>
        <v>195.13069999999999</v>
      </c>
      <c r="D18" s="65">
        <f>VLOOKUP($A18,'Return Data'!$B$7:$R$2843,10,0)</f>
        <v>11.0563</v>
      </c>
      <c r="E18" s="66">
        <f t="shared" si="0"/>
        <v>4</v>
      </c>
      <c r="F18" s="65">
        <f>VLOOKUP($A18,'Return Data'!$B$7:$R$2843,11,0)</f>
        <v>18.736999999999998</v>
      </c>
      <c r="G18" s="66">
        <f t="shared" si="1"/>
        <v>11</v>
      </c>
      <c r="H18" s="65">
        <f>VLOOKUP($A18,'Return Data'!$B$7:$R$2843,12,0)</f>
        <v>27.105899999999998</v>
      </c>
      <c r="I18" s="66">
        <f t="shared" si="2"/>
        <v>12</v>
      </c>
      <c r="J18" s="65">
        <f>VLOOKUP($A18,'Return Data'!$B$7:$R$2843,13,0)</f>
        <v>45.182099999999998</v>
      </c>
      <c r="K18" s="66">
        <f t="shared" si="3"/>
        <v>14</v>
      </c>
      <c r="L18" s="65">
        <f>VLOOKUP($A18,'Return Data'!$B$7:$R$2843,17,0)</f>
        <v>22.177900000000001</v>
      </c>
      <c r="M18" s="66">
        <f t="shared" si="4"/>
        <v>13</v>
      </c>
      <c r="N18" s="65">
        <f>VLOOKUP($A18,'Return Data'!$B$7:$R$2843,14,0)</f>
        <v>12.182499999999999</v>
      </c>
      <c r="O18" s="66">
        <f t="shared" si="5"/>
        <v>9</v>
      </c>
      <c r="P18" s="65">
        <f>VLOOKUP($A18,'Return Data'!$B$7:$R$2843,15,0)</f>
        <v>13.673999999999999</v>
      </c>
      <c r="Q18" s="66">
        <f t="shared" si="7"/>
        <v>6</v>
      </c>
      <c r="R18" s="65">
        <f>VLOOKUP($A18,'Return Data'!$B$7:$R$2843,16,0)</f>
        <v>18.809699999999999</v>
      </c>
      <c r="S18" s="67">
        <f t="shared" si="6"/>
        <v>3</v>
      </c>
    </row>
    <row r="19" spans="1:19" x14ac:dyDescent="0.3">
      <c r="A19" s="63" t="s">
        <v>43</v>
      </c>
      <c r="B19" s="64">
        <f>VLOOKUP($A19,'Return Data'!$B$7:$R$2843,3,0)</f>
        <v>44459</v>
      </c>
      <c r="C19" s="65">
        <f>VLOOKUP($A19,'Return Data'!$B$7:$R$2843,4,0)</f>
        <v>380.56349999999998</v>
      </c>
      <c r="D19" s="65">
        <f>VLOOKUP($A19,'Return Data'!$B$7:$R$2843,10,0)</f>
        <v>9.1098999999999997</v>
      </c>
      <c r="E19" s="66">
        <f t="shared" si="0"/>
        <v>12</v>
      </c>
      <c r="F19" s="65">
        <f>VLOOKUP($A19,'Return Data'!$B$7:$R$2843,11,0)</f>
        <v>19.036200000000001</v>
      </c>
      <c r="G19" s="66">
        <f t="shared" si="1"/>
        <v>10</v>
      </c>
      <c r="H19" s="65">
        <f>VLOOKUP($A19,'Return Data'!$B$7:$R$2843,12,0)</f>
        <v>40.7256</v>
      </c>
      <c r="I19" s="66">
        <f t="shared" si="2"/>
        <v>2</v>
      </c>
      <c r="J19" s="65">
        <f>VLOOKUP($A19,'Return Data'!$B$7:$R$2843,13,0)</f>
        <v>72.685500000000005</v>
      </c>
      <c r="K19" s="66">
        <f t="shared" si="3"/>
        <v>2</v>
      </c>
      <c r="L19" s="65">
        <f>VLOOKUP($A19,'Return Data'!$B$7:$R$2843,17,0)</f>
        <v>27.703700000000001</v>
      </c>
      <c r="M19" s="66">
        <f t="shared" si="4"/>
        <v>5</v>
      </c>
      <c r="N19" s="65">
        <f>VLOOKUP($A19,'Return Data'!$B$7:$R$2843,14,0)</f>
        <v>13.580399999999999</v>
      </c>
      <c r="O19" s="66">
        <f t="shared" si="5"/>
        <v>8</v>
      </c>
      <c r="P19" s="65">
        <f>VLOOKUP($A19,'Return Data'!$B$7:$R$2843,15,0)</f>
        <v>12.415800000000001</v>
      </c>
      <c r="Q19" s="66">
        <f t="shared" si="7"/>
        <v>9</v>
      </c>
      <c r="R19" s="65">
        <f>VLOOKUP($A19,'Return Data'!$B$7:$R$2843,16,0)</f>
        <v>17.5337</v>
      </c>
      <c r="S19" s="67">
        <f t="shared" si="6"/>
        <v>4</v>
      </c>
    </row>
    <row r="20" spans="1:19" x14ac:dyDescent="0.3">
      <c r="A20" s="63" t="s">
        <v>44</v>
      </c>
      <c r="B20" s="64">
        <f>VLOOKUP($A20,'Return Data'!$B$7:$R$2843,3,0)</f>
        <v>44459</v>
      </c>
      <c r="C20" s="65">
        <f>VLOOKUP($A20,'Return Data'!$B$7:$R$2843,4,0)</f>
        <v>16.32</v>
      </c>
      <c r="D20" s="65">
        <f>VLOOKUP($A20,'Return Data'!$B$7:$R$2843,10,0)</f>
        <v>11.0204</v>
      </c>
      <c r="E20" s="66">
        <f t="shared" si="0"/>
        <v>5</v>
      </c>
      <c r="F20" s="65">
        <f>VLOOKUP($A20,'Return Data'!$B$7:$R$2843,11,0)</f>
        <v>18.604700000000001</v>
      </c>
      <c r="G20" s="66">
        <f t="shared" si="1"/>
        <v>13</v>
      </c>
      <c r="H20" s="65">
        <f>VLOOKUP($A20,'Return Data'!$B$7:$R$2843,12,0)</f>
        <v>30.247399999999999</v>
      </c>
      <c r="I20" s="66">
        <f t="shared" si="2"/>
        <v>11</v>
      </c>
      <c r="J20" s="65">
        <f>VLOOKUP($A20,'Return Data'!$B$7:$R$2843,13,0)</f>
        <v>51.814</v>
      </c>
      <c r="K20" s="66">
        <f t="shared" si="3"/>
        <v>11</v>
      </c>
      <c r="L20" s="65">
        <f>VLOOKUP($A20,'Return Data'!$B$7:$R$2843,17,0)</f>
        <v>27.4527</v>
      </c>
      <c r="M20" s="66">
        <f t="shared" si="4"/>
        <v>7</v>
      </c>
      <c r="N20" s="65"/>
      <c r="O20" s="66"/>
      <c r="P20" s="65"/>
      <c r="Q20" s="66"/>
      <c r="R20" s="65">
        <f>VLOOKUP($A20,'Return Data'!$B$7:$R$2843,16,0)</f>
        <v>19.1572</v>
      </c>
      <c r="S20" s="67">
        <f t="shared" si="6"/>
        <v>2</v>
      </c>
    </row>
    <row r="21" spans="1:19" x14ac:dyDescent="0.3">
      <c r="A21" s="63" t="s">
        <v>45</v>
      </c>
      <c r="B21" s="64">
        <f>VLOOKUP($A21,'Return Data'!$B$7:$R$2843,3,0)</f>
        <v>44459</v>
      </c>
      <c r="C21" s="65">
        <f>VLOOKUP($A21,'Return Data'!$B$7:$R$2843,4,0)</f>
        <v>99.052999999999997</v>
      </c>
      <c r="D21" s="65">
        <f>VLOOKUP($A21,'Return Data'!$B$7:$R$2843,10,0)</f>
        <v>10.577</v>
      </c>
      <c r="E21" s="66">
        <f t="shared" si="0"/>
        <v>8</v>
      </c>
      <c r="F21" s="65">
        <f>VLOOKUP($A21,'Return Data'!$B$7:$R$2843,11,0)</f>
        <v>19.842700000000001</v>
      </c>
      <c r="G21" s="66">
        <f t="shared" si="1"/>
        <v>7</v>
      </c>
      <c r="H21" s="65">
        <f>VLOOKUP($A21,'Return Data'!$B$7:$R$2843,12,0)</f>
        <v>31.082100000000001</v>
      </c>
      <c r="I21" s="66">
        <f t="shared" si="2"/>
        <v>10</v>
      </c>
      <c r="J21" s="65">
        <f>VLOOKUP($A21,'Return Data'!$B$7:$R$2843,13,0)</f>
        <v>55.277099999999997</v>
      </c>
      <c r="K21" s="66">
        <f t="shared" si="3"/>
        <v>7</v>
      </c>
      <c r="L21" s="65">
        <f>VLOOKUP($A21,'Return Data'!$B$7:$R$2843,17,0)</f>
        <v>28.8567</v>
      </c>
      <c r="M21" s="66">
        <f t="shared" si="4"/>
        <v>4</v>
      </c>
      <c r="N21" s="65">
        <f>VLOOKUP($A21,'Return Data'!$B$7:$R$2843,14,0)</f>
        <v>17.1477</v>
      </c>
      <c r="O21" s="66">
        <f>RANK(N21,N$8:N$21,0)</f>
        <v>2</v>
      </c>
      <c r="P21" s="65">
        <f>VLOOKUP($A21,'Return Data'!$B$7:$R$2843,15,0)</f>
        <v>14.4467</v>
      </c>
      <c r="Q21" s="66">
        <f>RANK(P21,P$8:P$21,0)</f>
        <v>4</v>
      </c>
      <c r="R21" s="65">
        <f>VLOOKUP($A21,'Return Data'!$B$7:$R$2843,16,0)</f>
        <v>15.2249</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10.155857142857142</v>
      </c>
      <c r="E23" s="74"/>
      <c r="F23" s="75">
        <f>AVERAGE(F8:F21)</f>
        <v>20.633135714285714</v>
      </c>
      <c r="G23" s="74"/>
      <c r="H23" s="75">
        <f>AVERAGE(H8:H21)</f>
        <v>34.062135714285709</v>
      </c>
      <c r="I23" s="74"/>
      <c r="J23" s="75">
        <f>AVERAGE(J8:J21)</f>
        <v>57.346942857142857</v>
      </c>
      <c r="K23" s="74"/>
      <c r="L23" s="75">
        <f>AVERAGE(L8:L21)</f>
        <v>26.32649285714286</v>
      </c>
      <c r="M23" s="74"/>
      <c r="N23" s="75">
        <f>AVERAGE(N8:N21)</f>
        <v>13.895653846153847</v>
      </c>
      <c r="O23" s="74"/>
      <c r="P23" s="75">
        <f>AVERAGE(P8:P21)</f>
        <v>12.947649999999998</v>
      </c>
      <c r="Q23" s="74"/>
      <c r="R23" s="75">
        <f>AVERAGE(R8:R21)</f>
        <v>16.038485714285713</v>
      </c>
      <c r="S23" s="76"/>
    </row>
    <row r="24" spans="1:19" x14ac:dyDescent="0.3">
      <c r="A24" s="73" t="s">
        <v>28</v>
      </c>
      <c r="B24" s="74"/>
      <c r="C24" s="74"/>
      <c r="D24" s="75">
        <f>MIN(D8:D21)</f>
        <v>6.0469999999999997</v>
      </c>
      <c r="E24" s="74"/>
      <c r="F24" s="75">
        <f>MIN(F8:F21)</f>
        <v>15.0595</v>
      </c>
      <c r="G24" s="74"/>
      <c r="H24" s="75">
        <f>MIN(H8:H21)</f>
        <v>24.4146</v>
      </c>
      <c r="I24" s="74"/>
      <c r="J24" s="75">
        <f>MIN(J8:J21)</f>
        <v>45.182099999999998</v>
      </c>
      <c r="K24" s="74"/>
      <c r="L24" s="75">
        <f>MIN(L8:L21)</f>
        <v>20.002199999999998</v>
      </c>
      <c r="M24" s="74"/>
      <c r="N24" s="75">
        <f>MIN(N8:N21)</f>
        <v>8.3971999999999998</v>
      </c>
      <c r="O24" s="74"/>
      <c r="P24" s="75">
        <f>MIN(P8:P21)</f>
        <v>8.5604999999999993</v>
      </c>
      <c r="Q24" s="74"/>
      <c r="R24" s="75">
        <f>MIN(R8:R21)</f>
        <v>9.0482999999999993</v>
      </c>
      <c r="S24" s="76"/>
    </row>
    <row r="25" spans="1:19" ht="15" thickBot="1" x14ac:dyDescent="0.35">
      <c r="A25" s="77" t="s">
        <v>29</v>
      </c>
      <c r="B25" s="78"/>
      <c r="C25" s="78"/>
      <c r="D25" s="79">
        <f>MAX(D8:D21)</f>
        <v>11.8226</v>
      </c>
      <c r="E25" s="78"/>
      <c r="F25" s="79">
        <f>MAX(F8:F21)</f>
        <v>29.123000000000001</v>
      </c>
      <c r="G25" s="78"/>
      <c r="H25" s="79">
        <f>MAX(H8:H21)</f>
        <v>52.117899999999999</v>
      </c>
      <c r="I25" s="78"/>
      <c r="J25" s="79">
        <f>MAX(J8:J21)</f>
        <v>80.902299999999997</v>
      </c>
      <c r="K25" s="78"/>
      <c r="L25" s="79">
        <f>MAX(L8:L21)</f>
        <v>33.730699999999999</v>
      </c>
      <c r="M25" s="78"/>
      <c r="N25" s="79">
        <f>MAX(N8:N21)</f>
        <v>17.7667</v>
      </c>
      <c r="O25" s="78"/>
      <c r="P25" s="79">
        <f>MAX(P8:P21)</f>
        <v>16.251999999999999</v>
      </c>
      <c r="Q25" s="78"/>
      <c r="R25" s="79">
        <f>MAX(R8:R21)</f>
        <v>20.244199999999999</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44459</v>
      </c>
      <c r="C8" s="65">
        <f>VLOOKUP($A8,'Return Data'!$B$7:$R$2843,4,0)</f>
        <v>726.44</v>
      </c>
      <c r="D8" s="65">
        <f>VLOOKUP($A8,'Return Data'!$B$7:$R$2843,10,0)</f>
        <v>14.2399</v>
      </c>
      <c r="E8" s="66">
        <f>RANK(D8,D$8:D$34,0)</f>
        <v>5</v>
      </c>
      <c r="F8" s="65">
        <f>VLOOKUP($A8,'Return Data'!$B$7:$R$2843,11,0)</f>
        <v>25.657699999999998</v>
      </c>
      <c r="G8" s="66">
        <f>RANK(F8,F$8:F$34,0)</f>
        <v>4</v>
      </c>
      <c r="H8" s="65">
        <f>VLOOKUP($A8,'Return Data'!$B$7:$R$2843,12,0)</f>
        <v>38.093299999999999</v>
      </c>
      <c r="I8" s="66">
        <f>RANK(H8,H$8:H$34,0)</f>
        <v>9</v>
      </c>
      <c r="J8" s="65">
        <f>VLOOKUP($A8,'Return Data'!$B$7:$R$2843,13,0)</f>
        <v>64.356700000000004</v>
      </c>
      <c r="K8" s="66">
        <f>RANK(J8,J$8:J$34,0)</f>
        <v>5</v>
      </c>
      <c r="L8" s="65">
        <f>VLOOKUP($A8,'Return Data'!$B$7:$R$2843,17,0)</f>
        <v>32.491900000000001</v>
      </c>
      <c r="M8" s="66">
        <f>RANK(L8,L$8:L$34,0)</f>
        <v>6</v>
      </c>
      <c r="N8" s="65">
        <f>VLOOKUP($A8,'Return Data'!$B$7:$R$2843,14,0)</f>
        <v>18.717300000000002</v>
      </c>
      <c r="O8" s="66">
        <f>RANK(N8,N$8:N$34,0)</f>
        <v>11</v>
      </c>
      <c r="P8" s="65">
        <f>VLOOKUP($A8,'Return Data'!$B$7:$R$2843,15,0)</f>
        <v>15.145099999999999</v>
      </c>
      <c r="Q8" s="66">
        <f>RANK(P8,P$8:P$34,0)</f>
        <v>14</v>
      </c>
      <c r="R8" s="65">
        <f>VLOOKUP($A8,'Return Data'!$B$7:$R$2843,16,0)</f>
        <v>18.6204</v>
      </c>
      <c r="S8" s="67">
        <f>RANK(R8,R$8:R$34,0)</f>
        <v>10</v>
      </c>
    </row>
    <row r="9" spans="1:20" x14ac:dyDescent="0.3">
      <c r="A9" s="63" t="s">
        <v>900</v>
      </c>
      <c r="B9" s="64">
        <f>VLOOKUP($A9,'Return Data'!$B$7:$R$2843,3,0)</f>
        <v>44459</v>
      </c>
      <c r="C9" s="65">
        <f>VLOOKUP($A9,'Return Data'!$B$7:$R$2843,4,0)</f>
        <v>21.71</v>
      </c>
      <c r="D9" s="65">
        <f>VLOOKUP($A9,'Return Data'!$B$7:$R$2843,10,0)</f>
        <v>15.233499999999999</v>
      </c>
      <c r="E9" s="66">
        <f t="shared" ref="E9:E34" si="0">RANK(D9,D$8:D$34,0)</f>
        <v>3</v>
      </c>
      <c r="F9" s="65">
        <f>VLOOKUP($A9,'Return Data'!$B$7:$R$2843,11,0)</f>
        <v>29.9222</v>
      </c>
      <c r="G9" s="66">
        <f t="shared" ref="G9:G34" si="1">RANK(F9,F$8:F$34,0)</f>
        <v>1</v>
      </c>
      <c r="H9" s="65">
        <f>VLOOKUP($A9,'Return Data'!$B$7:$R$2843,12,0)</f>
        <v>42.923000000000002</v>
      </c>
      <c r="I9" s="66">
        <f t="shared" ref="I9:I34" si="2">RANK(H9,H$8:H$34,0)</f>
        <v>1</v>
      </c>
      <c r="J9" s="65">
        <f>VLOOKUP($A9,'Return Data'!$B$7:$R$2843,13,0)</f>
        <v>69.212800000000001</v>
      </c>
      <c r="K9" s="66">
        <f t="shared" ref="K9:K34" si="3">RANK(J9,J$8:J$34,0)</f>
        <v>2</v>
      </c>
      <c r="L9" s="65">
        <f>VLOOKUP($A9,'Return Data'!$B$7:$R$2843,17,0)</f>
        <v>38.853999999999999</v>
      </c>
      <c r="M9" s="66">
        <f t="shared" ref="M9:M34" si="4">RANK(L9,L$8:L$34,0)</f>
        <v>1</v>
      </c>
      <c r="N9" s="65"/>
      <c r="O9" s="66"/>
      <c r="P9" s="65"/>
      <c r="Q9" s="66"/>
      <c r="R9" s="65">
        <f>VLOOKUP($A9,'Return Data'!$B$7:$R$2843,16,0)</f>
        <v>30.4636</v>
      </c>
      <c r="S9" s="67">
        <f t="shared" ref="S9:S34" si="5">RANK(R9,R$8:R$34,0)</f>
        <v>4</v>
      </c>
    </row>
    <row r="10" spans="1:20" x14ac:dyDescent="0.3">
      <c r="A10" s="63" t="s">
        <v>902</v>
      </c>
      <c r="B10" s="64">
        <f>VLOOKUP($A10,'Return Data'!$B$7:$R$2843,3,0)</f>
        <v>44459</v>
      </c>
      <c r="C10" s="65">
        <f>VLOOKUP($A10,'Return Data'!$B$7:$R$2843,4,0)</f>
        <v>60.62</v>
      </c>
      <c r="D10" s="65">
        <f>VLOOKUP($A10,'Return Data'!$B$7:$R$2843,10,0)</f>
        <v>11.351900000000001</v>
      </c>
      <c r="E10" s="66">
        <f t="shared" si="0"/>
        <v>16</v>
      </c>
      <c r="F10" s="65">
        <f>VLOOKUP($A10,'Return Data'!$B$7:$R$2843,11,0)</f>
        <v>27.486899999999999</v>
      </c>
      <c r="G10" s="66">
        <f t="shared" si="1"/>
        <v>3</v>
      </c>
      <c r="H10" s="65">
        <f>VLOOKUP($A10,'Return Data'!$B$7:$R$2843,12,0)</f>
        <v>33.759900000000002</v>
      </c>
      <c r="I10" s="66">
        <f t="shared" si="2"/>
        <v>19</v>
      </c>
      <c r="J10" s="65">
        <f>VLOOKUP($A10,'Return Data'!$B$7:$R$2843,13,0)</f>
        <v>55.555599999999998</v>
      </c>
      <c r="K10" s="66">
        <f t="shared" si="3"/>
        <v>19</v>
      </c>
      <c r="L10" s="65">
        <f>VLOOKUP($A10,'Return Data'!$B$7:$R$2843,17,0)</f>
        <v>29.790500000000002</v>
      </c>
      <c r="M10" s="66">
        <f t="shared" si="4"/>
        <v>8</v>
      </c>
      <c r="N10" s="65">
        <f>VLOOKUP($A10,'Return Data'!$B$7:$R$2843,14,0)</f>
        <v>16.976099999999999</v>
      </c>
      <c r="O10" s="66">
        <f t="shared" ref="O10:O34" si="6">RANK(N10,N$8:N$34,0)</f>
        <v>16</v>
      </c>
      <c r="P10" s="65">
        <f>VLOOKUP($A10,'Return Data'!$B$7:$R$2843,15,0)</f>
        <v>14.672700000000001</v>
      </c>
      <c r="Q10" s="66">
        <f t="shared" ref="Q10:Q34" si="7">RANK(P10,P$8:P$34,0)</f>
        <v>16</v>
      </c>
      <c r="R10" s="65">
        <f>VLOOKUP($A10,'Return Data'!$B$7:$R$2843,16,0)</f>
        <v>14.6173</v>
      </c>
      <c r="S10" s="67">
        <f t="shared" si="5"/>
        <v>23</v>
      </c>
    </row>
    <row r="11" spans="1:20" x14ac:dyDescent="0.3">
      <c r="A11" s="63" t="s">
        <v>904</v>
      </c>
      <c r="B11" s="64">
        <f>VLOOKUP($A11,'Return Data'!$B$7:$R$2843,3,0)</f>
        <v>44459</v>
      </c>
      <c r="C11" s="65">
        <f>VLOOKUP($A11,'Return Data'!$B$7:$R$2843,4,0)</f>
        <v>176.9</v>
      </c>
      <c r="D11" s="65">
        <f>VLOOKUP($A11,'Return Data'!$B$7:$R$2843,10,0)</f>
        <v>13.820600000000001</v>
      </c>
      <c r="E11" s="66">
        <f t="shared" si="0"/>
        <v>7</v>
      </c>
      <c r="F11" s="65">
        <f>VLOOKUP($A11,'Return Data'!$B$7:$R$2843,11,0)</f>
        <v>25.300999999999998</v>
      </c>
      <c r="G11" s="66">
        <f t="shared" si="1"/>
        <v>8</v>
      </c>
      <c r="H11" s="65">
        <f>VLOOKUP($A11,'Return Data'!$B$7:$R$2843,12,0)</f>
        <v>37.3767</v>
      </c>
      <c r="I11" s="66">
        <f t="shared" si="2"/>
        <v>11</v>
      </c>
      <c r="J11" s="65">
        <f>VLOOKUP($A11,'Return Data'!$B$7:$R$2843,13,0)</f>
        <v>59.974699999999999</v>
      </c>
      <c r="K11" s="66">
        <f t="shared" si="3"/>
        <v>12</v>
      </c>
      <c r="L11" s="65">
        <f>VLOOKUP($A11,'Return Data'!$B$7:$R$2843,17,0)</f>
        <v>35.760300000000001</v>
      </c>
      <c r="M11" s="66">
        <f t="shared" si="4"/>
        <v>3</v>
      </c>
      <c r="N11" s="65">
        <f>VLOOKUP($A11,'Return Data'!$B$7:$R$2843,14,0)</f>
        <v>21.2925</v>
      </c>
      <c r="O11" s="66">
        <f t="shared" si="6"/>
        <v>2</v>
      </c>
      <c r="P11" s="65">
        <f>VLOOKUP($A11,'Return Data'!$B$7:$R$2843,15,0)</f>
        <v>19.660799999999998</v>
      </c>
      <c r="Q11" s="66">
        <f t="shared" si="7"/>
        <v>2</v>
      </c>
      <c r="R11" s="65">
        <f>VLOOKUP($A11,'Return Data'!$B$7:$R$2843,16,0)</f>
        <v>23.6677</v>
      </c>
      <c r="S11" s="67">
        <f t="shared" si="5"/>
        <v>6</v>
      </c>
    </row>
    <row r="12" spans="1:20" x14ac:dyDescent="0.3">
      <c r="A12" s="63" t="s">
        <v>906</v>
      </c>
      <c r="B12" s="64">
        <f>VLOOKUP($A12,'Return Data'!$B$7:$R$2843,3,0)</f>
        <v>44459</v>
      </c>
      <c r="C12" s="65">
        <f>VLOOKUP($A12,'Return Data'!$B$7:$R$2843,4,0)</f>
        <v>388.089</v>
      </c>
      <c r="D12" s="65">
        <f>VLOOKUP($A12,'Return Data'!$B$7:$R$2843,10,0)</f>
        <v>10.704800000000001</v>
      </c>
      <c r="E12" s="66">
        <f t="shared" si="0"/>
        <v>20</v>
      </c>
      <c r="F12" s="65">
        <f>VLOOKUP($A12,'Return Data'!$B$7:$R$2843,11,0)</f>
        <v>24.732900000000001</v>
      </c>
      <c r="G12" s="66">
        <f t="shared" si="1"/>
        <v>10</v>
      </c>
      <c r="H12" s="65">
        <f>VLOOKUP($A12,'Return Data'!$B$7:$R$2843,12,0)</f>
        <v>37.286700000000003</v>
      </c>
      <c r="I12" s="66">
        <f t="shared" si="2"/>
        <v>12</v>
      </c>
      <c r="J12" s="65">
        <f>VLOOKUP($A12,'Return Data'!$B$7:$R$2843,13,0)</f>
        <v>60.936599999999999</v>
      </c>
      <c r="K12" s="66">
        <f t="shared" si="3"/>
        <v>10</v>
      </c>
      <c r="L12" s="65">
        <f>VLOOKUP($A12,'Return Data'!$B$7:$R$2843,17,0)</f>
        <v>29.370799999999999</v>
      </c>
      <c r="M12" s="66">
        <f t="shared" si="4"/>
        <v>11</v>
      </c>
      <c r="N12" s="65">
        <f>VLOOKUP($A12,'Return Data'!$B$7:$R$2843,14,0)</f>
        <v>19.8322</v>
      </c>
      <c r="O12" s="66">
        <f t="shared" si="6"/>
        <v>6</v>
      </c>
      <c r="P12" s="65">
        <f>VLOOKUP($A12,'Return Data'!$B$7:$R$2843,15,0)</f>
        <v>16.6355</v>
      </c>
      <c r="Q12" s="66">
        <f t="shared" si="7"/>
        <v>9</v>
      </c>
      <c r="R12" s="65">
        <f>VLOOKUP($A12,'Return Data'!$B$7:$R$2843,16,0)</f>
        <v>18.1449</v>
      </c>
      <c r="S12" s="67">
        <f t="shared" si="5"/>
        <v>11</v>
      </c>
    </row>
    <row r="13" spans="1:20" x14ac:dyDescent="0.3">
      <c r="A13" s="63" t="s">
        <v>908</v>
      </c>
      <c r="B13" s="64">
        <f>VLOOKUP($A13,'Return Data'!$B$7:$R$2843,3,0)</f>
        <v>44459</v>
      </c>
      <c r="C13" s="65">
        <f>VLOOKUP($A13,'Return Data'!$B$7:$R$2843,4,0)</f>
        <v>56.764000000000003</v>
      </c>
      <c r="D13" s="65">
        <f>VLOOKUP($A13,'Return Data'!$B$7:$R$2843,10,0)</f>
        <v>10.7461</v>
      </c>
      <c r="E13" s="66">
        <f t="shared" si="0"/>
        <v>19</v>
      </c>
      <c r="F13" s="65">
        <f>VLOOKUP($A13,'Return Data'!$B$7:$R$2843,11,0)</f>
        <v>21.086200000000002</v>
      </c>
      <c r="G13" s="66">
        <f t="shared" si="1"/>
        <v>24</v>
      </c>
      <c r="H13" s="65">
        <f>VLOOKUP($A13,'Return Data'!$B$7:$R$2843,12,0)</f>
        <v>36.013800000000003</v>
      </c>
      <c r="I13" s="66">
        <f t="shared" si="2"/>
        <v>14</v>
      </c>
      <c r="J13" s="65">
        <f>VLOOKUP($A13,'Return Data'!$B$7:$R$2843,13,0)</f>
        <v>57.502800000000001</v>
      </c>
      <c r="K13" s="66">
        <f t="shared" si="3"/>
        <v>18</v>
      </c>
      <c r="L13" s="65">
        <f>VLOOKUP($A13,'Return Data'!$B$7:$R$2843,17,0)</f>
        <v>30.505800000000001</v>
      </c>
      <c r="M13" s="66">
        <f t="shared" si="4"/>
        <v>7</v>
      </c>
      <c r="N13" s="65">
        <f>VLOOKUP($A13,'Return Data'!$B$7:$R$2843,14,0)</f>
        <v>20.4039</v>
      </c>
      <c r="O13" s="66">
        <f t="shared" si="6"/>
        <v>5</v>
      </c>
      <c r="P13" s="65">
        <f>VLOOKUP($A13,'Return Data'!$B$7:$R$2843,15,0)</f>
        <v>17.277200000000001</v>
      </c>
      <c r="Q13" s="66">
        <f t="shared" si="7"/>
        <v>6</v>
      </c>
      <c r="R13" s="65">
        <f>VLOOKUP($A13,'Return Data'!$B$7:$R$2843,16,0)</f>
        <v>17.1309</v>
      </c>
      <c r="S13" s="67">
        <f t="shared" si="5"/>
        <v>17</v>
      </c>
    </row>
    <row r="14" spans="1:20" x14ac:dyDescent="0.3">
      <c r="A14" s="63" t="s">
        <v>911</v>
      </c>
      <c r="B14" s="64">
        <f>VLOOKUP($A14,'Return Data'!$B$7:$R$2843,3,0)</f>
        <v>44459</v>
      </c>
      <c r="C14" s="65">
        <f>VLOOKUP($A14,'Return Data'!$B$7:$R$2843,4,0)</f>
        <v>127.96720000000001</v>
      </c>
      <c r="D14" s="65">
        <f>VLOOKUP($A14,'Return Data'!$B$7:$R$2843,10,0)</f>
        <v>9.3480000000000008</v>
      </c>
      <c r="E14" s="66">
        <f t="shared" si="0"/>
        <v>25</v>
      </c>
      <c r="F14" s="65">
        <f>VLOOKUP($A14,'Return Data'!$B$7:$R$2843,11,0)</f>
        <v>21.657800000000002</v>
      </c>
      <c r="G14" s="66">
        <f t="shared" si="1"/>
        <v>22</v>
      </c>
      <c r="H14" s="65">
        <f>VLOOKUP($A14,'Return Data'!$B$7:$R$2843,12,0)</f>
        <v>35.727600000000002</v>
      </c>
      <c r="I14" s="66">
        <f t="shared" si="2"/>
        <v>15</v>
      </c>
      <c r="J14" s="65">
        <f>VLOOKUP($A14,'Return Data'!$B$7:$R$2843,13,0)</f>
        <v>65.531599999999997</v>
      </c>
      <c r="K14" s="66">
        <f t="shared" si="3"/>
        <v>3</v>
      </c>
      <c r="L14" s="65">
        <f>VLOOKUP($A14,'Return Data'!$B$7:$R$2843,17,0)</f>
        <v>25.6828</v>
      </c>
      <c r="M14" s="66">
        <f t="shared" si="4"/>
        <v>22</v>
      </c>
      <c r="N14" s="65">
        <f>VLOOKUP($A14,'Return Data'!$B$7:$R$2843,14,0)</f>
        <v>14.972200000000001</v>
      </c>
      <c r="O14" s="66">
        <f t="shared" si="6"/>
        <v>21</v>
      </c>
      <c r="P14" s="65">
        <f>VLOOKUP($A14,'Return Data'!$B$7:$R$2843,15,0)</f>
        <v>13.212199999999999</v>
      </c>
      <c r="Q14" s="66">
        <f t="shared" si="7"/>
        <v>21</v>
      </c>
      <c r="R14" s="65">
        <f>VLOOKUP($A14,'Return Data'!$B$7:$R$2843,16,0)</f>
        <v>15.764799999999999</v>
      </c>
      <c r="S14" s="67">
        <f t="shared" si="5"/>
        <v>19</v>
      </c>
    </row>
    <row r="15" spans="1:20" x14ac:dyDescent="0.3">
      <c r="A15" s="63" t="s">
        <v>2029</v>
      </c>
      <c r="B15" s="64">
        <f>VLOOKUP($A15,'Return Data'!$B$7:$R$2843,3,0)</f>
        <v>44459</v>
      </c>
      <c r="C15" s="65">
        <f>VLOOKUP($A15,'Return Data'!$B$7:$R$2843,4,0)</f>
        <v>182.36699999999999</v>
      </c>
      <c r="D15" s="65">
        <f>VLOOKUP($A15,'Return Data'!$B$7:$R$2843,10,0)</f>
        <v>10.7012</v>
      </c>
      <c r="E15" s="66">
        <f t="shared" si="0"/>
        <v>21</v>
      </c>
      <c r="F15" s="65">
        <f>VLOOKUP($A15,'Return Data'!$B$7:$R$2843,11,0)</f>
        <v>22.918600000000001</v>
      </c>
      <c r="G15" s="66">
        <f t="shared" si="1"/>
        <v>19</v>
      </c>
      <c r="H15" s="65">
        <f>VLOOKUP($A15,'Return Data'!$B$7:$R$2843,12,0)</f>
        <v>39.742699999999999</v>
      </c>
      <c r="I15" s="66">
        <f t="shared" si="2"/>
        <v>7</v>
      </c>
      <c r="J15" s="65">
        <f>VLOOKUP($A15,'Return Data'!$B$7:$R$2843,13,0)</f>
        <v>63.3996</v>
      </c>
      <c r="K15" s="66">
        <f t="shared" si="3"/>
        <v>8</v>
      </c>
      <c r="L15" s="65">
        <f>VLOOKUP($A15,'Return Data'!$B$7:$R$2843,17,0)</f>
        <v>28.631399999999999</v>
      </c>
      <c r="M15" s="66">
        <f t="shared" si="4"/>
        <v>12</v>
      </c>
      <c r="N15" s="65">
        <f>VLOOKUP($A15,'Return Data'!$B$7:$R$2843,14,0)</f>
        <v>17.477</v>
      </c>
      <c r="O15" s="66">
        <f t="shared" si="6"/>
        <v>14</v>
      </c>
      <c r="P15" s="65">
        <f>VLOOKUP($A15,'Return Data'!$B$7:$R$2843,15,0)</f>
        <v>14.302199999999999</v>
      </c>
      <c r="Q15" s="66">
        <f t="shared" si="7"/>
        <v>18</v>
      </c>
      <c r="R15" s="65">
        <f>VLOOKUP($A15,'Return Data'!$B$7:$R$2843,16,0)</f>
        <v>12.1776</v>
      </c>
      <c r="S15" s="67">
        <f t="shared" si="5"/>
        <v>27</v>
      </c>
    </row>
    <row r="16" spans="1:20" x14ac:dyDescent="0.3">
      <c r="A16" s="63" t="s">
        <v>912</v>
      </c>
      <c r="B16" s="64">
        <f>VLOOKUP($A16,'Return Data'!$B$7:$R$2843,3,0)</f>
        <v>44459</v>
      </c>
      <c r="C16" s="65">
        <f>VLOOKUP($A16,'Return Data'!$B$7:$R$2843,4,0)</f>
        <v>16.492100000000001</v>
      </c>
      <c r="D16" s="65">
        <f>VLOOKUP($A16,'Return Data'!$B$7:$R$2843,10,0)</f>
        <v>12.958</v>
      </c>
      <c r="E16" s="66">
        <f t="shared" si="0"/>
        <v>11</v>
      </c>
      <c r="F16" s="65">
        <f>VLOOKUP($A16,'Return Data'!$B$7:$R$2843,11,0)</f>
        <v>23.583500000000001</v>
      </c>
      <c r="G16" s="66">
        <f t="shared" si="1"/>
        <v>16</v>
      </c>
      <c r="H16" s="65">
        <f>VLOOKUP($A16,'Return Data'!$B$7:$R$2843,12,0)</f>
        <v>34.974299999999999</v>
      </c>
      <c r="I16" s="66">
        <f t="shared" si="2"/>
        <v>16</v>
      </c>
      <c r="J16" s="65">
        <f>VLOOKUP($A16,'Return Data'!$B$7:$R$2843,13,0)</f>
        <v>59.416400000000003</v>
      </c>
      <c r="K16" s="66">
        <f t="shared" si="3"/>
        <v>15</v>
      </c>
      <c r="L16" s="65">
        <f>VLOOKUP($A16,'Return Data'!$B$7:$R$2843,17,0)</f>
        <v>29.398599999999998</v>
      </c>
      <c r="M16" s="66">
        <f t="shared" si="4"/>
        <v>10</v>
      </c>
      <c r="N16" s="65"/>
      <c r="O16" s="66"/>
      <c r="P16" s="65"/>
      <c r="Q16" s="66"/>
      <c r="R16" s="65">
        <f>VLOOKUP($A16,'Return Data'!$B$7:$R$2843,16,0)</f>
        <v>22.303100000000001</v>
      </c>
      <c r="S16" s="67">
        <f t="shared" si="5"/>
        <v>7</v>
      </c>
    </row>
    <row r="17" spans="1:19" x14ac:dyDescent="0.3">
      <c r="A17" s="63" t="s">
        <v>915</v>
      </c>
      <c r="B17" s="64">
        <f>VLOOKUP($A17,'Return Data'!$B$7:$R$2843,3,0)</f>
        <v>44459</v>
      </c>
      <c r="C17" s="65">
        <f>VLOOKUP($A17,'Return Data'!$B$7:$R$2843,4,0)</f>
        <v>549.71</v>
      </c>
      <c r="D17" s="65">
        <f>VLOOKUP($A17,'Return Data'!$B$7:$R$2843,10,0)</f>
        <v>13.7174</v>
      </c>
      <c r="E17" s="66">
        <f t="shared" si="0"/>
        <v>8</v>
      </c>
      <c r="F17" s="65">
        <f>VLOOKUP($A17,'Return Data'!$B$7:$R$2843,11,0)</f>
        <v>23.708300000000001</v>
      </c>
      <c r="G17" s="66">
        <f t="shared" si="1"/>
        <v>14</v>
      </c>
      <c r="H17" s="65">
        <f>VLOOKUP($A17,'Return Data'!$B$7:$R$2843,12,0)</f>
        <v>37.737400000000001</v>
      </c>
      <c r="I17" s="66">
        <f t="shared" si="2"/>
        <v>10</v>
      </c>
      <c r="J17" s="65">
        <f>VLOOKUP($A17,'Return Data'!$B$7:$R$2843,13,0)</f>
        <v>63.760100000000001</v>
      </c>
      <c r="K17" s="66">
        <f t="shared" si="3"/>
        <v>7</v>
      </c>
      <c r="L17" s="65">
        <f>VLOOKUP($A17,'Return Data'!$B$7:$R$2843,17,0)</f>
        <v>27.690300000000001</v>
      </c>
      <c r="M17" s="66">
        <f t="shared" si="4"/>
        <v>16</v>
      </c>
      <c r="N17" s="65">
        <f>VLOOKUP($A17,'Return Data'!$B$7:$R$2843,14,0)</f>
        <v>17.018999999999998</v>
      </c>
      <c r="O17" s="66">
        <f t="shared" si="6"/>
        <v>15</v>
      </c>
      <c r="P17" s="65">
        <f>VLOOKUP($A17,'Return Data'!$B$7:$R$2843,15,0)</f>
        <v>14.6175</v>
      </c>
      <c r="Q17" s="66">
        <f t="shared" si="7"/>
        <v>17</v>
      </c>
      <c r="R17" s="65">
        <f>VLOOKUP($A17,'Return Data'!$B$7:$R$2843,16,0)</f>
        <v>15.6784</v>
      </c>
      <c r="S17" s="67">
        <f t="shared" si="5"/>
        <v>21</v>
      </c>
    </row>
    <row r="18" spans="1:19" x14ac:dyDescent="0.3">
      <c r="A18" s="63" t="s">
        <v>916</v>
      </c>
      <c r="B18" s="64">
        <f>VLOOKUP($A18,'Return Data'!$B$7:$R$2843,3,0)</f>
        <v>44459</v>
      </c>
      <c r="C18" s="65">
        <f>VLOOKUP($A18,'Return Data'!$B$7:$R$2843,4,0)</f>
        <v>74.959999999999994</v>
      </c>
      <c r="D18" s="65">
        <f>VLOOKUP($A18,'Return Data'!$B$7:$R$2843,10,0)</f>
        <v>8.2611000000000008</v>
      </c>
      <c r="E18" s="66">
        <f t="shared" si="0"/>
        <v>27</v>
      </c>
      <c r="F18" s="65">
        <f>VLOOKUP($A18,'Return Data'!$B$7:$R$2843,11,0)</f>
        <v>20.3017</v>
      </c>
      <c r="G18" s="66">
        <f t="shared" si="1"/>
        <v>25</v>
      </c>
      <c r="H18" s="65">
        <f>VLOOKUP($A18,'Return Data'!$B$7:$R$2843,12,0)</f>
        <v>32.111400000000003</v>
      </c>
      <c r="I18" s="66">
        <f t="shared" si="2"/>
        <v>23</v>
      </c>
      <c r="J18" s="65">
        <f>VLOOKUP($A18,'Return Data'!$B$7:$R$2843,13,0)</f>
        <v>53.261099999999999</v>
      </c>
      <c r="K18" s="66">
        <f t="shared" si="3"/>
        <v>24</v>
      </c>
      <c r="L18" s="65">
        <f>VLOOKUP($A18,'Return Data'!$B$7:$R$2843,17,0)</f>
        <v>25.795200000000001</v>
      </c>
      <c r="M18" s="66">
        <f t="shared" si="4"/>
        <v>21</v>
      </c>
      <c r="N18" s="65">
        <f>VLOOKUP($A18,'Return Data'!$B$7:$R$2843,14,0)</f>
        <v>15.280799999999999</v>
      </c>
      <c r="O18" s="66">
        <f t="shared" si="6"/>
        <v>20</v>
      </c>
      <c r="P18" s="65">
        <f>VLOOKUP($A18,'Return Data'!$B$7:$R$2843,15,0)</f>
        <v>14.873900000000001</v>
      </c>
      <c r="Q18" s="66">
        <f t="shared" si="7"/>
        <v>15</v>
      </c>
      <c r="R18" s="65">
        <f>VLOOKUP($A18,'Return Data'!$B$7:$R$2843,16,0)</f>
        <v>14.616199999999999</v>
      </c>
      <c r="S18" s="67">
        <f t="shared" si="5"/>
        <v>24</v>
      </c>
    </row>
    <row r="19" spans="1:19" x14ac:dyDescent="0.3">
      <c r="A19" s="63" t="s">
        <v>919</v>
      </c>
      <c r="B19" s="64">
        <f>VLOOKUP($A19,'Return Data'!$B$7:$R$2843,3,0)</f>
        <v>44459</v>
      </c>
      <c r="C19" s="65">
        <f>VLOOKUP($A19,'Return Data'!$B$7:$R$2843,4,0)</f>
        <v>58.69</v>
      </c>
      <c r="D19" s="65">
        <f>VLOOKUP($A19,'Return Data'!$B$7:$R$2843,10,0)</f>
        <v>11.684100000000001</v>
      </c>
      <c r="E19" s="66">
        <f t="shared" si="0"/>
        <v>14</v>
      </c>
      <c r="F19" s="65">
        <f>VLOOKUP($A19,'Return Data'!$B$7:$R$2843,11,0)</f>
        <v>20.094100000000001</v>
      </c>
      <c r="G19" s="66">
        <f t="shared" si="1"/>
        <v>26</v>
      </c>
      <c r="H19" s="65">
        <f>VLOOKUP($A19,'Return Data'!$B$7:$R$2843,12,0)</f>
        <v>29.873899999999999</v>
      </c>
      <c r="I19" s="66">
        <f t="shared" si="2"/>
        <v>26</v>
      </c>
      <c r="J19" s="65">
        <f>VLOOKUP($A19,'Return Data'!$B$7:$R$2843,13,0)</f>
        <v>48.394399999999997</v>
      </c>
      <c r="K19" s="66">
        <f t="shared" si="3"/>
        <v>26</v>
      </c>
      <c r="L19" s="65">
        <f>VLOOKUP($A19,'Return Data'!$B$7:$R$2843,17,0)</f>
        <v>25.147600000000001</v>
      </c>
      <c r="M19" s="66">
        <f t="shared" si="4"/>
        <v>23</v>
      </c>
      <c r="N19" s="65">
        <f>VLOOKUP($A19,'Return Data'!$B$7:$R$2843,14,0)</f>
        <v>16.9392</v>
      </c>
      <c r="O19" s="66">
        <f t="shared" si="6"/>
        <v>17</v>
      </c>
      <c r="P19" s="65">
        <f>VLOOKUP($A19,'Return Data'!$B$7:$R$2843,15,0)</f>
        <v>17.032900000000001</v>
      </c>
      <c r="Q19" s="66">
        <f t="shared" si="7"/>
        <v>8</v>
      </c>
      <c r="R19" s="65">
        <f>VLOOKUP($A19,'Return Data'!$B$7:$R$2843,16,0)</f>
        <v>18.090299999999999</v>
      </c>
      <c r="S19" s="67">
        <f t="shared" si="5"/>
        <v>12</v>
      </c>
    </row>
    <row r="20" spans="1:19" x14ac:dyDescent="0.3">
      <c r="A20" s="63" t="s">
        <v>921</v>
      </c>
      <c r="B20" s="64">
        <f>VLOOKUP($A20,'Return Data'!$B$7:$R$2843,3,0)</f>
        <v>44459</v>
      </c>
      <c r="C20" s="65">
        <f>VLOOKUP($A20,'Return Data'!$B$7:$R$2843,4,0)</f>
        <v>212.33699999999999</v>
      </c>
      <c r="D20" s="65">
        <f>VLOOKUP($A20,'Return Data'!$B$7:$R$2843,10,0)</f>
        <v>10.769299999999999</v>
      </c>
      <c r="E20" s="66">
        <f t="shared" si="0"/>
        <v>18</v>
      </c>
      <c r="F20" s="65">
        <f>VLOOKUP($A20,'Return Data'!$B$7:$R$2843,11,0)</f>
        <v>21.116700000000002</v>
      </c>
      <c r="G20" s="66">
        <f t="shared" si="1"/>
        <v>23</v>
      </c>
      <c r="H20" s="65">
        <f>VLOOKUP($A20,'Return Data'!$B$7:$R$2843,12,0)</f>
        <v>31.883900000000001</v>
      </c>
      <c r="I20" s="66">
        <f t="shared" si="2"/>
        <v>24</v>
      </c>
      <c r="J20" s="65">
        <f>VLOOKUP($A20,'Return Data'!$B$7:$R$2843,13,0)</f>
        <v>53.221200000000003</v>
      </c>
      <c r="K20" s="66">
        <f t="shared" si="3"/>
        <v>25</v>
      </c>
      <c r="L20" s="65">
        <f>VLOOKUP($A20,'Return Data'!$B$7:$R$2843,17,0)</f>
        <v>29.5351</v>
      </c>
      <c r="M20" s="66">
        <f t="shared" si="4"/>
        <v>9</v>
      </c>
      <c r="N20" s="65">
        <f>VLOOKUP($A20,'Return Data'!$B$7:$R$2843,14,0)</f>
        <v>20.417400000000001</v>
      </c>
      <c r="O20" s="66">
        <f t="shared" si="6"/>
        <v>4</v>
      </c>
      <c r="P20" s="65">
        <f>VLOOKUP($A20,'Return Data'!$B$7:$R$2843,15,0)</f>
        <v>17.0534</v>
      </c>
      <c r="Q20" s="66">
        <f t="shared" si="7"/>
        <v>7</v>
      </c>
      <c r="R20" s="65">
        <f>VLOOKUP($A20,'Return Data'!$B$7:$R$2843,16,0)</f>
        <v>17.828299999999999</v>
      </c>
      <c r="S20" s="67">
        <f t="shared" si="5"/>
        <v>14</v>
      </c>
    </row>
    <row r="21" spans="1:19" x14ac:dyDescent="0.3">
      <c r="A21" s="63" t="s">
        <v>922</v>
      </c>
      <c r="B21" s="64">
        <f>VLOOKUP($A21,'Return Data'!$B$7:$R$2843,3,0)</f>
        <v>44459</v>
      </c>
      <c r="C21" s="65">
        <f>VLOOKUP($A21,'Return Data'!$B$7:$R$2843,4,0)</f>
        <v>74.388999999999996</v>
      </c>
      <c r="D21" s="65">
        <f>VLOOKUP($A21,'Return Data'!$B$7:$R$2843,10,0)</f>
        <v>11.484299999999999</v>
      </c>
      <c r="E21" s="66">
        <f t="shared" si="0"/>
        <v>15</v>
      </c>
      <c r="F21" s="65">
        <f>VLOOKUP($A21,'Return Data'!$B$7:$R$2843,11,0)</f>
        <v>23.391400000000001</v>
      </c>
      <c r="G21" s="66">
        <f t="shared" si="1"/>
        <v>17</v>
      </c>
      <c r="H21" s="65">
        <f>VLOOKUP($A21,'Return Data'!$B$7:$R$2843,12,0)</f>
        <v>27.765699999999999</v>
      </c>
      <c r="I21" s="66">
        <f t="shared" si="2"/>
        <v>27</v>
      </c>
      <c r="J21" s="65">
        <f>VLOOKUP($A21,'Return Data'!$B$7:$R$2843,13,0)</f>
        <v>43.028300000000002</v>
      </c>
      <c r="K21" s="66">
        <f t="shared" si="3"/>
        <v>27</v>
      </c>
      <c r="L21" s="65">
        <f>VLOOKUP($A21,'Return Data'!$B$7:$R$2843,17,0)</f>
        <v>24.986699999999999</v>
      </c>
      <c r="M21" s="66">
        <f t="shared" si="4"/>
        <v>24</v>
      </c>
      <c r="N21" s="65">
        <f>VLOOKUP($A21,'Return Data'!$B$7:$R$2843,14,0)</f>
        <v>13.748900000000001</v>
      </c>
      <c r="O21" s="66">
        <f t="shared" si="6"/>
        <v>22</v>
      </c>
      <c r="P21" s="65">
        <f>VLOOKUP($A21,'Return Data'!$B$7:$R$2843,15,0)</f>
        <v>13.974299999999999</v>
      </c>
      <c r="Q21" s="66">
        <f t="shared" si="7"/>
        <v>19</v>
      </c>
      <c r="R21" s="65">
        <f>VLOOKUP($A21,'Return Data'!$B$7:$R$2843,16,0)</f>
        <v>15.2698</v>
      </c>
      <c r="S21" s="67">
        <f t="shared" si="5"/>
        <v>22</v>
      </c>
    </row>
    <row r="22" spans="1:19" x14ac:dyDescent="0.3">
      <c r="A22" s="63" t="s">
        <v>924</v>
      </c>
      <c r="B22" s="64">
        <f>VLOOKUP($A22,'Return Data'!$B$7:$R$2843,3,0)</f>
        <v>44459</v>
      </c>
      <c r="C22" s="65">
        <f>VLOOKUP($A22,'Return Data'!$B$7:$R$2843,4,0)</f>
        <v>26.056999999999999</v>
      </c>
      <c r="D22" s="65">
        <f>VLOOKUP($A22,'Return Data'!$B$7:$R$2843,10,0)</f>
        <v>14.022500000000001</v>
      </c>
      <c r="E22" s="66">
        <f t="shared" si="0"/>
        <v>6</v>
      </c>
      <c r="F22" s="65">
        <f>VLOOKUP($A22,'Return Data'!$B$7:$R$2843,11,0)</f>
        <v>25.5015</v>
      </c>
      <c r="G22" s="66">
        <f t="shared" si="1"/>
        <v>6</v>
      </c>
      <c r="H22" s="65">
        <f>VLOOKUP($A22,'Return Data'!$B$7:$R$2843,12,0)</f>
        <v>32.866599999999998</v>
      </c>
      <c r="I22" s="66">
        <f t="shared" si="2"/>
        <v>21</v>
      </c>
      <c r="J22" s="65">
        <f>VLOOKUP($A22,'Return Data'!$B$7:$R$2843,13,0)</f>
        <v>55.064300000000003</v>
      </c>
      <c r="K22" s="66">
        <f t="shared" si="3"/>
        <v>20</v>
      </c>
      <c r="L22" s="65">
        <f>VLOOKUP($A22,'Return Data'!$B$7:$R$2843,17,0)</f>
        <v>28.157800000000002</v>
      </c>
      <c r="M22" s="66">
        <f t="shared" si="4"/>
        <v>14</v>
      </c>
      <c r="N22" s="65">
        <f>VLOOKUP($A22,'Return Data'!$B$7:$R$2843,14,0)</f>
        <v>19.135899999999999</v>
      </c>
      <c r="O22" s="66">
        <f t="shared" si="6"/>
        <v>10</v>
      </c>
      <c r="P22" s="65">
        <f>VLOOKUP($A22,'Return Data'!$B$7:$R$2843,15,0)</f>
        <v>17.725100000000001</v>
      </c>
      <c r="Q22" s="66">
        <f t="shared" si="7"/>
        <v>5</v>
      </c>
      <c r="R22" s="65">
        <f>VLOOKUP($A22,'Return Data'!$B$7:$R$2843,16,0)</f>
        <v>15.686199999999999</v>
      </c>
      <c r="S22" s="67">
        <f t="shared" si="5"/>
        <v>20</v>
      </c>
    </row>
    <row r="23" spans="1:19" x14ac:dyDescent="0.3">
      <c r="A23" s="63" t="s">
        <v>926</v>
      </c>
      <c r="B23" s="64">
        <f>VLOOKUP($A23,'Return Data'!$B$7:$R$2843,3,0)</f>
        <v>44459</v>
      </c>
      <c r="C23" s="65">
        <f>VLOOKUP($A23,'Return Data'!$B$7:$R$2843,4,0)</f>
        <v>16.633299999999998</v>
      </c>
      <c r="D23" s="65">
        <f>VLOOKUP($A23,'Return Data'!$B$7:$R$2843,10,0)</f>
        <v>11.8032</v>
      </c>
      <c r="E23" s="66">
        <f t="shared" si="0"/>
        <v>13</v>
      </c>
      <c r="F23" s="65">
        <f>VLOOKUP($A23,'Return Data'!$B$7:$R$2843,11,0)</f>
        <v>25.110399999999998</v>
      </c>
      <c r="G23" s="66">
        <f t="shared" si="1"/>
        <v>9</v>
      </c>
      <c r="H23" s="65">
        <f>VLOOKUP($A23,'Return Data'!$B$7:$R$2843,12,0)</f>
        <v>42.385199999999998</v>
      </c>
      <c r="I23" s="66">
        <f t="shared" si="2"/>
        <v>3</v>
      </c>
      <c r="J23" s="65">
        <f>VLOOKUP($A23,'Return Data'!$B$7:$R$2843,13,0)</f>
        <v>63.071599999999997</v>
      </c>
      <c r="K23" s="66">
        <f t="shared" si="3"/>
        <v>9</v>
      </c>
      <c r="L23" s="65"/>
      <c r="M23" s="66"/>
      <c r="N23" s="65"/>
      <c r="O23" s="66"/>
      <c r="P23" s="65"/>
      <c r="Q23" s="66"/>
      <c r="R23" s="65">
        <f>VLOOKUP($A23,'Return Data'!$B$7:$R$2843,16,0)</f>
        <v>34.2849</v>
      </c>
      <c r="S23" s="67">
        <f t="shared" si="5"/>
        <v>1</v>
      </c>
    </row>
    <row r="24" spans="1:19" x14ac:dyDescent="0.3">
      <c r="A24" s="63" t="s">
        <v>928</v>
      </c>
      <c r="B24" s="64">
        <f>VLOOKUP($A24,'Return Data'!$B$7:$R$2843,3,0)</f>
        <v>44459</v>
      </c>
      <c r="C24" s="65">
        <f>VLOOKUP($A24,'Return Data'!$B$7:$R$2843,4,0)</f>
        <v>104.708</v>
      </c>
      <c r="D24" s="65">
        <f>VLOOKUP($A24,'Return Data'!$B$7:$R$2843,10,0)</f>
        <v>12.389799999999999</v>
      </c>
      <c r="E24" s="66">
        <f t="shared" si="0"/>
        <v>12</v>
      </c>
      <c r="F24" s="65">
        <f>VLOOKUP($A24,'Return Data'!$B$7:$R$2843,11,0)</f>
        <v>24.381399999999999</v>
      </c>
      <c r="G24" s="66">
        <f t="shared" si="1"/>
        <v>12</v>
      </c>
      <c r="H24" s="65">
        <f>VLOOKUP($A24,'Return Data'!$B$7:$R$2843,12,0)</f>
        <v>39.978299999999997</v>
      </c>
      <c r="I24" s="66">
        <f t="shared" si="2"/>
        <v>6</v>
      </c>
      <c r="J24" s="65">
        <f>VLOOKUP($A24,'Return Data'!$B$7:$R$2843,13,0)</f>
        <v>64.536900000000003</v>
      </c>
      <c r="K24" s="66">
        <f t="shared" si="3"/>
        <v>4</v>
      </c>
      <c r="L24" s="65">
        <f>VLOOKUP($A24,'Return Data'!$B$7:$R$2843,17,0)</f>
        <v>36.217199999999998</v>
      </c>
      <c r="M24" s="66">
        <f t="shared" si="4"/>
        <v>2</v>
      </c>
      <c r="N24" s="65">
        <f>VLOOKUP($A24,'Return Data'!$B$7:$R$2843,14,0)</f>
        <v>25.364899999999999</v>
      </c>
      <c r="O24" s="66">
        <f t="shared" si="6"/>
        <v>1</v>
      </c>
      <c r="P24" s="65">
        <f>VLOOKUP($A24,'Return Data'!$B$7:$R$2843,15,0)</f>
        <v>22.013100000000001</v>
      </c>
      <c r="Q24" s="66">
        <f t="shared" si="7"/>
        <v>1</v>
      </c>
      <c r="R24" s="65">
        <f>VLOOKUP($A24,'Return Data'!$B$7:$R$2843,16,0)</f>
        <v>25.922599999999999</v>
      </c>
      <c r="S24" s="67">
        <f t="shared" si="5"/>
        <v>5</v>
      </c>
    </row>
    <row r="25" spans="1:19" x14ac:dyDescent="0.3">
      <c r="A25" s="63" t="s">
        <v>930</v>
      </c>
      <c r="B25" s="64">
        <f>VLOOKUP($A25,'Return Data'!$B$7:$R$2843,3,0)</f>
        <v>44459</v>
      </c>
      <c r="C25" s="65">
        <f>VLOOKUP($A25,'Return Data'!$B$7:$R$2843,4,0)</f>
        <v>17.151299999999999</v>
      </c>
      <c r="D25" s="65">
        <f>VLOOKUP($A25,'Return Data'!$B$7:$R$2843,10,0)</f>
        <v>15.368</v>
      </c>
      <c r="E25" s="66">
        <f t="shared" si="0"/>
        <v>2</v>
      </c>
      <c r="F25" s="65">
        <f>VLOOKUP($A25,'Return Data'!$B$7:$R$2843,11,0)</f>
        <v>27.599599999999999</v>
      </c>
      <c r="G25" s="66">
        <f t="shared" si="1"/>
        <v>2</v>
      </c>
      <c r="H25" s="65">
        <f>VLOOKUP($A25,'Return Data'!$B$7:$R$2843,12,0)</f>
        <v>42.427799999999998</v>
      </c>
      <c r="I25" s="66">
        <f t="shared" si="2"/>
        <v>2</v>
      </c>
      <c r="J25" s="65">
        <f>VLOOKUP($A25,'Return Data'!$B$7:$R$2843,13,0)</f>
        <v>71.131399999999999</v>
      </c>
      <c r="K25" s="66">
        <f t="shared" si="3"/>
        <v>1</v>
      </c>
      <c r="L25" s="65"/>
      <c r="M25" s="66"/>
      <c r="N25" s="65"/>
      <c r="O25" s="66"/>
      <c r="P25" s="65"/>
      <c r="Q25" s="66"/>
      <c r="R25" s="65">
        <f>VLOOKUP($A25,'Return Data'!$B$7:$R$2843,16,0)</f>
        <v>32.2742</v>
      </c>
      <c r="S25" s="67">
        <f t="shared" si="5"/>
        <v>3</v>
      </c>
    </row>
    <row r="26" spans="1:19" x14ac:dyDescent="0.3">
      <c r="A26" s="63" t="s">
        <v>2017</v>
      </c>
      <c r="B26" s="64">
        <f>VLOOKUP($A26,'Return Data'!$B$7:$R$2843,3,0)</f>
        <v>44459</v>
      </c>
      <c r="C26" s="65">
        <f>VLOOKUP($A26,'Return Data'!$B$7:$R$2843,4,0)</f>
        <v>26.054200000000002</v>
      </c>
      <c r="D26" s="65">
        <f>VLOOKUP($A26,'Return Data'!$B$7:$R$2843,10,0)</f>
        <v>13.274699999999999</v>
      </c>
      <c r="E26" s="66">
        <f t="shared" si="0"/>
        <v>9</v>
      </c>
      <c r="F26" s="65">
        <f>VLOOKUP($A26,'Return Data'!$B$7:$R$2843,11,0)</f>
        <v>24.671399999999998</v>
      </c>
      <c r="G26" s="66">
        <f t="shared" si="1"/>
        <v>11</v>
      </c>
      <c r="H26" s="65">
        <f>VLOOKUP($A26,'Return Data'!$B$7:$R$2843,12,0)</f>
        <v>41.018000000000001</v>
      </c>
      <c r="I26" s="66">
        <f t="shared" si="2"/>
        <v>5</v>
      </c>
      <c r="J26" s="65">
        <f>VLOOKUP($A26,'Return Data'!$B$7:$R$2843,13,0)</f>
        <v>57.8688</v>
      </c>
      <c r="K26" s="66">
        <f t="shared" si="3"/>
        <v>17</v>
      </c>
      <c r="L26" s="65">
        <f>VLOOKUP($A26,'Return Data'!$B$7:$R$2843,17,0)</f>
        <v>27.184899999999999</v>
      </c>
      <c r="M26" s="66">
        <f t="shared" si="4"/>
        <v>19</v>
      </c>
      <c r="N26" s="65">
        <f>VLOOKUP($A26,'Return Data'!$B$7:$R$2843,14,0)</f>
        <v>19.496099999999998</v>
      </c>
      <c r="O26" s="66">
        <f t="shared" si="6"/>
        <v>8</v>
      </c>
      <c r="P26" s="65">
        <f>VLOOKUP($A26,'Return Data'!$B$7:$R$2843,15,0)</f>
        <v>16.3308</v>
      </c>
      <c r="Q26" s="66">
        <f t="shared" si="7"/>
        <v>10</v>
      </c>
      <c r="R26" s="65">
        <f>VLOOKUP($A26,'Return Data'!$B$7:$R$2843,16,0)</f>
        <v>17.978999999999999</v>
      </c>
      <c r="S26" s="67">
        <f t="shared" si="5"/>
        <v>13</v>
      </c>
    </row>
    <row r="27" spans="1:19" x14ac:dyDescent="0.3">
      <c r="A27" s="63" t="s">
        <v>933</v>
      </c>
      <c r="B27" s="64">
        <f>VLOOKUP($A27,'Return Data'!$B$7:$R$2843,3,0)</f>
        <v>44459</v>
      </c>
      <c r="C27" s="65">
        <f>VLOOKUP($A27,'Return Data'!$B$7:$R$2843,4,0)</f>
        <v>856.13379999999995</v>
      </c>
      <c r="D27" s="65">
        <f>VLOOKUP($A27,'Return Data'!$B$7:$R$2843,10,0)</f>
        <v>13.217499999999999</v>
      </c>
      <c r="E27" s="66">
        <f t="shared" si="0"/>
        <v>10</v>
      </c>
      <c r="F27" s="65">
        <f>VLOOKUP($A27,'Return Data'!$B$7:$R$2843,11,0)</f>
        <v>22.131499999999999</v>
      </c>
      <c r="G27" s="66">
        <f t="shared" si="1"/>
        <v>21</v>
      </c>
      <c r="H27" s="65">
        <f>VLOOKUP($A27,'Return Data'!$B$7:$R$2843,12,0)</f>
        <v>34.134500000000003</v>
      </c>
      <c r="I27" s="66">
        <f t="shared" si="2"/>
        <v>18</v>
      </c>
      <c r="J27" s="65">
        <f>VLOOKUP($A27,'Return Data'!$B$7:$R$2843,13,0)</f>
        <v>59.486199999999997</v>
      </c>
      <c r="K27" s="66">
        <f t="shared" si="3"/>
        <v>14</v>
      </c>
      <c r="L27" s="65">
        <f>VLOOKUP($A27,'Return Data'!$B$7:$R$2843,17,0)</f>
        <v>27.192299999999999</v>
      </c>
      <c r="M27" s="66">
        <f t="shared" si="4"/>
        <v>18</v>
      </c>
      <c r="N27" s="65">
        <f>VLOOKUP($A27,'Return Data'!$B$7:$R$2843,14,0)</f>
        <v>15.590299999999999</v>
      </c>
      <c r="O27" s="66">
        <f t="shared" si="6"/>
        <v>19</v>
      </c>
      <c r="P27" s="65">
        <f>VLOOKUP($A27,'Return Data'!$B$7:$R$2843,15,0)</f>
        <v>12.537100000000001</v>
      </c>
      <c r="Q27" s="66">
        <f t="shared" si="7"/>
        <v>22</v>
      </c>
      <c r="R27" s="65">
        <f>VLOOKUP($A27,'Return Data'!$B$7:$R$2843,16,0)</f>
        <v>14.046900000000001</v>
      </c>
      <c r="S27" s="67">
        <f t="shared" si="5"/>
        <v>26</v>
      </c>
    </row>
    <row r="28" spans="1:19" x14ac:dyDescent="0.3">
      <c r="A28" s="63" t="s">
        <v>935</v>
      </c>
      <c r="B28" s="64">
        <f>VLOOKUP($A28,'Return Data'!$B$7:$R$2843,3,0)</f>
        <v>44459</v>
      </c>
      <c r="C28" s="65">
        <f>VLOOKUP($A28,'Return Data'!$B$7:$R$2843,4,0)</f>
        <v>191.45</v>
      </c>
      <c r="D28" s="65">
        <f>VLOOKUP($A28,'Return Data'!$B$7:$R$2843,10,0)</f>
        <v>10.934100000000001</v>
      </c>
      <c r="E28" s="66">
        <f t="shared" si="0"/>
        <v>17</v>
      </c>
      <c r="F28" s="65">
        <f>VLOOKUP($A28,'Return Data'!$B$7:$R$2843,11,0)</f>
        <v>23.843699999999998</v>
      </c>
      <c r="G28" s="66">
        <f t="shared" si="1"/>
        <v>13</v>
      </c>
      <c r="H28" s="65">
        <f>VLOOKUP($A28,'Return Data'!$B$7:$R$2843,12,0)</f>
        <v>36.389499999999998</v>
      </c>
      <c r="I28" s="66">
        <f t="shared" si="2"/>
        <v>13</v>
      </c>
      <c r="J28" s="65">
        <f>VLOOKUP($A28,'Return Data'!$B$7:$R$2843,13,0)</f>
        <v>60.733800000000002</v>
      </c>
      <c r="K28" s="66">
        <f t="shared" si="3"/>
        <v>11</v>
      </c>
      <c r="L28" s="65">
        <f>VLOOKUP($A28,'Return Data'!$B$7:$R$2843,17,0)</f>
        <v>34.047899999999998</v>
      </c>
      <c r="M28" s="66">
        <f t="shared" si="4"/>
        <v>4</v>
      </c>
      <c r="N28" s="65">
        <f>VLOOKUP($A28,'Return Data'!$B$7:$R$2843,14,0)</f>
        <v>19.1648</v>
      </c>
      <c r="O28" s="66">
        <f t="shared" si="6"/>
        <v>9</v>
      </c>
      <c r="P28" s="65">
        <f>VLOOKUP($A28,'Return Data'!$B$7:$R$2843,15,0)</f>
        <v>17.939900000000002</v>
      </c>
      <c r="Q28" s="66">
        <f t="shared" si="7"/>
        <v>4</v>
      </c>
      <c r="R28" s="65">
        <f>VLOOKUP($A28,'Return Data'!$B$7:$R$2843,16,0)</f>
        <v>21.820900000000002</v>
      </c>
      <c r="S28" s="67">
        <f t="shared" si="5"/>
        <v>8</v>
      </c>
    </row>
    <row r="29" spans="1:19" x14ac:dyDescent="0.3">
      <c r="A29" s="63" t="s">
        <v>937</v>
      </c>
      <c r="B29" s="64">
        <f>VLOOKUP($A29,'Return Data'!$B$7:$R$2843,3,0)</f>
        <v>44459</v>
      </c>
      <c r="C29" s="65">
        <f>VLOOKUP($A29,'Return Data'!$B$7:$R$2843,4,0)</f>
        <v>64.811700000000002</v>
      </c>
      <c r="D29" s="65">
        <f>VLOOKUP($A29,'Return Data'!$B$7:$R$2843,10,0)</f>
        <v>9.4387000000000008</v>
      </c>
      <c r="E29" s="66">
        <f t="shared" si="0"/>
        <v>24</v>
      </c>
      <c r="F29" s="65">
        <f>VLOOKUP($A29,'Return Data'!$B$7:$R$2843,11,0)</f>
        <v>23.348700000000001</v>
      </c>
      <c r="G29" s="66">
        <f t="shared" si="1"/>
        <v>18</v>
      </c>
      <c r="H29" s="65">
        <f>VLOOKUP($A29,'Return Data'!$B$7:$R$2843,12,0)</f>
        <v>32.685000000000002</v>
      </c>
      <c r="I29" s="66">
        <f t="shared" si="2"/>
        <v>22</v>
      </c>
      <c r="J29" s="65">
        <f>VLOOKUP($A29,'Return Data'!$B$7:$R$2843,13,0)</f>
        <v>54.671900000000001</v>
      </c>
      <c r="K29" s="66">
        <f t="shared" si="3"/>
        <v>21</v>
      </c>
      <c r="L29" s="65">
        <f>VLOOKUP($A29,'Return Data'!$B$7:$R$2843,17,0)</f>
        <v>32.811799999999998</v>
      </c>
      <c r="M29" s="66">
        <f t="shared" si="4"/>
        <v>5</v>
      </c>
      <c r="N29" s="65">
        <f>VLOOKUP($A29,'Return Data'!$B$7:$R$2843,14,0)</f>
        <v>19.663599999999999</v>
      </c>
      <c r="O29" s="66">
        <f t="shared" si="6"/>
        <v>7</v>
      </c>
      <c r="P29" s="65">
        <f>VLOOKUP($A29,'Return Data'!$B$7:$R$2843,15,0)</f>
        <v>15.4842</v>
      </c>
      <c r="Q29" s="66">
        <f t="shared" si="7"/>
        <v>12</v>
      </c>
      <c r="R29" s="65">
        <f>VLOOKUP($A29,'Return Data'!$B$7:$R$2843,16,0)</f>
        <v>18.7346</v>
      </c>
      <c r="S29" s="67">
        <f t="shared" si="5"/>
        <v>9</v>
      </c>
    </row>
    <row r="30" spans="1:19" x14ac:dyDescent="0.3">
      <c r="A30" s="63" t="s">
        <v>1904</v>
      </c>
      <c r="B30" s="64">
        <f>VLOOKUP($A30,'Return Data'!$B$7:$R$2843,3,0)</f>
        <v>44459</v>
      </c>
      <c r="C30" s="65">
        <f>VLOOKUP($A30,'Return Data'!$B$7:$R$2843,4,0)</f>
        <v>366.31560000000002</v>
      </c>
      <c r="D30" s="65">
        <f>VLOOKUP($A30,'Return Data'!$B$7:$R$2843,10,0)</f>
        <v>8.3925000000000001</v>
      </c>
      <c r="E30" s="66">
        <f t="shared" si="0"/>
        <v>26</v>
      </c>
      <c r="F30" s="65">
        <f>VLOOKUP($A30,'Return Data'!$B$7:$R$2843,11,0)</f>
        <v>22.701699999999999</v>
      </c>
      <c r="G30" s="66">
        <f t="shared" si="1"/>
        <v>20</v>
      </c>
      <c r="H30" s="65">
        <f>VLOOKUP($A30,'Return Data'!$B$7:$R$2843,12,0)</f>
        <v>33.677300000000002</v>
      </c>
      <c r="I30" s="66">
        <f t="shared" si="2"/>
        <v>20</v>
      </c>
      <c r="J30" s="65">
        <f>VLOOKUP($A30,'Return Data'!$B$7:$R$2843,13,0)</f>
        <v>59.4131</v>
      </c>
      <c r="K30" s="66">
        <f t="shared" si="3"/>
        <v>16</v>
      </c>
      <c r="L30" s="65">
        <f>VLOOKUP($A30,'Return Data'!$B$7:$R$2843,17,0)</f>
        <v>28.139700000000001</v>
      </c>
      <c r="M30" s="66">
        <f t="shared" si="4"/>
        <v>15</v>
      </c>
      <c r="N30" s="65">
        <f>VLOOKUP($A30,'Return Data'!$B$7:$R$2843,14,0)</f>
        <v>18.236000000000001</v>
      </c>
      <c r="O30" s="66">
        <f t="shared" si="6"/>
        <v>13</v>
      </c>
      <c r="P30" s="65">
        <f>VLOOKUP($A30,'Return Data'!$B$7:$R$2843,15,0)</f>
        <v>15.3161</v>
      </c>
      <c r="Q30" s="66">
        <f t="shared" si="7"/>
        <v>13</v>
      </c>
      <c r="R30" s="65">
        <f>VLOOKUP($A30,'Return Data'!$B$7:$R$2843,16,0)</f>
        <v>17.666499999999999</v>
      </c>
      <c r="S30" s="67">
        <f t="shared" si="5"/>
        <v>15</v>
      </c>
    </row>
    <row r="31" spans="1:19" x14ac:dyDescent="0.3">
      <c r="A31" s="63" t="s">
        <v>939</v>
      </c>
      <c r="B31" s="64">
        <f>VLOOKUP($A31,'Return Data'!$B$7:$R$2843,3,0)</f>
        <v>44459</v>
      </c>
      <c r="C31" s="65">
        <f>VLOOKUP($A31,'Return Data'!$B$7:$R$2843,4,0)</f>
        <v>58.646599999999999</v>
      </c>
      <c r="D31" s="65">
        <f>VLOOKUP($A31,'Return Data'!$B$7:$R$2843,10,0)</f>
        <v>17.470300000000002</v>
      </c>
      <c r="E31" s="66">
        <f t="shared" si="0"/>
        <v>1</v>
      </c>
      <c r="F31" s="65">
        <f>VLOOKUP($A31,'Return Data'!$B$7:$R$2843,11,0)</f>
        <v>25.587199999999999</v>
      </c>
      <c r="G31" s="66">
        <f t="shared" si="1"/>
        <v>5</v>
      </c>
      <c r="H31" s="65">
        <f>VLOOKUP($A31,'Return Data'!$B$7:$R$2843,12,0)</f>
        <v>39.729599999999998</v>
      </c>
      <c r="I31" s="66">
        <f t="shared" si="2"/>
        <v>8</v>
      </c>
      <c r="J31" s="65">
        <f>VLOOKUP($A31,'Return Data'!$B$7:$R$2843,13,0)</f>
        <v>59.581699999999998</v>
      </c>
      <c r="K31" s="66">
        <f t="shared" si="3"/>
        <v>13</v>
      </c>
      <c r="L31" s="65">
        <f>VLOOKUP($A31,'Return Data'!$B$7:$R$2843,17,0)</f>
        <v>27.4358</v>
      </c>
      <c r="M31" s="66">
        <f t="shared" si="4"/>
        <v>17</v>
      </c>
      <c r="N31" s="65">
        <f>VLOOKUP($A31,'Return Data'!$B$7:$R$2843,14,0)</f>
        <v>18.509499999999999</v>
      </c>
      <c r="O31" s="66">
        <f t="shared" si="6"/>
        <v>12</v>
      </c>
      <c r="P31" s="65">
        <f>VLOOKUP($A31,'Return Data'!$B$7:$R$2843,15,0)</f>
        <v>18.175599999999999</v>
      </c>
      <c r="Q31" s="66">
        <f t="shared" si="7"/>
        <v>3</v>
      </c>
      <c r="R31" s="65">
        <f>VLOOKUP($A31,'Return Data'!$B$7:$R$2843,16,0)</f>
        <v>16.633099999999999</v>
      </c>
      <c r="S31" s="67">
        <f t="shared" si="5"/>
        <v>18</v>
      </c>
    </row>
    <row r="32" spans="1:19" x14ac:dyDescent="0.3">
      <c r="A32" s="63" t="s">
        <v>941</v>
      </c>
      <c r="B32" s="64">
        <f>VLOOKUP($A32,'Return Data'!$B$7:$R$2843,3,0)</f>
        <v>44459</v>
      </c>
      <c r="C32" s="65">
        <f>VLOOKUP($A32,'Return Data'!$B$7:$R$2843,4,0)</f>
        <v>358.16289999999998</v>
      </c>
      <c r="D32" s="65">
        <f>VLOOKUP($A32,'Return Data'!$B$7:$R$2843,10,0)</f>
        <v>9.4426000000000005</v>
      </c>
      <c r="E32" s="66">
        <f t="shared" si="0"/>
        <v>23</v>
      </c>
      <c r="F32" s="65">
        <f>VLOOKUP($A32,'Return Data'!$B$7:$R$2843,11,0)</f>
        <v>18.384799999999998</v>
      </c>
      <c r="G32" s="66">
        <f t="shared" si="1"/>
        <v>27</v>
      </c>
      <c r="H32" s="65">
        <f>VLOOKUP($A32,'Return Data'!$B$7:$R$2843,12,0)</f>
        <v>30.6023</v>
      </c>
      <c r="I32" s="66">
        <f t="shared" si="2"/>
        <v>25</v>
      </c>
      <c r="J32" s="65">
        <f>VLOOKUP($A32,'Return Data'!$B$7:$R$2843,13,0)</f>
        <v>54.029699999999998</v>
      </c>
      <c r="K32" s="66">
        <f t="shared" si="3"/>
        <v>23</v>
      </c>
      <c r="L32" s="65">
        <f>VLOOKUP($A32,'Return Data'!$B$7:$R$2843,17,0)</f>
        <v>26.723800000000001</v>
      </c>
      <c r="M32" s="66">
        <f t="shared" si="4"/>
        <v>20</v>
      </c>
      <c r="N32" s="65">
        <f>VLOOKUP($A32,'Return Data'!$B$7:$R$2843,14,0)</f>
        <v>20.624199999999998</v>
      </c>
      <c r="O32" s="66">
        <f t="shared" si="6"/>
        <v>3</v>
      </c>
      <c r="P32" s="65">
        <f>VLOOKUP($A32,'Return Data'!$B$7:$R$2843,15,0)</f>
        <v>15.6516</v>
      </c>
      <c r="Q32" s="66">
        <f t="shared" si="7"/>
        <v>11</v>
      </c>
      <c r="R32" s="65">
        <f>VLOOKUP($A32,'Return Data'!$B$7:$R$2843,16,0)</f>
        <v>17.339500000000001</v>
      </c>
      <c r="S32" s="67">
        <f t="shared" si="5"/>
        <v>16</v>
      </c>
    </row>
    <row r="33" spans="1:19" x14ac:dyDescent="0.3">
      <c r="A33" s="63" t="s">
        <v>942</v>
      </c>
      <c r="B33" s="64">
        <f>VLOOKUP($A33,'Return Data'!$B$7:$R$2843,3,0)</f>
        <v>44459</v>
      </c>
      <c r="C33" s="65">
        <f>VLOOKUP($A33,'Return Data'!$B$7:$R$2843,4,0)</f>
        <v>16.63</v>
      </c>
      <c r="D33" s="65">
        <f>VLOOKUP($A33,'Return Data'!$B$7:$R$2843,10,0)</f>
        <v>14.531700000000001</v>
      </c>
      <c r="E33" s="66">
        <f t="shared" si="0"/>
        <v>4</v>
      </c>
      <c r="F33" s="65">
        <f>VLOOKUP($A33,'Return Data'!$B$7:$R$2843,11,0)</f>
        <v>25.4148</v>
      </c>
      <c r="G33" s="66">
        <f t="shared" si="1"/>
        <v>7</v>
      </c>
      <c r="H33" s="65">
        <f>VLOOKUP($A33,'Return Data'!$B$7:$R$2843,12,0)</f>
        <v>34.765000000000001</v>
      </c>
      <c r="I33" s="66">
        <f t="shared" si="2"/>
        <v>17</v>
      </c>
      <c r="J33" s="65">
        <f>VLOOKUP($A33,'Return Data'!$B$7:$R$2843,13,0)</f>
        <v>54.553899999999999</v>
      </c>
      <c r="K33" s="66">
        <f t="shared" si="3"/>
        <v>22</v>
      </c>
      <c r="L33" s="65"/>
      <c r="M33" s="66"/>
      <c r="N33" s="65"/>
      <c r="O33" s="66"/>
      <c r="P33" s="65"/>
      <c r="Q33" s="66"/>
      <c r="R33" s="65">
        <f>VLOOKUP($A33,'Return Data'!$B$7:$R$2843,16,0)</f>
        <v>32.825299999999999</v>
      </c>
      <c r="S33" s="67">
        <f t="shared" si="5"/>
        <v>2</v>
      </c>
    </row>
    <row r="34" spans="1:19" x14ac:dyDescent="0.3">
      <c r="A34" s="63" t="s">
        <v>944</v>
      </c>
      <c r="B34" s="64">
        <f>VLOOKUP($A34,'Return Data'!$B$7:$R$2843,3,0)</f>
        <v>44459</v>
      </c>
      <c r="C34" s="65">
        <f>VLOOKUP($A34,'Return Data'!$B$7:$R$2843,4,0)</f>
        <v>101.1754</v>
      </c>
      <c r="D34" s="65">
        <f>VLOOKUP($A34,'Return Data'!$B$7:$R$2843,10,0)</f>
        <v>10.622299999999999</v>
      </c>
      <c r="E34" s="66">
        <f t="shared" si="0"/>
        <v>22</v>
      </c>
      <c r="F34" s="65">
        <f>VLOOKUP($A34,'Return Data'!$B$7:$R$2843,11,0)</f>
        <v>23.601199999999999</v>
      </c>
      <c r="G34" s="66">
        <f t="shared" si="1"/>
        <v>15</v>
      </c>
      <c r="H34" s="65">
        <f>VLOOKUP($A34,'Return Data'!$B$7:$R$2843,12,0)</f>
        <v>41.234000000000002</v>
      </c>
      <c r="I34" s="66">
        <f t="shared" si="2"/>
        <v>4</v>
      </c>
      <c r="J34" s="65">
        <f>VLOOKUP($A34,'Return Data'!$B$7:$R$2843,13,0)</f>
        <v>64.246300000000005</v>
      </c>
      <c r="K34" s="66">
        <f t="shared" si="3"/>
        <v>6</v>
      </c>
      <c r="L34" s="65">
        <f>VLOOKUP($A34,'Return Data'!$B$7:$R$2843,17,0)</f>
        <v>28.441500000000001</v>
      </c>
      <c r="M34" s="66">
        <f t="shared" si="4"/>
        <v>13</v>
      </c>
      <c r="N34" s="65">
        <f>VLOOKUP($A34,'Return Data'!$B$7:$R$2843,14,0)</f>
        <v>15.917400000000001</v>
      </c>
      <c r="O34" s="66">
        <f t="shared" si="6"/>
        <v>18</v>
      </c>
      <c r="P34" s="65">
        <f>VLOOKUP($A34,'Return Data'!$B$7:$R$2843,15,0)</f>
        <v>13.586499999999999</v>
      </c>
      <c r="Q34" s="66">
        <f t="shared" si="7"/>
        <v>20</v>
      </c>
      <c r="R34" s="65">
        <f>VLOOKUP($A34,'Return Data'!$B$7:$R$2843,16,0)</f>
        <v>14.3332</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12.071411111111111</v>
      </c>
      <c r="E36" s="74"/>
      <c r="F36" s="75">
        <f>AVERAGE(F8:F34)</f>
        <v>23.823588888888892</v>
      </c>
      <c r="G36" s="74"/>
      <c r="H36" s="75">
        <f>AVERAGE(H8:H34)</f>
        <v>36.191237037037041</v>
      </c>
      <c r="I36" s="74"/>
      <c r="J36" s="75">
        <f>AVERAGE(J8:J34)</f>
        <v>59.108944444444447</v>
      </c>
      <c r="K36" s="74"/>
      <c r="L36" s="75">
        <f>AVERAGE(L8:L34)</f>
        <v>29.583070833333327</v>
      </c>
      <c r="M36" s="74"/>
      <c r="N36" s="75">
        <f>AVERAGE(N8:N34)</f>
        <v>18.399054545454543</v>
      </c>
      <c r="O36" s="74"/>
      <c r="P36" s="75">
        <f>AVERAGE(P8:P34)</f>
        <v>16.055350000000001</v>
      </c>
      <c r="Q36" s="74"/>
      <c r="R36" s="75">
        <f>AVERAGE(R8:R34)</f>
        <v>19.774822222222223</v>
      </c>
      <c r="S36" s="76"/>
    </row>
    <row r="37" spans="1:19" x14ac:dyDescent="0.3">
      <c r="A37" s="73" t="s">
        <v>28</v>
      </c>
      <c r="B37" s="74"/>
      <c r="C37" s="74"/>
      <c r="D37" s="75">
        <f>MIN(D8:D34)</f>
        <v>8.2611000000000008</v>
      </c>
      <c r="E37" s="74"/>
      <c r="F37" s="75">
        <f>MIN(F8:F34)</f>
        <v>18.384799999999998</v>
      </c>
      <c r="G37" s="74"/>
      <c r="H37" s="75">
        <f>MIN(H8:H34)</f>
        <v>27.765699999999999</v>
      </c>
      <c r="I37" s="74"/>
      <c r="J37" s="75">
        <f>MIN(J8:J34)</f>
        <v>43.028300000000002</v>
      </c>
      <c r="K37" s="74"/>
      <c r="L37" s="75">
        <f>MIN(L8:L34)</f>
        <v>24.986699999999999</v>
      </c>
      <c r="M37" s="74"/>
      <c r="N37" s="75">
        <f>MIN(N8:N34)</f>
        <v>13.748900000000001</v>
      </c>
      <c r="O37" s="74"/>
      <c r="P37" s="75">
        <f>MIN(P8:P34)</f>
        <v>12.537100000000001</v>
      </c>
      <c r="Q37" s="74"/>
      <c r="R37" s="75">
        <f>MIN(R8:R34)</f>
        <v>12.1776</v>
      </c>
      <c r="S37" s="76"/>
    </row>
    <row r="38" spans="1:19" ht="15" thickBot="1" x14ac:dyDescent="0.35">
      <c r="A38" s="77" t="s">
        <v>29</v>
      </c>
      <c r="B38" s="78"/>
      <c r="C38" s="78"/>
      <c r="D38" s="79">
        <f>MAX(D8:D34)</f>
        <v>17.470300000000002</v>
      </c>
      <c r="E38" s="78"/>
      <c r="F38" s="79">
        <f>MAX(F8:F34)</f>
        <v>29.9222</v>
      </c>
      <c r="G38" s="78"/>
      <c r="H38" s="79">
        <f>MAX(H8:H34)</f>
        <v>42.923000000000002</v>
      </c>
      <c r="I38" s="78"/>
      <c r="J38" s="79">
        <f>MAX(J8:J34)</f>
        <v>71.131399999999999</v>
      </c>
      <c r="K38" s="78"/>
      <c r="L38" s="79">
        <f>MAX(L8:L34)</f>
        <v>38.853999999999999</v>
      </c>
      <c r="M38" s="78"/>
      <c r="N38" s="79">
        <f>MAX(N8:N34)</f>
        <v>25.364899999999999</v>
      </c>
      <c r="O38" s="78"/>
      <c r="P38" s="79">
        <f>MAX(P8:P34)</f>
        <v>22.013100000000001</v>
      </c>
      <c r="Q38" s="78"/>
      <c r="R38" s="79">
        <f>MAX(R8:R34)</f>
        <v>34.2849</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44459</v>
      </c>
      <c r="C8" s="65">
        <f>VLOOKUP($A8,'Return Data'!$B$7:$R$2843,4,0)</f>
        <v>813.21761386653202</v>
      </c>
      <c r="D8" s="65">
        <f>VLOOKUP($A8,'Return Data'!$B$7:$R$2843,10,0)</f>
        <v>13.995799999999999</v>
      </c>
      <c r="E8" s="66">
        <f t="shared" ref="E8:E34" si="0">RANK(D8,D$8:D$34,0)</f>
        <v>5</v>
      </c>
      <c r="F8" s="65">
        <f>VLOOKUP($A8,'Return Data'!$B$7:$R$2843,11,0)</f>
        <v>25.120200000000001</v>
      </c>
      <c r="G8" s="66">
        <f t="shared" ref="G8:G34" si="1">RANK(F8,F$8:F$34,0)</f>
        <v>4</v>
      </c>
      <c r="H8" s="65">
        <f>VLOOKUP($A8,'Return Data'!$B$7:$R$2843,12,0)</f>
        <v>37.216799999999999</v>
      </c>
      <c r="I8" s="66">
        <f>RANK(H8,H$8:H$34,0)</f>
        <v>9</v>
      </c>
      <c r="J8" s="65">
        <f>VLOOKUP($A8,'Return Data'!$B$7:$R$2843,13,0)</f>
        <v>62.9193</v>
      </c>
      <c r="K8" s="66">
        <f>RANK(J8,J$8:J$34,0)</f>
        <v>5</v>
      </c>
      <c r="L8" s="65">
        <f>VLOOKUP($A8,'Return Data'!$B$7:$R$2843,17,0)</f>
        <v>31.301600000000001</v>
      </c>
      <c r="M8" s="66">
        <f>RANK(L8,L$8:L$34,0)</f>
        <v>6</v>
      </c>
      <c r="N8" s="65">
        <f>VLOOKUP($A8,'Return Data'!$B$7:$R$2843,14,0)</f>
        <v>17.6584</v>
      </c>
      <c r="O8" s="66">
        <f>RANK(N8,N$8:N$34,0)</f>
        <v>9</v>
      </c>
      <c r="P8" s="65">
        <f>VLOOKUP($A8,'Return Data'!$B$7:$R$2843,15,0)</f>
        <v>13.963100000000001</v>
      </c>
      <c r="Q8" s="66">
        <f>RANK(P8,P$8:P$34,0)</f>
        <v>15</v>
      </c>
      <c r="R8" s="65">
        <f>VLOOKUP($A8,'Return Data'!$B$7:$R$2843,16,0)</f>
        <v>18.263999999999999</v>
      </c>
      <c r="S8" s="67">
        <f>RANK(R8,R$8:R$34,0)</f>
        <v>13</v>
      </c>
    </row>
    <row r="9" spans="1:20" x14ac:dyDescent="0.3">
      <c r="A9" s="63" t="s">
        <v>901</v>
      </c>
      <c r="B9" s="64">
        <f>VLOOKUP($A9,'Return Data'!$B$7:$R$2843,3,0)</f>
        <v>44459</v>
      </c>
      <c r="C9" s="65">
        <f>VLOOKUP($A9,'Return Data'!$B$7:$R$2843,4,0)</f>
        <v>20.66</v>
      </c>
      <c r="D9" s="65">
        <f>VLOOKUP($A9,'Return Data'!$B$7:$R$2843,10,0)</f>
        <v>14.777799999999999</v>
      </c>
      <c r="E9" s="66">
        <f t="shared" si="0"/>
        <v>3</v>
      </c>
      <c r="F9" s="65">
        <f>VLOOKUP($A9,'Return Data'!$B$7:$R$2843,11,0)</f>
        <v>28.883299999999998</v>
      </c>
      <c r="G9" s="66">
        <f t="shared" si="1"/>
        <v>1</v>
      </c>
      <c r="H9" s="65">
        <f>VLOOKUP($A9,'Return Data'!$B$7:$R$2843,12,0)</f>
        <v>41.216700000000003</v>
      </c>
      <c r="I9" s="66">
        <f t="shared" ref="I9:I34" si="2">RANK(H9,H$8:H$34,0)</f>
        <v>1</v>
      </c>
      <c r="J9" s="65">
        <f>VLOOKUP($A9,'Return Data'!$B$7:$R$2843,13,0)</f>
        <v>66.747399999999999</v>
      </c>
      <c r="K9" s="66">
        <f t="shared" ref="K9:K34" si="3">RANK(J9,J$8:J$34,0)</f>
        <v>2</v>
      </c>
      <c r="L9" s="65">
        <f>VLOOKUP($A9,'Return Data'!$B$7:$R$2843,17,0)</f>
        <v>36.616100000000003</v>
      </c>
      <c r="M9" s="66">
        <f t="shared" ref="M9:M34" si="4">RANK(L9,L$8:L$34,0)</f>
        <v>1</v>
      </c>
      <c r="N9" s="65"/>
      <c r="O9" s="66"/>
      <c r="P9" s="65"/>
      <c r="Q9" s="66"/>
      <c r="R9" s="65">
        <f>VLOOKUP($A9,'Return Data'!$B$7:$R$2843,16,0)</f>
        <v>28.2637</v>
      </c>
      <c r="S9" s="67">
        <f t="shared" ref="S9:S34" si="5">RANK(R9,R$8:R$34,0)</f>
        <v>4</v>
      </c>
    </row>
    <row r="10" spans="1:20" x14ac:dyDescent="0.3">
      <c r="A10" s="63" t="s">
        <v>903</v>
      </c>
      <c r="B10" s="64">
        <f>VLOOKUP($A10,'Return Data'!$B$7:$R$2843,3,0)</f>
        <v>44459</v>
      </c>
      <c r="C10" s="65">
        <f>VLOOKUP($A10,'Return Data'!$B$7:$R$2843,4,0)</f>
        <v>54.96</v>
      </c>
      <c r="D10" s="65">
        <f>VLOOKUP($A10,'Return Data'!$B$7:$R$2843,10,0)</f>
        <v>11.0976</v>
      </c>
      <c r="E10" s="66">
        <f t="shared" si="0"/>
        <v>16</v>
      </c>
      <c r="F10" s="65">
        <f>VLOOKUP($A10,'Return Data'!$B$7:$R$2843,11,0)</f>
        <v>26.869800000000001</v>
      </c>
      <c r="G10" s="66">
        <f t="shared" si="1"/>
        <v>2</v>
      </c>
      <c r="H10" s="65">
        <f>VLOOKUP($A10,'Return Data'!$B$7:$R$2843,12,0)</f>
        <v>32.785699999999999</v>
      </c>
      <c r="I10" s="66">
        <f t="shared" si="2"/>
        <v>20</v>
      </c>
      <c r="J10" s="65">
        <f>VLOOKUP($A10,'Return Data'!$B$7:$R$2843,13,0)</f>
        <v>53.992699999999999</v>
      </c>
      <c r="K10" s="66">
        <f t="shared" si="3"/>
        <v>19</v>
      </c>
      <c r="L10" s="65">
        <f>VLOOKUP($A10,'Return Data'!$B$7:$R$2843,17,0)</f>
        <v>28.368099999999998</v>
      </c>
      <c r="M10" s="66">
        <f t="shared" si="4"/>
        <v>8</v>
      </c>
      <c r="N10" s="65">
        <f>VLOOKUP($A10,'Return Data'!$B$7:$R$2843,14,0)</f>
        <v>15.642300000000001</v>
      </c>
      <c r="O10" s="66">
        <f t="shared" ref="O10:O34" si="6">RANK(N10,N$8:N$34,0)</f>
        <v>16</v>
      </c>
      <c r="P10" s="65">
        <f>VLOOKUP($A10,'Return Data'!$B$7:$R$2843,15,0)</f>
        <v>13.344099999999999</v>
      </c>
      <c r="Q10" s="66">
        <f t="shared" ref="Q10:Q34" si="7">RANK(P10,P$8:P$34,0)</f>
        <v>17</v>
      </c>
      <c r="R10" s="65">
        <f>VLOOKUP($A10,'Return Data'!$B$7:$R$2843,16,0)</f>
        <v>14.0945</v>
      </c>
      <c r="S10" s="67">
        <f t="shared" si="5"/>
        <v>18</v>
      </c>
    </row>
    <row r="11" spans="1:20" x14ac:dyDescent="0.3">
      <c r="A11" s="63" t="s">
        <v>905</v>
      </c>
      <c r="B11" s="64">
        <f>VLOOKUP($A11,'Return Data'!$B$7:$R$2843,3,0)</f>
        <v>44459</v>
      </c>
      <c r="C11" s="65">
        <f>VLOOKUP($A11,'Return Data'!$B$7:$R$2843,4,0)</f>
        <v>161.12</v>
      </c>
      <c r="D11" s="65">
        <f>VLOOKUP($A11,'Return Data'!$B$7:$R$2843,10,0)</f>
        <v>13.456799999999999</v>
      </c>
      <c r="E11" s="66">
        <f t="shared" si="0"/>
        <v>8</v>
      </c>
      <c r="F11" s="65">
        <f>VLOOKUP($A11,'Return Data'!$B$7:$R$2843,11,0)</f>
        <v>24.532399999999999</v>
      </c>
      <c r="G11" s="66">
        <f t="shared" si="1"/>
        <v>7</v>
      </c>
      <c r="H11" s="65">
        <f>VLOOKUP($A11,'Return Data'!$B$7:$R$2843,12,0)</f>
        <v>36.127099999999999</v>
      </c>
      <c r="I11" s="66">
        <f t="shared" si="2"/>
        <v>12</v>
      </c>
      <c r="J11" s="65">
        <f>VLOOKUP($A11,'Return Data'!$B$7:$R$2843,13,0)</f>
        <v>58.053800000000003</v>
      </c>
      <c r="K11" s="66">
        <f t="shared" si="3"/>
        <v>14</v>
      </c>
      <c r="L11" s="65">
        <f>VLOOKUP($A11,'Return Data'!$B$7:$R$2843,17,0)</f>
        <v>34.155900000000003</v>
      </c>
      <c r="M11" s="66">
        <f t="shared" si="4"/>
        <v>3</v>
      </c>
      <c r="N11" s="65">
        <f>VLOOKUP($A11,'Return Data'!$B$7:$R$2843,14,0)</f>
        <v>19.891999999999999</v>
      </c>
      <c r="O11" s="66">
        <f t="shared" si="6"/>
        <v>2</v>
      </c>
      <c r="P11" s="65">
        <f>VLOOKUP($A11,'Return Data'!$B$7:$R$2843,15,0)</f>
        <v>18.213999999999999</v>
      </c>
      <c r="Q11" s="66">
        <f t="shared" si="7"/>
        <v>2</v>
      </c>
      <c r="R11" s="65">
        <f>VLOOKUP($A11,'Return Data'!$B$7:$R$2843,16,0)</f>
        <v>18.3</v>
      </c>
      <c r="S11" s="67">
        <f t="shared" si="5"/>
        <v>11</v>
      </c>
    </row>
    <row r="12" spans="1:20" x14ac:dyDescent="0.3">
      <c r="A12" s="63" t="s">
        <v>907</v>
      </c>
      <c r="B12" s="64">
        <f>VLOOKUP($A12,'Return Data'!$B$7:$R$2843,3,0)</f>
        <v>44459</v>
      </c>
      <c r="C12" s="65">
        <f>VLOOKUP($A12,'Return Data'!$B$7:$R$2843,4,0)</f>
        <v>360.673</v>
      </c>
      <c r="D12" s="65">
        <f>VLOOKUP($A12,'Return Data'!$B$7:$R$2843,10,0)</f>
        <v>10.446199999999999</v>
      </c>
      <c r="E12" s="66">
        <f t="shared" si="0"/>
        <v>20</v>
      </c>
      <c r="F12" s="65">
        <f>VLOOKUP($A12,'Return Data'!$B$7:$R$2843,11,0)</f>
        <v>24.1448</v>
      </c>
      <c r="G12" s="66">
        <f t="shared" si="1"/>
        <v>9</v>
      </c>
      <c r="H12" s="65">
        <f>VLOOKUP($A12,'Return Data'!$B$7:$R$2843,12,0)</f>
        <v>36.312899999999999</v>
      </c>
      <c r="I12" s="66">
        <f t="shared" si="2"/>
        <v>11</v>
      </c>
      <c r="J12" s="65">
        <f>VLOOKUP($A12,'Return Data'!$B$7:$R$2843,13,0)</f>
        <v>59.424100000000003</v>
      </c>
      <c r="K12" s="66">
        <f t="shared" si="3"/>
        <v>10</v>
      </c>
      <c r="L12" s="65">
        <f>VLOOKUP($A12,'Return Data'!$B$7:$R$2843,17,0)</f>
        <v>28.1617</v>
      </c>
      <c r="M12" s="66">
        <f t="shared" si="4"/>
        <v>9</v>
      </c>
      <c r="N12" s="65">
        <f>VLOOKUP($A12,'Return Data'!$B$7:$R$2843,14,0)</f>
        <v>18.691800000000001</v>
      </c>
      <c r="O12" s="66">
        <f t="shared" si="6"/>
        <v>6</v>
      </c>
      <c r="P12" s="65">
        <f>VLOOKUP($A12,'Return Data'!$B$7:$R$2843,15,0)</f>
        <v>15.459199999999999</v>
      </c>
      <c r="Q12" s="66">
        <f t="shared" si="7"/>
        <v>8</v>
      </c>
      <c r="R12" s="65">
        <f>VLOOKUP($A12,'Return Data'!$B$7:$R$2843,16,0)</f>
        <v>18.274999999999999</v>
      </c>
      <c r="S12" s="67">
        <f t="shared" si="5"/>
        <v>12</v>
      </c>
    </row>
    <row r="13" spans="1:20" x14ac:dyDescent="0.3">
      <c r="A13" s="63" t="s">
        <v>909</v>
      </c>
      <c r="B13" s="64">
        <f>VLOOKUP($A13,'Return Data'!$B$7:$R$2843,3,0)</f>
        <v>44459</v>
      </c>
      <c r="C13" s="65">
        <f>VLOOKUP($A13,'Return Data'!$B$7:$R$2843,4,0)</f>
        <v>51.177999999999997</v>
      </c>
      <c r="D13" s="65">
        <f>VLOOKUP($A13,'Return Data'!$B$7:$R$2843,10,0)</f>
        <v>10.2974</v>
      </c>
      <c r="E13" s="66">
        <f t="shared" si="0"/>
        <v>22</v>
      </c>
      <c r="F13" s="65">
        <f>VLOOKUP($A13,'Return Data'!$B$7:$R$2843,11,0)</f>
        <v>20.1249</v>
      </c>
      <c r="G13" s="66">
        <f t="shared" si="1"/>
        <v>24</v>
      </c>
      <c r="H13" s="65">
        <f>VLOOKUP($A13,'Return Data'!$B$7:$R$2843,12,0)</f>
        <v>34.424199999999999</v>
      </c>
      <c r="I13" s="66">
        <f t="shared" si="2"/>
        <v>15</v>
      </c>
      <c r="J13" s="65">
        <f>VLOOKUP($A13,'Return Data'!$B$7:$R$2843,13,0)</f>
        <v>55.089500000000001</v>
      </c>
      <c r="K13" s="66">
        <f t="shared" si="3"/>
        <v>17</v>
      </c>
      <c r="L13" s="65">
        <f>VLOOKUP($A13,'Return Data'!$B$7:$R$2843,17,0)</f>
        <v>28.493099999999998</v>
      </c>
      <c r="M13" s="66">
        <f t="shared" si="4"/>
        <v>7</v>
      </c>
      <c r="N13" s="65">
        <f>VLOOKUP($A13,'Return Data'!$B$7:$R$2843,14,0)</f>
        <v>18.5685</v>
      </c>
      <c r="O13" s="66">
        <f t="shared" si="6"/>
        <v>7</v>
      </c>
      <c r="P13" s="65">
        <f>VLOOKUP($A13,'Return Data'!$B$7:$R$2843,15,0)</f>
        <v>15.829000000000001</v>
      </c>
      <c r="Q13" s="66">
        <f t="shared" si="7"/>
        <v>6</v>
      </c>
      <c r="R13" s="65">
        <f>VLOOKUP($A13,'Return Data'!$B$7:$R$2843,16,0)</f>
        <v>12.1134</v>
      </c>
      <c r="S13" s="67">
        <f t="shared" si="5"/>
        <v>27</v>
      </c>
    </row>
    <row r="14" spans="1:20" x14ac:dyDescent="0.3">
      <c r="A14" s="63" t="s">
        <v>910</v>
      </c>
      <c r="B14" s="64">
        <f>VLOOKUP($A14,'Return Data'!$B$7:$R$2843,3,0)</f>
        <v>44459</v>
      </c>
      <c r="C14" s="65">
        <f>VLOOKUP($A14,'Return Data'!$B$7:$R$2843,4,0)</f>
        <v>119.8159</v>
      </c>
      <c r="D14" s="65">
        <f>VLOOKUP($A14,'Return Data'!$B$7:$R$2843,10,0)</f>
        <v>9.1478000000000002</v>
      </c>
      <c r="E14" s="66">
        <f t="shared" si="0"/>
        <v>23</v>
      </c>
      <c r="F14" s="65">
        <f>VLOOKUP($A14,'Return Data'!$B$7:$R$2843,11,0)</f>
        <v>21.2182</v>
      </c>
      <c r="G14" s="66">
        <f t="shared" si="1"/>
        <v>22</v>
      </c>
      <c r="H14" s="65">
        <f>VLOOKUP($A14,'Return Data'!$B$7:$R$2843,12,0)</f>
        <v>34.975099999999998</v>
      </c>
      <c r="I14" s="66">
        <f t="shared" si="2"/>
        <v>14</v>
      </c>
      <c r="J14" s="65">
        <f>VLOOKUP($A14,'Return Data'!$B$7:$R$2843,13,0)</f>
        <v>64.260800000000003</v>
      </c>
      <c r="K14" s="66">
        <f t="shared" si="3"/>
        <v>3</v>
      </c>
      <c r="L14" s="65">
        <f>VLOOKUP($A14,'Return Data'!$B$7:$R$2843,17,0)</f>
        <v>24.604900000000001</v>
      </c>
      <c r="M14" s="66">
        <f t="shared" si="4"/>
        <v>21</v>
      </c>
      <c r="N14" s="65">
        <f>VLOOKUP($A14,'Return Data'!$B$7:$R$2843,14,0)</f>
        <v>14.050599999999999</v>
      </c>
      <c r="O14" s="66">
        <f t="shared" si="6"/>
        <v>20</v>
      </c>
      <c r="P14" s="65">
        <f>VLOOKUP($A14,'Return Data'!$B$7:$R$2843,15,0)</f>
        <v>12.3073</v>
      </c>
      <c r="Q14" s="66">
        <f t="shared" si="7"/>
        <v>21</v>
      </c>
      <c r="R14" s="65">
        <f>VLOOKUP($A14,'Return Data'!$B$7:$R$2843,16,0)</f>
        <v>16.174399999999999</v>
      </c>
      <c r="S14" s="67">
        <f t="shared" si="5"/>
        <v>14</v>
      </c>
    </row>
    <row r="15" spans="1:20" x14ac:dyDescent="0.3">
      <c r="A15" s="63" t="s">
        <v>2030</v>
      </c>
      <c r="B15" s="64">
        <f>VLOOKUP($A15,'Return Data'!$B$7:$R$2843,3,0)</f>
        <v>44459</v>
      </c>
      <c r="C15" s="65">
        <f>VLOOKUP($A15,'Return Data'!$B$7:$R$2843,4,0)</f>
        <v>241.039989482495</v>
      </c>
      <c r="D15" s="65">
        <f>VLOOKUP($A15,'Return Data'!$B$7:$R$2843,10,0)</f>
        <v>10.5367</v>
      </c>
      <c r="E15" s="66">
        <f t="shared" si="0"/>
        <v>18</v>
      </c>
      <c r="F15" s="65">
        <f>VLOOKUP($A15,'Return Data'!$B$7:$R$2843,11,0)</f>
        <v>22.510999999999999</v>
      </c>
      <c r="G15" s="66">
        <f t="shared" si="1"/>
        <v>18</v>
      </c>
      <c r="H15" s="65">
        <f>VLOOKUP($A15,'Return Data'!$B$7:$R$2843,12,0)</f>
        <v>39.089500000000001</v>
      </c>
      <c r="I15" s="66">
        <f t="shared" si="2"/>
        <v>5</v>
      </c>
      <c r="J15" s="65">
        <f>VLOOKUP($A15,'Return Data'!$B$7:$R$2843,13,0)</f>
        <v>62.488</v>
      </c>
      <c r="K15" s="66">
        <f t="shared" si="3"/>
        <v>8</v>
      </c>
      <c r="L15" s="65">
        <f>VLOOKUP($A15,'Return Data'!$B$7:$R$2843,17,0)</f>
        <v>28.092600000000001</v>
      </c>
      <c r="M15" s="66">
        <f t="shared" si="4"/>
        <v>10</v>
      </c>
      <c r="N15" s="65">
        <f>VLOOKUP($A15,'Return Data'!$B$7:$R$2843,14,0)</f>
        <v>17.0947</v>
      </c>
      <c r="O15" s="66">
        <f t="shared" si="6"/>
        <v>14</v>
      </c>
      <c r="P15" s="65">
        <f>VLOOKUP($A15,'Return Data'!$B$7:$R$2843,15,0)</f>
        <v>14.0289</v>
      </c>
      <c r="Q15" s="66">
        <f t="shared" si="7"/>
        <v>14</v>
      </c>
      <c r="R15" s="65">
        <f>VLOOKUP($A15,'Return Data'!$B$7:$R$2843,16,0)</f>
        <v>12.2188</v>
      </c>
      <c r="S15" s="67">
        <f t="shared" si="5"/>
        <v>26</v>
      </c>
    </row>
    <row r="16" spans="1:20" x14ac:dyDescent="0.3">
      <c r="A16" s="63" t="s">
        <v>913</v>
      </c>
      <c r="B16" s="64">
        <f>VLOOKUP($A16,'Return Data'!$B$7:$R$2843,3,0)</f>
        <v>44459</v>
      </c>
      <c r="C16" s="65">
        <f>VLOOKUP($A16,'Return Data'!$B$7:$R$2843,4,0)</f>
        <v>15.83</v>
      </c>
      <c r="D16" s="65">
        <f>VLOOKUP($A16,'Return Data'!$B$7:$R$2843,10,0)</f>
        <v>12.4681</v>
      </c>
      <c r="E16" s="66">
        <f t="shared" si="0"/>
        <v>11</v>
      </c>
      <c r="F16" s="65">
        <f>VLOOKUP($A16,'Return Data'!$B$7:$R$2843,11,0)</f>
        <v>22.5261</v>
      </c>
      <c r="G16" s="66">
        <f t="shared" si="1"/>
        <v>17</v>
      </c>
      <c r="H16" s="65">
        <f>VLOOKUP($A16,'Return Data'!$B$7:$R$2843,12,0)</f>
        <v>33.254800000000003</v>
      </c>
      <c r="I16" s="66">
        <f t="shared" si="2"/>
        <v>18</v>
      </c>
      <c r="J16" s="65">
        <f>VLOOKUP($A16,'Return Data'!$B$7:$R$2843,13,0)</f>
        <v>56.728000000000002</v>
      </c>
      <c r="K16" s="66">
        <f t="shared" si="3"/>
        <v>16</v>
      </c>
      <c r="L16" s="65">
        <f>VLOOKUP($A16,'Return Data'!$B$7:$R$2843,17,0)</f>
        <v>27.262</v>
      </c>
      <c r="M16" s="66">
        <f t="shared" si="4"/>
        <v>13</v>
      </c>
      <c r="N16" s="65"/>
      <c r="O16" s="66"/>
      <c r="P16" s="65"/>
      <c r="Q16" s="66"/>
      <c r="R16" s="65">
        <f>VLOOKUP($A16,'Return Data'!$B$7:$R$2843,16,0)</f>
        <v>20.302900000000001</v>
      </c>
      <c r="S16" s="67">
        <f t="shared" si="5"/>
        <v>7</v>
      </c>
    </row>
    <row r="17" spans="1:19" x14ac:dyDescent="0.3">
      <c r="A17" s="63" t="s">
        <v>914</v>
      </c>
      <c r="B17" s="64">
        <f>VLOOKUP($A17,'Return Data'!$B$7:$R$2843,3,0)</f>
        <v>44459</v>
      </c>
      <c r="C17" s="65">
        <f>VLOOKUP($A17,'Return Data'!$B$7:$R$2843,4,0)</f>
        <v>508.51</v>
      </c>
      <c r="D17" s="65">
        <f>VLOOKUP($A17,'Return Data'!$B$7:$R$2843,10,0)</f>
        <v>13.4864</v>
      </c>
      <c r="E17" s="66">
        <f t="shared" si="0"/>
        <v>7</v>
      </c>
      <c r="F17" s="65">
        <f>VLOOKUP($A17,'Return Data'!$B$7:$R$2843,11,0)</f>
        <v>23.2333</v>
      </c>
      <c r="G17" s="66">
        <f t="shared" si="1"/>
        <v>14</v>
      </c>
      <c r="H17" s="65">
        <f>VLOOKUP($A17,'Return Data'!$B$7:$R$2843,12,0)</f>
        <v>36.961300000000001</v>
      </c>
      <c r="I17" s="66">
        <f t="shared" si="2"/>
        <v>10</v>
      </c>
      <c r="J17" s="65">
        <f>VLOOKUP($A17,'Return Data'!$B$7:$R$2843,13,0)</f>
        <v>62.5152</v>
      </c>
      <c r="K17" s="66">
        <f t="shared" si="3"/>
        <v>7</v>
      </c>
      <c r="L17" s="65">
        <f>VLOOKUP($A17,'Return Data'!$B$7:$R$2843,17,0)</f>
        <v>26.7193</v>
      </c>
      <c r="M17" s="66">
        <f t="shared" si="4"/>
        <v>15</v>
      </c>
      <c r="N17" s="65">
        <f>VLOOKUP($A17,'Return Data'!$B$7:$R$2843,14,0)</f>
        <v>16.0779</v>
      </c>
      <c r="O17" s="66">
        <f t="shared" si="6"/>
        <v>15</v>
      </c>
      <c r="P17" s="65">
        <f>VLOOKUP($A17,'Return Data'!$B$7:$R$2843,15,0)</f>
        <v>13.5016</v>
      </c>
      <c r="Q17" s="66">
        <f t="shared" si="7"/>
        <v>16</v>
      </c>
      <c r="R17" s="65">
        <f>VLOOKUP($A17,'Return Data'!$B$7:$R$2843,16,0)</f>
        <v>18.4392</v>
      </c>
      <c r="S17" s="67">
        <f t="shared" si="5"/>
        <v>10</v>
      </c>
    </row>
    <row r="18" spans="1:19" x14ac:dyDescent="0.3">
      <c r="A18" s="63" t="s">
        <v>917</v>
      </c>
      <c r="B18" s="64">
        <f>VLOOKUP($A18,'Return Data'!$B$7:$R$2843,3,0)</f>
        <v>44459</v>
      </c>
      <c r="C18" s="65">
        <f>VLOOKUP($A18,'Return Data'!$B$7:$R$2843,4,0)</f>
        <v>67.27</v>
      </c>
      <c r="D18" s="65">
        <f>VLOOKUP($A18,'Return Data'!$B$7:$R$2843,10,0)</f>
        <v>7.9256000000000002</v>
      </c>
      <c r="E18" s="66">
        <f t="shared" si="0"/>
        <v>27</v>
      </c>
      <c r="F18" s="65">
        <f>VLOOKUP($A18,'Return Data'!$B$7:$R$2843,11,0)</f>
        <v>19.569900000000001</v>
      </c>
      <c r="G18" s="66">
        <f t="shared" si="1"/>
        <v>25</v>
      </c>
      <c r="H18" s="65">
        <f>VLOOKUP($A18,'Return Data'!$B$7:$R$2843,12,0)</f>
        <v>30.926400000000001</v>
      </c>
      <c r="I18" s="66">
        <f t="shared" si="2"/>
        <v>23</v>
      </c>
      <c r="J18" s="65">
        <f>VLOOKUP($A18,'Return Data'!$B$7:$R$2843,13,0)</f>
        <v>51.406700000000001</v>
      </c>
      <c r="K18" s="66">
        <f t="shared" si="3"/>
        <v>24</v>
      </c>
      <c r="L18" s="65">
        <f>VLOOKUP($A18,'Return Data'!$B$7:$R$2843,17,0)</f>
        <v>24.290199999999999</v>
      </c>
      <c r="M18" s="66">
        <f t="shared" si="4"/>
        <v>22</v>
      </c>
      <c r="N18" s="65">
        <f>VLOOKUP($A18,'Return Data'!$B$7:$R$2843,14,0)</f>
        <v>13.893800000000001</v>
      </c>
      <c r="O18" s="66">
        <f t="shared" si="6"/>
        <v>21</v>
      </c>
      <c r="P18" s="65">
        <f>VLOOKUP($A18,'Return Data'!$B$7:$R$2843,15,0)</f>
        <v>13.325699999999999</v>
      </c>
      <c r="Q18" s="66">
        <f t="shared" si="7"/>
        <v>18</v>
      </c>
      <c r="R18" s="65">
        <f>VLOOKUP($A18,'Return Data'!$B$7:$R$2843,16,0)</f>
        <v>12.5471</v>
      </c>
      <c r="S18" s="67">
        <f t="shared" si="5"/>
        <v>23</v>
      </c>
    </row>
    <row r="19" spans="1:19" x14ac:dyDescent="0.3">
      <c r="A19" s="63" t="s">
        <v>918</v>
      </c>
      <c r="B19" s="64">
        <f>VLOOKUP($A19,'Return Data'!$B$7:$R$2843,3,0)</f>
        <v>44459</v>
      </c>
      <c r="C19" s="65">
        <f>VLOOKUP($A19,'Return Data'!$B$7:$R$2843,4,0)</f>
        <v>51.94</v>
      </c>
      <c r="D19" s="65">
        <f>VLOOKUP($A19,'Return Data'!$B$7:$R$2843,10,0)</f>
        <v>11.315899999999999</v>
      </c>
      <c r="E19" s="66">
        <f t="shared" si="0"/>
        <v>13</v>
      </c>
      <c r="F19" s="65">
        <f>VLOOKUP($A19,'Return Data'!$B$7:$R$2843,11,0)</f>
        <v>19.2926</v>
      </c>
      <c r="G19" s="66">
        <f t="shared" si="1"/>
        <v>26</v>
      </c>
      <c r="H19" s="65">
        <f>VLOOKUP($A19,'Return Data'!$B$7:$R$2843,12,0)</f>
        <v>28.564399999999999</v>
      </c>
      <c r="I19" s="66">
        <f t="shared" si="2"/>
        <v>26</v>
      </c>
      <c r="J19" s="65">
        <f>VLOOKUP($A19,'Return Data'!$B$7:$R$2843,13,0)</f>
        <v>46.351100000000002</v>
      </c>
      <c r="K19" s="66">
        <f t="shared" si="3"/>
        <v>26</v>
      </c>
      <c r="L19" s="65">
        <f>VLOOKUP($A19,'Return Data'!$B$7:$R$2843,17,0)</f>
        <v>23.616700000000002</v>
      </c>
      <c r="M19" s="66">
        <f t="shared" si="4"/>
        <v>24</v>
      </c>
      <c r="N19" s="65">
        <f>VLOOKUP($A19,'Return Data'!$B$7:$R$2843,14,0)</f>
        <v>15.515000000000001</v>
      </c>
      <c r="O19" s="66">
        <f t="shared" si="6"/>
        <v>17</v>
      </c>
      <c r="P19" s="65">
        <f>VLOOKUP($A19,'Return Data'!$B$7:$R$2843,15,0)</f>
        <v>15.417199999999999</v>
      </c>
      <c r="Q19" s="66">
        <f t="shared" si="7"/>
        <v>9</v>
      </c>
      <c r="R19" s="65">
        <f>VLOOKUP($A19,'Return Data'!$B$7:$R$2843,16,0)</f>
        <v>12.370200000000001</v>
      </c>
      <c r="S19" s="67">
        <f t="shared" si="5"/>
        <v>24</v>
      </c>
    </row>
    <row r="20" spans="1:19" x14ac:dyDescent="0.3">
      <c r="A20" s="63" t="s">
        <v>920</v>
      </c>
      <c r="B20" s="64">
        <f>VLOOKUP($A20,'Return Data'!$B$7:$R$2843,3,0)</f>
        <v>44459</v>
      </c>
      <c r="C20" s="65">
        <f>VLOOKUP($A20,'Return Data'!$B$7:$R$2843,4,0)</f>
        <v>193.298</v>
      </c>
      <c r="D20" s="65">
        <f>VLOOKUP($A20,'Return Data'!$B$7:$R$2843,10,0)</f>
        <v>10.4213</v>
      </c>
      <c r="E20" s="66">
        <f t="shared" si="0"/>
        <v>21</v>
      </c>
      <c r="F20" s="65">
        <f>VLOOKUP($A20,'Return Data'!$B$7:$R$2843,11,0)</f>
        <v>20.374099999999999</v>
      </c>
      <c r="G20" s="66">
        <f t="shared" si="1"/>
        <v>23</v>
      </c>
      <c r="H20" s="65">
        <f>VLOOKUP($A20,'Return Data'!$B$7:$R$2843,12,0)</f>
        <v>30.677399999999999</v>
      </c>
      <c r="I20" s="66">
        <f t="shared" si="2"/>
        <v>24</v>
      </c>
      <c r="J20" s="65">
        <f>VLOOKUP($A20,'Return Data'!$B$7:$R$2843,13,0)</f>
        <v>51.381900000000002</v>
      </c>
      <c r="K20" s="66">
        <f t="shared" si="3"/>
        <v>25</v>
      </c>
      <c r="L20" s="65">
        <f>VLOOKUP($A20,'Return Data'!$B$7:$R$2843,17,0)</f>
        <v>28.0488</v>
      </c>
      <c r="M20" s="66">
        <f t="shared" si="4"/>
        <v>11</v>
      </c>
      <c r="N20" s="65">
        <f>VLOOKUP($A20,'Return Data'!$B$7:$R$2843,14,0)</f>
        <v>19.0778</v>
      </c>
      <c r="O20" s="66">
        <f t="shared" si="6"/>
        <v>4</v>
      </c>
      <c r="P20" s="65">
        <f>VLOOKUP($A20,'Return Data'!$B$7:$R$2843,15,0)</f>
        <v>15.66</v>
      </c>
      <c r="Q20" s="66">
        <f t="shared" si="7"/>
        <v>7</v>
      </c>
      <c r="R20" s="65">
        <f>VLOOKUP($A20,'Return Data'!$B$7:$R$2843,16,0)</f>
        <v>18.981100000000001</v>
      </c>
      <c r="S20" s="67">
        <f t="shared" si="5"/>
        <v>8</v>
      </c>
    </row>
    <row r="21" spans="1:19" x14ac:dyDescent="0.3">
      <c r="A21" s="63" t="s">
        <v>923</v>
      </c>
      <c r="B21" s="64">
        <f>VLOOKUP($A21,'Return Data'!$B$7:$R$2843,3,0)</f>
        <v>44459</v>
      </c>
      <c r="C21" s="65">
        <f>VLOOKUP($A21,'Return Data'!$B$7:$R$2843,4,0)</f>
        <v>69.563000000000002</v>
      </c>
      <c r="D21" s="65">
        <f>VLOOKUP($A21,'Return Data'!$B$7:$R$2843,10,0)</f>
        <v>11.2189</v>
      </c>
      <c r="E21" s="66">
        <f t="shared" si="0"/>
        <v>15</v>
      </c>
      <c r="F21" s="65">
        <f>VLOOKUP($A21,'Return Data'!$B$7:$R$2843,11,0)</f>
        <v>22.820399999999999</v>
      </c>
      <c r="G21" s="66">
        <f t="shared" si="1"/>
        <v>16</v>
      </c>
      <c r="H21" s="65">
        <f>VLOOKUP($A21,'Return Data'!$B$7:$R$2843,12,0)</f>
        <v>26.907399999999999</v>
      </c>
      <c r="I21" s="66">
        <f t="shared" si="2"/>
        <v>27</v>
      </c>
      <c r="J21" s="65">
        <f>VLOOKUP($A21,'Return Data'!$B$7:$R$2843,13,0)</f>
        <v>41.762799999999999</v>
      </c>
      <c r="K21" s="66">
        <f t="shared" si="3"/>
        <v>27</v>
      </c>
      <c r="L21" s="65">
        <f>VLOOKUP($A21,'Return Data'!$B$7:$R$2843,17,0)</f>
        <v>23.921500000000002</v>
      </c>
      <c r="M21" s="66">
        <f t="shared" si="4"/>
        <v>23</v>
      </c>
      <c r="N21" s="65">
        <f>VLOOKUP($A21,'Return Data'!$B$7:$R$2843,14,0)</f>
        <v>12.776400000000001</v>
      </c>
      <c r="O21" s="66">
        <f t="shared" si="6"/>
        <v>22</v>
      </c>
      <c r="P21" s="65">
        <f>VLOOKUP($A21,'Return Data'!$B$7:$R$2843,15,0)</f>
        <v>13.030799999999999</v>
      </c>
      <c r="Q21" s="66">
        <f t="shared" si="7"/>
        <v>19</v>
      </c>
      <c r="R21" s="65">
        <f>VLOOKUP($A21,'Return Data'!$B$7:$R$2843,16,0)</f>
        <v>13.4763</v>
      </c>
      <c r="S21" s="67">
        <f t="shared" si="5"/>
        <v>19</v>
      </c>
    </row>
    <row r="22" spans="1:19" x14ac:dyDescent="0.3">
      <c r="A22" s="63" t="s">
        <v>925</v>
      </c>
      <c r="B22" s="64">
        <f>VLOOKUP($A22,'Return Data'!$B$7:$R$2843,3,0)</f>
        <v>44459</v>
      </c>
      <c r="C22" s="65">
        <f>VLOOKUP($A22,'Return Data'!$B$7:$R$2843,4,0)</f>
        <v>23.8596</v>
      </c>
      <c r="D22" s="65">
        <f>VLOOKUP($A22,'Return Data'!$B$7:$R$2843,10,0)</f>
        <v>13.548500000000001</v>
      </c>
      <c r="E22" s="66">
        <f t="shared" si="0"/>
        <v>6</v>
      </c>
      <c r="F22" s="65">
        <f>VLOOKUP($A22,'Return Data'!$B$7:$R$2843,11,0)</f>
        <v>24.4619</v>
      </c>
      <c r="G22" s="66">
        <f t="shared" si="1"/>
        <v>8</v>
      </c>
      <c r="H22" s="65">
        <f>VLOOKUP($A22,'Return Data'!$B$7:$R$2843,12,0)</f>
        <v>31.248100000000001</v>
      </c>
      <c r="I22" s="66">
        <f t="shared" si="2"/>
        <v>21</v>
      </c>
      <c r="J22" s="65">
        <f>VLOOKUP($A22,'Return Data'!$B$7:$R$2843,13,0)</f>
        <v>52.593000000000004</v>
      </c>
      <c r="K22" s="66">
        <f t="shared" si="3"/>
        <v>22</v>
      </c>
      <c r="L22" s="65">
        <f>VLOOKUP($A22,'Return Data'!$B$7:$R$2843,17,0)</f>
        <v>26.1402</v>
      </c>
      <c r="M22" s="66">
        <f t="shared" si="4"/>
        <v>18</v>
      </c>
      <c r="N22" s="65">
        <f>VLOOKUP($A22,'Return Data'!$B$7:$R$2843,14,0)</f>
        <v>17.4298</v>
      </c>
      <c r="O22" s="66">
        <f t="shared" si="6"/>
        <v>11</v>
      </c>
      <c r="P22" s="65">
        <f>VLOOKUP($A22,'Return Data'!$B$7:$R$2843,15,0)</f>
        <v>15.9503</v>
      </c>
      <c r="Q22" s="66">
        <f t="shared" si="7"/>
        <v>5</v>
      </c>
      <c r="R22" s="65">
        <f>VLOOKUP($A22,'Return Data'!$B$7:$R$2843,16,0)</f>
        <v>14.145899999999999</v>
      </c>
      <c r="S22" s="67">
        <f t="shared" si="5"/>
        <v>17</v>
      </c>
    </row>
    <row r="23" spans="1:19" x14ac:dyDescent="0.3">
      <c r="A23" s="63" t="s">
        <v>927</v>
      </c>
      <c r="B23" s="64">
        <f>VLOOKUP($A23,'Return Data'!$B$7:$R$2843,3,0)</f>
        <v>44459</v>
      </c>
      <c r="C23" s="65">
        <f>VLOOKUP($A23,'Return Data'!$B$7:$R$2843,4,0)</f>
        <v>16.1157</v>
      </c>
      <c r="D23" s="65">
        <f>VLOOKUP($A23,'Return Data'!$B$7:$R$2843,10,0)</f>
        <v>11.254799999999999</v>
      </c>
      <c r="E23" s="66">
        <f t="shared" si="0"/>
        <v>14</v>
      </c>
      <c r="F23" s="65">
        <f>VLOOKUP($A23,'Return Data'!$B$7:$R$2843,11,0)</f>
        <v>23.9069</v>
      </c>
      <c r="G23" s="66">
        <f t="shared" si="1"/>
        <v>10</v>
      </c>
      <c r="H23" s="65">
        <f>VLOOKUP($A23,'Return Data'!$B$7:$R$2843,12,0)</f>
        <v>40.374499999999998</v>
      </c>
      <c r="I23" s="66">
        <f t="shared" si="2"/>
        <v>4</v>
      </c>
      <c r="J23" s="65">
        <f>VLOOKUP($A23,'Return Data'!$B$7:$R$2843,13,0)</f>
        <v>60.036700000000003</v>
      </c>
      <c r="K23" s="66">
        <f t="shared" si="3"/>
        <v>9</v>
      </c>
      <c r="L23" s="65"/>
      <c r="M23" s="66"/>
      <c r="N23" s="65"/>
      <c r="O23" s="66"/>
      <c r="P23" s="65"/>
      <c r="Q23" s="66"/>
      <c r="R23" s="65">
        <f>VLOOKUP($A23,'Return Data'!$B$7:$R$2843,16,0)</f>
        <v>31.847799999999999</v>
      </c>
      <c r="S23" s="67">
        <f t="shared" si="5"/>
        <v>1</v>
      </c>
    </row>
    <row r="24" spans="1:19" x14ac:dyDescent="0.3">
      <c r="A24" s="63" t="s">
        <v>929</v>
      </c>
      <c r="B24" s="64">
        <f>VLOOKUP($A24,'Return Data'!$B$7:$R$2843,3,0)</f>
        <v>44459</v>
      </c>
      <c r="C24" s="65">
        <f>VLOOKUP($A24,'Return Data'!$B$7:$R$2843,4,0)</f>
        <v>96.521000000000001</v>
      </c>
      <c r="D24" s="65">
        <f>VLOOKUP($A24,'Return Data'!$B$7:$R$2843,10,0)</f>
        <v>12.0982</v>
      </c>
      <c r="E24" s="66">
        <f t="shared" si="0"/>
        <v>12</v>
      </c>
      <c r="F24" s="65">
        <f>VLOOKUP($A24,'Return Data'!$B$7:$R$2843,11,0)</f>
        <v>23.741700000000002</v>
      </c>
      <c r="G24" s="66">
        <f t="shared" si="1"/>
        <v>11</v>
      </c>
      <c r="H24" s="65">
        <f>VLOOKUP($A24,'Return Data'!$B$7:$R$2843,12,0)</f>
        <v>38.889099999999999</v>
      </c>
      <c r="I24" s="66">
        <f t="shared" si="2"/>
        <v>6</v>
      </c>
      <c r="J24" s="65">
        <f>VLOOKUP($A24,'Return Data'!$B$7:$R$2843,13,0)</f>
        <v>62.819499999999998</v>
      </c>
      <c r="K24" s="66">
        <f t="shared" si="3"/>
        <v>6</v>
      </c>
      <c r="L24" s="65">
        <f>VLOOKUP($A24,'Return Data'!$B$7:$R$2843,17,0)</f>
        <v>34.831200000000003</v>
      </c>
      <c r="M24" s="66">
        <f t="shared" si="4"/>
        <v>2</v>
      </c>
      <c r="N24" s="65">
        <f>VLOOKUP($A24,'Return Data'!$B$7:$R$2843,14,0)</f>
        <v>24.082799999999999</v>
      </c>
      <c r="O24" s="66">
        <f t="shared" si="6"/>
        <v>1</v>
      </c>
      <c r="P24" s="65">
        <f>VLOOKUP($A24,'Return Data'!$B$7:$R$2843,15,0)</f>
        <v>20.923100000000002</v>
      </c>
      <c r="Q24" s="66">
        <f t="shared" si="7"/>
        <v>1</v>
      </c>
      <c r="R24" s="65">
        <f>VLOOKUP($A24,'Return Data'!$B$7:$R$2843,16,0)</f>
        <v>22.418800000000001</v>
      </c>
      <c r="S24" s="67">
        <f t="shared" si="5"/>
        <v>6</v>
      </c>
    </row>
    <row r="25" spans="1:19" x14ac:dyDescent="0.3">
      <c r="A25" s="63" t="s">
        <v>931</v>
      </c>
      <c r="B25" s="64">
        <f>VLOOKUP($A25,'Return Data'!$B$7:$R$2843,3,0)</f>
        <v>44459</v>
      </c>
      <c r="C25" s="65">
        <f>VLOOKUP($A25,'Return Data'!$B$7:$R$2843,4,0)</f>
        <v>16.5808</v>
      </c>
      <c r="D25" s="65">
        <f>VLOOKUP($A25,'Return Data'!$B$7:$R$2843,10,0)</f>
        <v>14.850099999999999</v>
      </c>
      <c r="E25" s="66">
        <f t="shared" si="0"/>
        <v>2</v>
      </c>
      <c r="F25" s="65">
        <f>VLOOKUP($A25,'Return Data'!$B$7:$R$2843,11,0)</f>
        <v>26.462900000000001</v>
      </c>
      <c r="G25" s="66">
        <f t="shared" si="1"/>
        <v>3</v>
      </c>
      <c r="H25" s="65">
        <f>VLOOKUP($A25,'Return Data'!$B$7:$R$2843,12,0)</f>
        <v>40.561700000000002</v>
      </c>
      <c r="I25" s="66">
        <f t="shared" si="2"/>
        <v>3</v>
      </c>
      <c r="J25" s="65">
        <f>VLOOKUP($A25,'Return Data'!$B$7:$R$2843,13,0)</f>
        <v>68.165700000000001</v>
      </c>
      <c r="K25" s="66">
        <f t="shared" si="3"/>
        <v>1</v>
      </c>
      <c r="L25" s="65"/>
      <c r="M25" s="66"/>
      <c r="N25" s="65"/>
      <c r="O25" s="66"/>
      <c r="P25" s="65"/>
      <c r="Q25" s="66"/>
      <c r="R25" s="65">
        <f>VLOOKUP($A25,'Return Data'!$B$7:$R$2843,16,0)</f>
        <v>29.974399999999999</v>
      </c>
      <c r="S25" s="67">
        <f t="shared" si="5"/>
        <v>3</v>
      </c>
    </row>
    <row r="26" spans="1:19" x14ac:dyDescent="0.3">
      <c r="A26" s="63" t="s">
        <v>2018</v>
      </c>
      <c r="B26" s="64">
        <f>VLOOKUP($A26,'Return Data'!$B$7:$R$2843,3,0)</f>
        <v>44459</v>
      </c>
      <c r="C26" s="65">
        <f>VLOOKUP($A26,'Return Data'!$B$7:$R$2843,4,0)</f>
        <v>23.457699999999999</v>
      </c>
      <c r="D26" s="65">
        <f>VLOOKUP($A26,'Return Data'!$B$7:$R$2843,10,0)</f>
        <v>12.731299999999999</v>
      </c>
      <c r="E26" s="66">
        <f t="shared" si="0"/>
        <v>10</v>
      </c>
      <c r="F26" s="65">
        <f>VLOOKUP($A26,'Return Data'!$B$7:$R$2843,11,0)</f>
        <v>23.418099999999999</v>
      </c>
      <c r="G26" s="66">
        <f t="shared" si="1"/>
        <v>12</v>
      </c>
      <c r="H26" s="65">
        <f>VLOOKUP($A26,'Return Data'!$B$7:$R$2843,12,0)</f>
        <v>38.857199999999999</v>
      </c>
      <c r="I26" s="66">
        <f t="shared" si="2"/>
        <v>7</v>
      </c>
      <c r="J26" s="65">
        <f>VLOOKUP($A26,'Return Data'!$B$7:$R$2843,13,0)</f>
        <v>54.567999999999998</v>
      </c>
      <c r="K26" s="66">
        <f t="shared" si="3"/>
        <v>18</v>
      </c>
      <c r="L26" s="65">
        <f>VLOOKUP($A26,'Return Data'!$B$7:$R$2843,17,0)</f>
        <v>24.753399999999999</v>
      </c>
      <c r="M26" s="66">
        <f t="shared" si="4"/>
        <v>20</v>
      </c>
      <c r="N26" s="65">
        <f>VLOOKUP($A26,'Return Data'!$B$7:$R$2843,14,0)</f>
        <v>17.201799999999999</v>
      </c>
      <c r="O26" s="66">
        <f t="shared" si="6"/>
        <v>12</v>
      </c>
      <c r="P26" s="65">
        <f>VLOOKUP($A26,'Return Data'!$B$7:$R$2843,15,0)</f>
        <v>14.241300000000001</v>
      </c>
      <c r="Q26" s="66">
        <f t="shared" si="7"/>
        <v>13</v>
      </c>
      <c r="R26" s="65">
        <f>VLOOKUP($A26,'Return Data'!$B$7:$R$2843,16,0)</f>
        <v>15.8598</v>
      </c>
      <c r="S26" s="67">
        <f t="shared" si="5"/>
        <v>15</v>
      </c>
    </row>
    <row r="27" spans="1:19" x14ac:dyDescent="0.3">
      <c r="A27" s="63" t="s">
        <v>932</v>
      </c>
      <c r="B27" s="64">
        <f>VLOOKUP($A27,'Return Data'!$B$7:$R$2843,3,0)</f>
        <v>44459</v>
      </c>
      <c r="C27" s="65">
        <f>VLOOKUP($A27,'Return Data'!$B$7:$R$2843,4,0)</f>
        <v>812.09339999999997</v>
      </c>
      <c r="D27" s="65">
        <f>VLOOKUP($A27,'Return Data'!$B$7:$R$2843,10,0)</f>
        <v>13.079499999999999</v>
      </c>
      <c r="E27" s="66">
        <f t="shared" si="0"/>
        <v>9</v>
      </c>
      <c r="F27" s="65">
        <f>VLOOKUP($A27,'Return Data'!$B$7:$R$2843,11,0)</f>
        <v>21.8308</v>
      </c>
      <c r="G27" s="66">
        <f t="shared" si="1"/>
        <v>21</v>
      </c>
      <c r="H27" s="65">
        <f>VLOOKUP($A27,'Return Data'!$B$7:$R$2843,12,0)</f>
        <v>33.631500000000003</v>
      </c>
      <c r="I27" s="66">
        <f t="shared" si="2"/>
        <v>17</v>
      </c>
      <c r="J27" s="65">
        <f>VLOOKUP($A27,'Return Data'!$B$7:$R$2843,13,0)</f>
        <v>58.667400000000001</v>
      </c>
      <c r="K27" s="66">
        <f t="shared" si="3"/>
        <v>12</v>
      </c>
      <c r="L27" s="65">
        <f>VLOOKUP($A27,'Return Data'!$B$7:$R$2843,17,0)</f>
        <v>26.539200000000001</v>
      </c>
      <c r="M27" s="66">
        <f t="shared" si="4"/>
        <v>16</v>
      </c>
      <c r="N27" s="65">
        <f>VLOOKUP($A27,'Return Data'!$B$7:$R$2843,14,0)</f>
        <v>14.9824</v>
      </c>
      <c r="O27" s="66">
        <f t="shared" si="6"/>
        <v>19</v>
      </c>
      <c r="P27" s="65">
        <f>VLOOKUP($A27,'Return Data'!$B$7:$R$2843,15,0)</f>
        <v>11.8744</v>
      </c>
      <c r="Q27" s="66">
        <f t="shared" si="7"/>
        <v>22</v>
      </c>
      <c r="R27" s="65">
        <f>VLOOKUP($A27,'Return Data'!$B$7:$R$2843,16,0)</f>
        <v>18.449100000000001</v>
      </c>
      <c r="S27" s="67">
        <f t="shared" si="5"/>
        <v>9</v>
      </c>
    </row>
    <row r="28" spans="1:19" x14ac:dyDescent="0.3">
      <c r="A28" s="63" t="s">
        <v>934</v>
      </c>
      <c r="B28" s="64">
        <f>VLOOKUP($A28,'Return Data'!$B$7:$R$2843,3,0)</f>
        <v>44459</v>
      </c>
      <c r="C28" s="65">
        <f>VLOOKUP($A28,'Return Data'!$B$7:$R$2843,4,0)</f>
        <v>175.85</v>
      </c>
      <c r="D28" s="65">
        <f>VLOOKUP($A28,'Return Data'!$B$7:$R$2843,10,0)</f>
        <v>10.6114</v>
      </c>
      <c r="E28" s="66">
        <f t="shared" si="0"/>
        <v>17</v>
      </c>
      <c r="F28" s="65">
        <f>VLOOKUP($A28,'Return Data'!$B$7:$R$2843,11,0)</f>
        <v>23.144300000000001</v>
      </c>
      <c r="G28" s="66">
        <f t="shared" si="1"/>
        <v>15</v>
      </c>
      <c r="H28" s="65">
        <f>VLOOKUP($A28,'Return Data'!$B$7:$R$2843,12,0)</f>
        <v>35.248399999999997</v>
      </c>
      <c r="I28" s="66">
        <f t="shared" si="2"/>
        <v>13</v>
      </c>
      <c r="J28" s="65">
        <f>VLOOKUP($A28,'Return Data'!$B$7:$R$2843,13,0)</f>
        <v>58.938899999999997</v>
      </c>
      <c r="K28" s="66">
        <f t="shared" si="3"/>
        <v>11</v>
      </c>
      <c r="L28" s="65">
        <f>VLOOKUP($A28,'Return Data'!$B$7:$R$2843,17,0)</f>
        <v>32.570500000000003</v>
      </c>
      <c r="M28" s="66">
        <f t="shared" si="4"/>
        <v>4</v>
      </c>
      <c r="N28" s="65">
        <f>VLOOKUP($A28,'Return Data'!$B$7:$R$2843,14,0)</f>
        <v>17.828199999999999</v>
      </c>
      <c r="O28" s="66">
        <f t="shared" si="6"/>
        <v>8</v>
      </c>
      <c r="P28" s="65">
        <f>VLOOKUP($A28,'Return Data'!$B$7:$R$2843,15,0)</f>
        <v>16.628</v>
      </c>
      <c r="Q28" s="66">
        <f t="shared" si="7"/>
        <v>4</v>
      </c>
      <c r="R28" s="65">
        <f>VLOOKUP($A28,'Return Data'!$B$7:$R$2843,16,0)</f>
        <v>24.968399999999999</v>
      </c>
      <c r="S28" s="67">
        <f t="shared" si="5"/>
        <v>5</v>
      </c>
    </row>
    <row r="29" spans="1:19" x14ac:dyDescent="0.3">
      <c r="A29" s="63" t="s">
        <v>936</v>
      </c>
      <c r="B29" s="64">
        <f>VLOOKUP($A29,'Return Data'!$B$7:$R$2843,3,0)</f>
        <v>44459</v>
      </c>
      <c r="C29" s="65">
        <f>VLOOKUP($A29,'Return Data'!$B$7:$R$2843,4,0)</f>
        <v>62.7532</v>
      </c>
      <c r="D29" s="65">
        <f>VLOOKUP($A29,'Return Data'!$B$7:$R$2843,10,0)</f>
        <v>8.9138000000000002</v>
      </c>
      <c r="E29" s="66">
        <f t="shared" si="0"/>
        <v>25</v>
      </c>
      <c r="F29" s="65">
        <f>VLOOKUP($A29,'Return Data'!$B$7:$R$2843,11,0)</f>
        <v>22.1768</v>
      </c>
      <c r="G29" s="66">
        <f t="shared" si="1"/>
        <v>20</v>
      </c>
      <c r="H29" s="65">
        <f>VLOOKUP($A29,'Return Data'!$B$7:$R$2843,12,0)</f>
        <v>31.006</v>
      </c>
      <c r="I29" s="66">
        <f t="shared" si="2"/>
        <v>22</v>
      </c>
      <c r="J29" s="65">
        <f>VLOOKUP($A29,'Return Data'!$B$7:$R$2843,13,0)</f>
        <v>52.654800000000002</v>
      </c>
      <c r="K29" s="66">
        <f t="shared" si="3"/>
        <v>21</v>
      </c>
      <c r="L29" s="65">
        <f>VLOOKUP($A29,'Return Data'!$B$7:$R$2843,17,0)</f>
        <v>31.876000000000001</v>
      </c>
      <c r="M29" s="66">
        <f t="shared" si="4"/>
        <v>5</v>
      </c>
      <c r="N29" s="65">
        <f>VLOOKUP($A29,'Return Data'!$B$7:$R$2843,14,0)</f>
        <v>18.914200000000001</v>
      </c>
      <c r="O29" s="66">
        <f t="shared" si="6"/>
        <v>5</v>
      </c>
      <c r="P29" s="65">
        <f>VLOOKUP($A29,'Return Data'!$B$7:$R$2843,15,0)</f>
        <v>14.991400000000001</v>
      </c>
      <c r="Q29" s="66">
        <f t="shared" si="7"/>
        <v>10</v>
      </c>
      <c r="R29" s="65">
        <f>VLOOKUP($A29,'Return Data'!$B$7:$R$2843,16,0)</f>
        <v>13.2255</v>
      </c>
      <c r="S29" s="67">
        <f t="shared" si="5"/>
        <v>20</v>
      </c>
    </row>
    <row r="30" spans="1:19" x14ac:dyDescent="0.3">
      <c r="A30" s="63" t="s">
        <v>1905</v>
      </c>
      <c r="B30" s="64">
        <f>VLOOKUP($A30,'Return Data'!$B$7:$R$2843,3,0)</f>
        <v>44459</v>
      </c>
      <c r="C30" s="65">
        <f>VLOOKUP($A30,'Return Data'!$B$7:$R$2843,4,0)</f>
        <v>513.89782247780795</v>
      </c>
      <c r="D30" s="65">
        <f>VLOOKUP($A30,'Return Data'!$B$7:$R$2843,10,0)</f>
        <v>8.1763999999999992</v>
      </c>
      <c r="E30" s="66">
        <f t="shared" si="0"/>
        <v>26</v>
      </c>
      <c r="F30" s="65">
        <f>VLOOKUP($A30,'Return Data'!$B$7:$R$2843,11,0)</f>
        <v>22.235900000000001</v>
      </c>
      <c r="G30" s="66">
        <f t="shared" si="1"/>
        <v>19</v>
      </c>
      <c r="H30" s="65">
        <f>VLOOKUP($A30,'Return Data'!$B$7:$R$2843,12,0)</f>
        <v>32.932000000000002</v>
      </c>
      <c r="I30" s="66">
        <f t="shared" si="2"/>
        <v>19</v>
      </c>
      <c r="J30" s="65">
        <f>VLOOKUP($A30,'Return Data'!$B$7:$R$2843,13,0)</f>
        <v>58.244500000000002</v>
      </c>
      <c r="K30" s="66">
        <f t="shared" si="3"/>
        <v>13</v>
      </c>
      <c r="L30" s="65">
        <f>VLOOKUP($A30,'Return Data'!$B$7:$R$2843,17,0)</f>
        <v>27.230799999999999</v>
      </c>
      <c r="M30" s="66">
        <f t="shared" si="4"/>
        <v>14</v>
      </c>
      <c r="N30" s="65">
        <f>VLOOKUP($A30,'Return Data'!$B$7:$R$2843,14,0)</f>
        <v>17.441600000000001</v>
      </c>
      <c r="O30" s="66">
        <f t="shared" si="6"/>
        <v>10</v>
      </c>
      <c r="P30" s="65">
        <f>VLOOKUP($A30,'Return Data'!$B$7:$R$2843,15,0)</f>
        <v>14.5283</v>
      </c>
      <c r="Q30" s="66">
        <f t="shared" si="7"/>
        <v>11</v>
      </c>
      <c r="R30" s="65">
        <f>VLOOKUP($A30,'Return Data'!$B$7:$R$2843,16,0)</f>
        <v>14.780099999999999</v>
      </c>
      <c r="S30" s="67">
        <f t="shared" si="5"/>
        <v>16</v>
      </c>
    </row>
    <row r="31" spans="1:19" x14ac:dyDescent="0.3">
      <c r="A31" s="63" t="s">
        <v>938</v>
      </c>
      <c r="B31" s="64">
        <f>VLOOKUP($A31,'Return Data'!$B$7:$R$2843,3,0)</f>
        <v>44459</v>
      </c>
      <c r="C31" s="65">
        <f>VLOOKUP($A31,'Return Data'!$B$7:$R$2843,4,0)</f>
        <v>54.423000000000002</v>
      </c>
      <c r="D31" s="65">
        <f>VLOOKUP($A31,'Return Data'!$B$7:$R$2843,10,0)</f>
        <v>17.0868</v>
      </c>
      <c r="E31" s="66">
        <f t="shared" si="0"/>
        <v>1</v>
      </c>
      <c r="F31" s="65">
        <f>VLOOKUP($A31,'Return Data'!$B$7:$R$2843,11,0)</f>
        <v>24.792200000000001</v>
      </c>
      <c r="G31" s="66">
        <f t="shared" si="1"/>
        <v>5</v>
      </c>
      <c r="H31" s="65">
        <f>VLOOKUP($A31,'Return Data'!$B$7:$R$2843,12,0)</f>
        <v>38.433</v>
      </c>
      <c r="I31" s="66">
        <f t="shared" si="2"/>
        <v>8</v>
      </c>
      <c r="J31" s="65">
        <f>VLOOKUP($A31,'Return Data'!$B$7:$R$2843,13,0)</f>
        <v>57.563800000000001</v>
      </c>
      <c r="K31" s="66">
        <f t="shared" si="3"/>
        <v>15</v>
      </c>
      <c r="L31" s="65">
        <f>VLOOKUP($A31,'Return Data'!$B$7:$R$2843,17,0)</f>
        <v>25.825299999999999</v>
      </c>
      <c r="M31" s="66">
        <f t="shared" si="4"/>
        <v>19</v>
      </c>
      <c r="N31" s="65">
        <f>VLOOKUP($A31,'Return Data'!$B$7:$R$2843,14,0)</f>
        <v>17.153400000000001</v>
      </c>
      <c r="O31" s="66">
        <f t="shared" si="6"/>
        <v>13</v>
      </c>
      <c r="P31" s="65">
        <f>VLOOKUP($A31,'Return Data'!$B$7:$R$2843,15,0)</f>
        <v>16.950600000000001</v>
      </c>
      <c r="Q31" s="66">
        <f t="shared" si="7"/>
        <v>3</v>
      </c>
      <c r="R31" s="65">
        <f>VLOOKUP($A31,'Return Data'!$B$7:$R$2843,16,0)</f>
        <v>12.3287</v>
      </c>
      <c r="S31" s="67">
        <f t="shared" si="5"/>
        <v>25</v>
      </c>
    </row>
    <row r="32" spans="1:19" x14ac:dyDescent="0.3">
      <c r="A32" s="63" t="s">
        <v>940</v>
      </c>
      <c r="B32" s="64">
        <f>VLOOKUP($A32,'Return Data'!$B$7:$R$2843,3,0)</f>
        <v>44459</v>
      </c>
      <c r="C32" s="65">
        <f>VLOOKUP($A32,'Return Data'!$B$7:$R$2843,4,0)</f>
        <v>327.64359999999999</v>
      </c>
      <c r="D32" s="65">
        <f>VLOOKUP($A32,'Return Data'!$B$7:$R$2843,10,0)</f>
        <v>9.1385000000000005</v>
      </c>
      <c r="E32" s="66">
        <f t="shared" si="0"/>
        <v>24</v>
      </c>
      <c r="F32" s="65">
        <f>VLOOKUP($A32,'Return Data'!$B$7:$R$2843,11,0)</f>
        <v>17.7499</v>
      </c>
      <c r="G32" s="66">
        <f t="shared" si="1"/>
        <v>27</v>
      </c>
      <c r="H32" s="65">
        <f>VLOOKUP($A32,'Return Data'!$B$7:$R$2843,12,0)</f>
        <v>29.5488</v>
      </c>
      <c r="I32" s="66">
        <f t="shared" si="2"/>
        <v>25</v>
      </c>
      <c r="J32" s="65">
        <f>VLOOKUP($A32,'Return Data'!$B$7:$R$2843,13,0)</f>
        <v>52.376100000000001</v>
      </c>
      <c r="K32" s="66">
        <f t="shared" si="3"/>
        <v>23</v>
      </c>
      <c r="L32" s="65">
        <f>VLOOKUP($A32,'Return Data'!$B$7:$R$2843,17,0)</f>
        <v>26.2499</v>
      </c>
      <c r="M32" s="66">
        <f t="shared" si="4"/>
        <v>17</v>
      </c>
      <c r="N32" s="65">
        <f>VLOOKUP($A32,'Return Data'!$B$7:$R$2843,14,0)</f>
        <v>19.746200000000002</v>
      </c>
      <c r="O32" s="66">
        <f t="shared" si="6"/>
        <v>3</v>
      </c>
      <c r="P32" s="65">
        <f>VLOOKUP($A32,'Return Data'!$B$7:$R$2843,15,0)</f>
        <v>14.4725</v>
      </c>
      <c r="Q32" s="66">
        <f t="shared" si="7"/>
        <v>12</v>
      </c>
      <c r="R32" s="65">
        <f>VLOOKUP($A32,'Return Data'!$B$7:$R$2843,16,0)</f>
        <v>12.9826</v>
      </c>
      <c r="S32" s="67">
        <f t="shared" si="5"/>
        <v>21</v>
      </c>
    </row>
    <row r="33" spans="1:19" x14ac:dyDescent="0.3">
      <c r="A33" s="63" t="s">
        <v>943</v>
      </c>
      <c r="B33" s="64">
        <f>VLOOKUP($A33,'Return Data'!$B$7:$R$2843,3,0)</f>
        <v>44459</v>
      </c>
      <c r="C33" s="65">
        <f>VLOOKUP($A33,'Return Data'!$B$7:$R$2843,4,0)</f>
        <v>16.329999999999998</v>
      </c>
      <c r="D33" s="65">
        <f>VLOOKUP($A33,'Return Data'!$B$7:$R$2843,10,0)</f>
        <v>14.275700000000001</v>
      </c>
      <c r="E33" s="66">
        <f t="shared" si="0"/>
        <v>4</v>
      </c>
      <c r="F33" s="65">
        <f>VLOOKUP($A33,'Return Data'!$B$7:$R$2843,11,0)</f>
        <v>24.7517</v>
      </c>
      <c r="G33" s="66">
        <f t="shared" si="1"/>
        <v>6</v>
      </c>
      <c r="H33" s="65">
        <f>VLOOKUP($A33,'Return Data'!$B$7:$R$2843,12,0)</f>
        <v>33.742800000000003</v>
      </c>
      <c r="I33" s="66">
        <f t="shared" si="2"/>
        <v>16</v>
      </c>
      <c r="J33" s="65">
        <f>VLOOKUP($A33,'Return Data'!$B$7:$R$2843,13,0)</f>
        <v>52.9026</v>
      </c>
      <c r="K33" s="66">
        <f t="shared" si="3"/>
        <v>20</v>
      </c>
      <c r="L33" s="65"/>
      <c r="M33" s="66"/>
      <c r="N33" s="65"/>
      <c r="O33" s="66"/>
      <c r="P33" s="65"/>
      <c r="Q33" s="66"/>
      <c r="R33" s="65">
        <f>VLOOKUP($A33,'Return Data'!$B$7:$R$2843,16,0)</f>
        <v>31.482600000000001</v>
      </c>
      <c r="S33" s="67">
        <f t="shared" si="5"/>
        <v>2</v>
      </c>
    </row>
    <row r="34" spans="1:19" x14ac:dyDescent="0.3">
      <c r="A34" s="63" t="s">
        <v>945</v>
      </c>
      <c r="B34" s="64">
        <f>VLOOKUP($A34,'Return Data'!$B$7:$R$2843,3,0)</f>
        <v>44459</v>
      </c>
      <c r="C34" s="65">
        <f>VLOOKUP($A34,'Return Data'!$B$7:$R$2843,4,0)</f>
        <v>194.44900000000001</v>
      </c>
      <c r="D34" s="65">
        <f>VLOOKUP($A34,'Return Data'!$B$7:$R$2843,10,0)</f>
        <v>10.4718</v>
      </c>
      <c r="E34" s="66">
        <f t="shared" si="0"/>
        <v>19</v>
      </c>
      <c r="F34" s="65">
        <f>VLOOKUP($A34,'Return Data'!$B$7:$R$2843,11,0)</f>
        <v>23.2698</v>
      </c>
      <c r="G34" s="66">
        <f t="shared" si="1"/>
        <v>13</v>
      </c>
      <c r="H34" s="65">
        <f>VLOOKUP($A34,'Return Data'!$B$7:$R$2843,12,0)</f>
        <v>40.682600000000001</v>
      </c>
      <c r="I34" s="66">
        <f t="shared" si="2"/>
        <v>2</v>
      </c>
      <c r="J34" s="65">
        <f>VLOOKUP($A34,'Return Data'!$B$7:$R$2843,13,0)</f>
        <v>63.412100000000002</v>
      </c>
      <c r="K34" s="66">
        <f t="shared" si="3"/>
        <v>4</v>
      </c>
      <c r="L34" s="65">
        <f>VLOOKUP($A34,'Return Data'!$B$7:$R$2843,17,0)</f>
        <v>27.827100000000002</v>
      </c>
      <c r="M34" s="66">
        <f t="shared" si="4"/>
        <v>12</v>
      </c>
      <c r="N34" s="65">
        <f>VLOOKUP($A34,'Return Data'!$B$7:$R$2843,14,0)</f>
        <v>15.347</v>
      </c>
      <c r="O34" s="66">
        <f t="shared" si="6"/>
        <v>18</v>
      </c>
      <c r="P34" s="65">
        <f>VLOOKUP($A34,'Return Data'!$B$7:$R$2843,15,0)</f>
        <v>12.995799999999999</v>
      </c>
      <c r="Q34" s="66">
        <f t="shared" si="7"/>
        <v>20</v>
      </c>
      <c r="R34" s="65">
        <f>VLOOKUP($A34,'Return Data'!$B$7:$R$2843,16,0)</f>
        <v>12.959099999999999</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11.734411111111111</v>
      </c>
      <c r="E36" s="74"/>
      <c r="F36" s="75">
        <f>AVERAGE(F8:F34)</f>
        <v>23.080144444444446</v>
      </c>
      <c r="G36" s="74"/>
      <c r="H36" s="75">
        <f>AVERAGE(H8:H34)</f>
        <v>34.985014814814811</v>
      </c>
      <c r="I36" s="74"/>
      <c r="J36" s="75">
        <f>AVERAGE(J8:J34)</f>
        <v>57.261644444444435</v>
      </c>
      <c r="K36" s="74"/>
      <c r="L36" s="75">
        <f>AVERAGE(L8:L34)</f>
        <v>28.229004166666659</v>
      </c>
      <c r="M36" s="74"/>
      <c r="N36" s="75">
        <f>AVERAGE(N8:N34)</f>
        <v>17.230299999999996</v>
      </c>
      <c r="O36" s="74"/>
      <c r="P36" s="75">
        <f>AVERAGE(P8:P34)</f>
        <v>14.892572727272729</v>
      </c>
      <c r="Q36" s="74"/>
      <c r="R36" s="75">
        <f>AVERAGE(R8:R34)</f>
        <v>18.120125925925922</v>
      </c>
      <c r="S36" s="76"/>
    </row>
    <row r="37" spans="1:19" x14ac:dyDescent="0.3">
      <c r="A37" s="73" t="s">
        <v>28</v>
      </c>
      <c r="B37" s="74"/>
      <c r="C37" s="74"/>
      <c r="D37" s="75">
        <f>MIN(D8:D34)</f>
        <v>7.9256000000000002</v>
      </c>
      <c r="E37" s="74"/>
      <c r="F37" s="75">
        <f>MIN(F8:F34)</f>
        <v>17.7499</v>
      </c>
      <c r="G37" s="74"/>
      <c r="H37" s="75">
        <f>MIN(H8:H34)</f>
        <v>26.907399999999999</v>
      </c>
      <c r="I37" s="74"/>
      <c r="J37" s="75">
        <f>MIN(J8:J34)</f>
        <v>41.762799999999999</v>
      </c>
      <c r="K37" s="74"/>
      <c r="L37" s="75">
        <f>MIN(L8:L34)</f>
        <v>23.616700000000002</v>
      </c>
      <c r="M37" s="74"/>
      <c r="N37" s="75">
        <f>MIN(N8:N34)</f>
        <v>12.776400000000001</v>
      </c>
      <c r="O37" s="74"/>
      <c r="P37" s="75">
        <f>MIN(P8:P34)</f>
        <v>11.8744</v>
      </c>
      <c r="Q37" s="74"/>
      <c r="R37" s="75">
        <f>MIN(R8:R34)</f>
        <v>12.1134</v>
      </c>
      <c r="S37" s="76"/>
    </row>
    <row r="38" spans="1:19" ht="15" thickBot="1" x14ac:dyDescent="0.35">
      <c r="A38" s="77" t="s">
        <v>29</v>
      </c>
      <c r="B38" s="78"/>
      <c r="C38" s="78"/>
      <c r="D38" s="79">
        <f>MAX(D8:D34)</f>
        <v>17.0868</v>
      </c>
      <c r="E38" s="78"/>
      <c r="F38" s="79">
        <f>MAX(F8:F34)</f>
        <v>28.883299999999998</v>
      </c>
      <c r="G38" s="78"/>
      <c r="H38" s="79">
        <f>MAX(H8:H34)</f>
        <v>41.216700000000003</v>
      </c>
      <c r="I38" s="78"/>
      <c r="J38" s="79">
        <f>MAX(J8:J34)</f>
        <v>68.165700000000001</v>
      </c>
      <c r="K38" s="78"/>
      <c r="L38" s="79">
        <f>MAX(L8:L34)</f>
        <v>36.616100000000003</v>
      </c>
      <c r="M38" s="78"/>
      <c r="N38" s="79">
        <f>MAX(N8:N34)</f>
        <v>24.082799999999999</v>
      </c>
      <c r="O38" s="78"/>
      <c r="P38" s="79">
        <f>MAX(P8:P34)</f>
        <v>20.923100000000002</v>
      </c>
      <c r="Q38" s="78"/>
      <c r="R38" s="79">
        <f>MAX(R8:R34)</f>
        <v>31.847799999999999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44459</v>
      </c>
      <c r="C8" s="65">
        <f>VLOOKUP($A8,'Return Data'!$B$7:$R$2843,4,0)</f>
        <v>55.89</v>
      </c>
      <c r="D8" s="65">
        <f>VLOOKUP($A8,'Return Data'!$B$7:$R$2843,10,0)</f>
        <v>6.2346000000000004</v>
      </c>
      <c r="E8" s="66">
        <f t="shared" ref="E8:E39" si="0">RANK(D8,D$8:D$71,0)</f>
        <v>61</v>
      </c>
      <c r="F8" s="65">
        <f>VLOOKUP($A8,'Return Data'!$B$7:$R$2843,11,0)</f>
        <v>10.914899999999999</v>
      </c>
      <c r="G8" s="66">
        <f t="shared" ref="G8:G39" si="1">RANK(F8,F$8:F$71,0)</f>
        <v>64</v>
      </c>
      <c r="H8" s="65">
        <f>VLOOKUP($A8,'Return Data'!$B$7:$R$2843,12,0)</f>
        <v>17.243500000000001</v>
      </c>
      <c r="I8" s="66">
        <f t="shared" ref="I8:I39" si="2">RANK(H8,H$8:H$71,0)</f>
        <v>64</v>
      </c>
      <c r="J8" s="65">
        <f>VLOOKUP($A8,'Return Data'!$B$7:$R$2843,13,0)</f>
        <v>31.104900000000001</v>
      </c>
      <c r="K8" s="66">
        <f t="shared" ref="K8:K39" si="3">RANK(J8,J$8:J$71,0)</f>
        <v>64</v>
      </c>
      <c r="L8" s="65">
        <f>VLOOKUP($A8,'Return Data'!$B$7:$R$2843,17,0)</f>
        <v>18.6234</v>
      </c>
      <c r="M8" s="66">
        <f t="shared" ref="M8:M28" si="4">RANK(L8,L$8:L$71,0)</f>
        <v>61</v>
      </c>
      <c r="N8" s="65">
        <f>VLOOKUP($A8,'Return Data'!$B$7:$R$2843,14,0)</f>
        <v>9.4466999999999999</v>
      </c>
      <c r="O8" s="66">
        <f>RANK(N8,N$8:N$71,0)</f>
        <v>51</v>
      </c>
      <c r="P8" s="65">
        <f>VLOOKUP($A8,'Return Data'!$B$7:$R$2843,15,0)</f>
        <v>12.315899999999999</v>
      </c>
      <c r="Q8" s="66">
        <f>RANK(P8,P$8:P$71,0)</f>
        <v>33</v>
      </c>
      <c r="R8" s="65">
        <f>VLOOKUP($A8,'Return Data'!$B$7:$R$2843,16,0)</f>
        <v>15.855499999999999</v>
      </c>
      <c r="S8" s="67">
        <f t="shared" ref="S8:S39" si="5">RANK(R8,R$8:R$71,0)</f>
        <v>36</v>
      </c>
    </row>
    <row r="9" spans="1:20" x14ac:dyDescent="0.3">
      <c r="A9" s="63" t="s">
        <v>164</v>
      </c>
      <c r="B9" s="64">
        <f>VLOOKUP($A9,'Return Data'!$B$7:$R$2843,3,0)</f>
        <v>44459</v>
      </c>
      <c r="C9" s="65">
        <f>VLOOKUP($A9,'Return Data'!$B$7:$R$2843,4,0)</f>
        <v>45.91</v>
      </c>
      <c r="D9" s="65">
        <f>VLOOKUP($A9,'Return Data'!$B$7:$R$2843,10,0)</f>
        <v>6.5444000000000004</v>
      </c>
      <c r="E9" s="66">
        <f t="shared" si="0"/>
        <v>60</v>
      </c>
      <c r="F9" s="65">
        <f>VLOOKUP($A9,'Return Data'!$B$7:$R$2843,11,0)</f>
        <v>11.6488</v>
      </c>
      <c r="G9" s="66">
        <f t="shared" si="1"/>
        <v>63</v>
      </c>
      <c r="H9" s="65">
        <f>VLOOKUP($A9,'Return Data'!$B$7:$R$2843,12,0)</f>
        <v>17.959900000000001</v>
      </c>
      <c r="I9" s="66">
        <f t="shared" si="2"/>
        <v>63</v>
      </c>
      <c r="J9" s="65">
        <f>VLOOKUP($A9,'Return Data'!$B$7:$R$2843,13,0)</f>
        <v>32.153100000000002</v>
      </c>
      <c r="K9" s="66">
        <f t="shared" si="3"/>
        <v>63</v>
      </c>
      <c r="L9" s="65">
        <f>VLOOKUP($A9,'Return Data'!$B$7:$R$2843,17,0)</f>
        <v>19.805</v>
      </c>
      <c r="M9" s="66">
        <f t="shared" si="4"/>
        <v>60</v>
      </c>
      <c r="N9" s="65">
        <f>VLOOKUP($A9,'Return Data'!$B$7:$R$2843,14,0)</f>
        <v>10.6389</v>
      </c>
      <c r="O9" s="66">
        <f>RANK(N9,N$8:N$71,0)</f>
        <v>50</v>
      </c>
      <c r="P9" s="65">
        <f>VLOOKUP($A9,'Return Data'!$B$7:$R$2843,15,0)</f>
        <v>13.1637</v>
      </c>
      <c r="Q9" s="66">
        <f>RANK(P9,P$8:P$71,0)</f>
        <v>29</v>
      </c>
      <c r="R9" s="65">
        <f>VLOOKUP($A9,'Return Data'!$B$7:$R$2843,16,0)</f>
        <v>16.661000000000001</v>
      </c>
      <c r="S9" s="67">
        <f t="shared" si="5"/>
        <v>29</v>
      </c>
    </row>
    <row r="10" spans="1:20" x14ac:dyDescent="0.3">
      <c r="A10" s="63" t="s">
        <v>165</v>
      </c>
      <c r="B10" s="64">
        <f>VLOOKUP($A10,'Return Data'!$B$7:$R$2843,3,0)</f>
        <v>44459</v>
      </c>
      <c r="C10" s="65">
        <f>VLOOKUP($A10,'Return Data'!$B$7:$R$2843,4,0)</f>
        <v>83.2059</v>
      </c>
      <c r="D10" s="65">
        <f>VLOOKUP($A10,'Return Data'!$B$7:$R$2843,10,0)</f>
        <v>15.2546</v>
      </c>
      <c r="E10" s="66">
        <f t="shared" si="0"/>
        <v>10</v>
      </c>
      <c r="F10" s="65">
        <f>VLOOKUP($A10,'Return Data'!$B$7:$R$2843,11,0)</f>
        <v>24.647600000000001</v>
      </c>
      <c r="G10" s="66">
        <f t="shared" si="1"/>
        <v>15</v>
      </c>
      <c r="H10" s="65">
        <f>VLOOKUP($A10,'Return Data'!$B$7:$R$2843,12,0)</f>
        <v>30.715900000000001</v>
      </c>
      <c r="I10" s="66">
        <f t="shared" si="2"/>
        <v>45</v>
      </c>
      <c r="J10" s="65">
        <f>VLOOKUP($A10,'Return Data'!$B$7:$R$2843,13,0)</f>
        <v>62.803699999999999</v>
      </c>
      <c r="K10" s="66">
        <f t="shared" si="3"/>
        <v>20</v>
      </c>
      <c r="L10" s="65">
        <f>VLOOKUP($A10,'Return Data'!$B$7:$R$2843,17,0)</f>
        <v>29.598099999999999</v>
      </c>
      <c r="M10" s="66">
        <f t="shared" si="4"/>
        <v>26</v>
      </c>
      <c r="N10" s="65">
        <f>VLOOKUP($A10,'Return Data'!$B$7:$R$2843,14,0)</f>
        <v>20.9346</v>
      </c>
      <c r="O10" s="66">
        <f>RANK(N10,N$8:N$71,0)</f>
        <v>11</v>
      </c>
      <c r="P10" s="65">
        <f>VLOOKUP($A10,'Return Data'!$B$7:$R$2843,15,0)</f>
        <v>19.114699999999999</v>
      </c>
      <c r="Q10" s="66">
        <f>RANK(P10,P$8:P$71,0)</f>
        <v>5</v>
      </c>
      <c r="R10" s="65">
        <f>VLOOKUP($A10,'Return Data'!$B$7:$R$2843,16,0)</f>
        <v>21.780999999999999</v>
      </c>
      <c r="S10" s="67">
        <f t="shared" si="5"/>
        <v>8</v>
      </c>
    </row>
    <row r="11" spans="1:20" x14ac:dyDescent="0.3">
      <c r="A11" s="63" t="s">
        <v>166</v>
      </c>
      <c r="B11" s="64">
        <f>VLOOKUP($A11,'Return Data'!$B$7:$R$2843,3,0)</f>
        <v>44459</v>
      </c>
      <c r="C11" s="65">
        <f>VLOOKUP($A11,'Return Data'!$B$7:$R$2843,4,0)</f>
        <v>77.180000000000007</v>
      </c>
      <c r="D11" s="65">
        <f>VLOOKUP($A11,'Return Data'!$B$7:$R$2843,10,0)</f>
        <v>15.4352</v>
      </c>
      <c r="E11" s="66">
        <f t="shared" si="0"/>
        <v>9</v>
      </c>
      <c r="F11" s="65">
        <f>VLOOKUP($A11,'Return Data'!$B$7:$R$2843,11,0)</f>
        <v>24.403600000000001</v>
      </c>
      <c r="G11" s="66">
        <f t="shared" si="1"/>
        <v>17</v>
      </c>
      <c r="H11" s="65">
        <f>VLOOKUP($A11,'Return Data'!$B$7:$R$2843,12,0)</f>
        <v>36.024000000000001</v>
      </c>
      <c r="I11" s="66">
        <f t="shared" si="2"/>
        <v>26</v>
      </c>
      <c r="J11" s="65">
        <f>VLOOKUP($A11,'Return Data'!$B$7:$R$2843,13,0)</f>
        <v>60.224200000000003</v>
      </c>
      <c r="K11" s="66">
        <f t="shared" si="3"/>
        <v>28</v>
      </c>
      <c r="L11" s="65">
        <f>VLOOKUP($A11,'Return Data'!$B$7:$R$2843,17,0)</f>
        <v>29.5977</v>
      </c>
      <c r="M11" s="66">
        <f t="shared" si="4"/>
        <v>27</v>
      </c>
      <c r="N11" s="65">
        <f>VLOOKUP($A11,'Return Data'!$B$7:$R$2843,14,0)</f>
        <v>16.708400000000001</v>
      </c>
      <c r="O11" s="66">
        <f>RANK(N11,N$8:N$71,0)</f>
        <v>26</v>
      </c>
      <c r="P11" s="65">
        <f>VLOOKUP($A11,'Return Data'!$B$7:$R$2843,15,0)</f>
        <v>13.572900000000001</v>
      </c>
      <c r="Q11" s="66">
        <f>RANK(P11,P$8:P$71,0)</f>
        <v>27</v>
      </c>
      <c r="R11" s="65">
        <f>VLOOKUP($A11,'Return Data'!$B$7:$R$2843,16,0)</f>
        <v>10.490500000000001</v>
      </c>
      <c r="S11" s="67">
        <f t="shared" si="5"/>
        <v>57</v>
      </c>
    </row>
    <row r="12" spans="1:20" x14ac:dyDescent="0.3">
      <c r="A12" s="63" t="s">
        <v>167</v>
      </c>
      <c r="B12" s="64">
        <f>VLOOKUP($A12,'Return Data'!$B$7:$R$2843,3,0)</f>
        <v>44459</v>
      </c>
      <c r="C12" s="65">
        <f>VLOOKUP($A12,'Return Data'!$B$7:$R$2843,4,0)</f>
        <v>63.935000000000002</v>
      </c>
      <c r="D12" s="65">
        <f>VLOOKUP($A12,'Return Data'!$B$7:$R$2843,10,0)</f>
        <v>9.6843000000000004</v>
      </c>
      <c r="E12" s="66">
        <f t="shared" si="0"/>
        <v>43</v>
      </c>
      <c r="F12" s="65">
        <f>VLOOKUP($A12,'Return Data'!$B$7:$R$2843,11,0)</f>
        <v>17.3658</v>
      </c>
      <c r="G12" s="66">
        <f t="shared" si="1"/>
        <v>57</v>
      </c>
      <c r="H12" s="65">
        <f>VLOOKUP($A12,'Return Data'!$B$7:$R$2843,12,0)</f>
        <v>25.7227</v>
      </c>
      <c r="I12" s="66">
        <f t="shared" si="2"/>
        <v>56</v>
      </c>
      <c r="J12" s="65">
        <f>VLOOKUP($A12,'Return Data'!$B$7:$R$2843,13,0)</f>
        <v>46.906100000000002</v>
      </c>
      <c r="K12" s="66">
        <f t="shared" si="3"/>
        <v>55</v>
      </c>
      <c r="L12" s="65">
        <f>VLOOKUP($A12,'Return Data'!$B$7:$R$2843,17,0)</f>
        <v>25.609400000000001</v>
      </c>
      <c r="M12" s="66">
        <f t="shared" si="4"/>
        <v>41</v>
      </c>
      <c r="N12" s="65">
        <f>VLOOKUP($A12,'Return Data'!$B$7:$R$2843,14,0)</f>
        <v>19.568300000000001</v>
      </c>
      <c r="O12" s="66">
        <f>RANK(N12,N$8:N$71,0)</f>
        <v>16</v>
      </c>
      <c r="P12" s="65">
        <f>VLOOKUP($A12,'Return Data'!$B$7:$R$2843,15,0)</f>
        <v>14.827</v>
      </c>
      <c r="Q12" s="66">
        <f>RANK(P12,P$8:P$71,0)</f>
        <v>21</v>
      </c>
      <c r="R12" s="65">
        <f>VLOOKUP($A12,'Return Data'!$B$7:$R$2843,16,0)</f>
        <v>16.379300000000001</v>
      </c>
      <c r="S12" s="67">
        <f t="shared" si="5"/>
        <v>31</v>
      </c>
    </row>
    <row r="13" spans="1:20" x14ac:dyDescent="0.3">
      <c r="A13" s="63" t="s">
        <v>168</v>
      </c>
      <c r="B13" s="64">
        <f>VLOOKUP($A13,'Return Data'!$B$7:$R$2843,3,0)</f>
        <v>44459</v>
      </c>
      <c r="C13" s="65">
        <f>VLOOKUP($A13,'Return Data'!$B$7:$R$2843,4,0)</f>
        <v>17.71</v>
      </c>
      <c r="D13" s="65">
        <f>VLOOKUP($A13,'Return Data'!$B$7:$R$2843,10,0)</f>
        <v>15.827299999999999</v>
      </c>
      <c r="E13" s="66">
        <f t="shared" si="0"/>
        <v>7</v>
      </c>
      <c r="F13" s="65">
        <f>VLOOKUP($A13,'Return Data'!$B$7:$R$2843,11,0)</f>
        <v>33.057899999999997</v>
      </c>
      <c r="G13" s="66">
        <f t="shared" si="1"/>
        <v>10</v>
      </c>
      <c r="H13" s="65">
        <f>VLOOKUP($A13,'Return Data'!$B$7:$R$2843,12,0)</f>
        <v>47.093000000000004</v>
      </c>
      <c r="I13" s="66">
        <f t="shared" si="2"/>
        <v>10</v>
      </c>
      <c r="J13" s="65">
        <f>VLOOKUP($A13,'Return Data'!$B$7:$R$2843,13,0)</f>
        <v>64.133499999999998</v>
      </c>
      <c r="K13" s="66">
        <f t="shared" si="3"/>
        <v>17</v>
      </c>
      <c r="L13" s="65">
        <f>VLOOKUP($A13,'Return Data'!$B$7:$R$2843,17,0)</f>
        <v>44.271900000000002</v>
      </c>
      <c r="M13" s="66">
        <f t="shared" si="4"/>
        <v>4</v>
      </c>
      <c r="N13" s="65"/>
      <c r="O13" s="66"/>
      <c r="P13" s="65"/>
      <c r="Q13" s="66"/>
      <c r="R13" s="65">
        <f>VLOOKUP($A13,'Return Data'!$B$7:$R$2843,16,0)</f>
        <v>17.277000000000001</v>
      </c>
      <c r="S13" s="67">
        <f t="shared" si="5"/>
        <v>20</v>
      </c>
    </row>
    <row r="14" spans="1:20" x14ac:dyDescent="0.3">
      <c r="A14" s="63" t="s">
        <v>169</v>
      </c>
      <c r="B14" s="64">
        <f>VLOOKUP($A14,'Return Data'!$B$7:$R$2843,3,0)</f>
        <v>44459</v>
      </c>
      <c r="C14" s="65">
        <f>VLOOKUP($A14,'Return Data'!$B$7:$R$2843,4,0)</f>
        <v>21.42</v>
      </c>
      <c r="D14" s="65">
        <f>VLOOKUP($A14,'Return Data'!$B$7:$R$2843,10,0)</f>
        <v>14.6067</v>
      </c>
      <c r="E14" s="66">
        <f t="shared" si="0"/>
        <v>12</v>
      </c>
      <c r="F14" s="65">
        <f>VLOOKUP($A14,'Return Data'!$B$7:$R$2843,11,0)</f>
        <v>31.734300000000001</v>
      </c>
      <c r="G14" s="66">
        <f t="shared" si="1"/>
        <v>11</v>
      </c>
      <c r="H14" s="65">
        <f>VLOOKUP($A14,'Return Data'!$B$7:$R$2843,12,0)</f>
        <v>45.417499999999997</v>
      </c>
      <c r="I14" s="66">
        <f t="shared" si="2"/>
        <v>11</v>
      </c>
      <c r="J14" s="65">
        <f>VLOOKUP($A14,'Return Data'!$B$7:$R$2843,13,0)</f>
        <v>64.389899999999997</v>
      </c>
      <c r="K14" s="66">
        <f t="shared" si="3"/>
        <v>16</v>
      </c>
      <c r="L14" s="65">
        <f>VLOOKUP($A14,'Return Data'!$B$7:$R$2843,17,0)</f>
        <v>40.764899999999997</v>
      </c>
      <c r="M14" s="66">
        <f t="shared" si="4"/>
        <v>6</v>
      </c>
      <c r="N14" s="65"/>
      <c r="O14" s="66"/>
      <c r="P14" s="65"/>
      <c r="Q14" s="66"/>
      <c r="R14" s="65">
        <f>VLOOKUP($A14,'Return Data'!$B$7:$R$2843,16,0)</f>
        <v>29.767800000000001</v>
      </c>
      <c r="S14" s="67">
        <f t="shared" si="5"/>
        <v>2</v>
      </c>
    </row>
    <row r="15" spans="1:20" x14ac:dyDescent="0.3">
      <c r="A15" s="63" t="s">
        <v>170</v>
      </c>
      <c r="B15" s="64">
        <f>VLOOKUP($A15,'Return Data'!$B$7:$R$2843,3,0)</f>
        <v>44459</v>
      </c>
      <c r="C15" s="65">
        <f>VLOOKUP($A15,'Return Data'!$B$7:$R$2843,4,0)</f>
        <v>112.77</v>
      </c>
      <c r="D15" s="65">
        <f>VLOOKUP($A15,'Return Data'!$B$7:$R$2843,10,0)</f>
        <v>15.709</v>
      </c>
      <c r="E15" s="66">
        <f t="shared" si="0"/>
        <v>8</v>
      </c>
      <c r="F15" s="65">
        <f>VLOOKUP($A15,'Return Data'!$B$7:$R$2843,11,0)</f>
        <v>29.859500000000001</v>
      </c>
      <c r="G15" s="66">
        <f t="shared" si="1"/>
        <v>12</v>
      </c>
      <c r="H15" s="65">
        <f>VLOOKUP($A15,'Return Data'!$B$7:$R$2843,12,0)</f>
        <v>42.242699999999999</v>
      </c>
      <c r="I15" s="66">
        <f t="shared" si="2"/>
        <v>13</v>
      </c>
      <c r="J15" s="65">
        <f>VLOOKUP($A15,'Return Data'!$B$7:$R$2843,13,0)</f>
        <v>64.579700000000003</v>
      </c>
      <c r="K15" s="66">
        <f t="shared" si="3"/>
        <v>14</v>
      </c>
      <c r="L15" s="65">
        <f>VLOOKUP($A15,'Return Data'!$B$7:$R$2843,17,0)</f>
        <v>42.372900000000001</v>
      </c>
      <c r="M15" s="66">
        <f t="shared" si="4"/>
        <v>5</v>
      </c>
      <c r="N15" s="65">
        <f>VLOOKUP($A15,'Return Data'!$B$7:$R$2843,14,0)</f>
        <v>25.4267</v>
      </c>
      <c r="O15" s="66">
        <f t="shared" ref="O15:O23" si="6">RANK(N15,N$8:N$71,0)</f>
        <v>4</v>
      </c>
      <c r="P15" s="65">
        <f>VLOOKUP($A15,'Return Data'!$B$7:$R$2843,15,0)</f>
        <v>21.407599999999999</v>
      </c>
      <c r="Q15" s="66">
        <f t="shared" ref="Q15:Q23" si="7">RANK(P15,P$8:P$71,0)</f>
        <v>3</v>
      </c>
      <c r="R15" s="65">
        <f>VLOOKUP($A15,'Return Data'!$B$7:$R$2843,16,0)</f>
        <v>19.7667</v>
      </c>
      <c r="S15" s="67">
        <f t="shared" si="5"/>
        <v>10</v>
      </c>
    </row>
    <row r="16" spans="1:20" x14ac:dyDescent="0.3">
      <c r="A16" s="63" t="s">
        <v>171</v>
      </c>
      <c r="B16" s="64">
        <f>VLOOKUP($A16,'Return Data'!$B$7:$R$2843,3,0)</f>
        <v>44459</v>
      </c>
      <c r="C16" s="65">
        <f>VLOOKUP($A16,'Return Data'!$B$7:$R$2843,4,0)</f>
        <v>122.47</v>
      </c>
      <c r="D16" s="65">
        <f>VLOOKUP($A16,'Return Data'!$B$7:$R$2843,10,0)</f>
        <v>12.131500000000001</v>
      </c>
      <c r="E16" s="66">
        <f t="shared" si="0"/>
        <v>30</v>
      </c>
      <c r="F16" s="65">
        <f>VLOOKUP($A16,'Return Data'!$B$7:$R$2843,11,0)</f>
        <v>22.568100000000001</v>
      </c>
      <c r="G16" s="66">
        <f t="shared" si="1"/>
        <v>24</v>
      </c>
      <c r="H16" s="65">
        <f>VLOOKUP($A16,'Return Data'!$B$7:$R$2843,12,0)</f>
        <v>36.183700000000002</v>
      </c>
      <c r="I16" s="66">
        <f t="shared" si="2"/>
        <v>25</v>
      </c>
      <c r="J16" s="65">
        <f>VLOOKUP($A16,'Return Data'!$B$7:$R$2843,13,0)</f>
        <v>58.2913</v>
      </c>
      <c r="K16" s="66">
        <f t="shared" si="3"/>
        <v>33</v>
      </c>
      <c r="L16" s="65">
        <f>VLOOKUP($A16,'Return Data'!$B$7:$R$2843,17,0)</f>
        <v>35.6509</v>
      </c>
      <c r="M16" s="66">
        <f t="shared" si="4"/>
        <v>15</v>
      </c>
      <c r="N16" s="65">
        <f>VLOOKUP($A16,'Return Data'!$B$7:$R$2843,14,0)</f>
        <v>23.571000000000002</v>
      </c>
      <c r="O16" s="66">
        <f t="shared" si="6"/>
        <v>6</v>
      </c>
      <c r="P16" s="65">
        <f>VLOOKUP($A16,'Return Data'!$B$7:$R$2843,15,0)</f>
        <v>19.778600000000001</v>
      </c>
      <c r="Q16" s="66">
        <f t="shared" si="7"/>
        <v>4</v>
      </c>
      <c r="R16" s="65">
        <f>VLOOKUP($A16,'Return Data'!$B$7:$R$2843,16,0)</f>
        <v>17.556899999999999</v>
      </c>
      <c r="S16" s="67">
        <f t="shared" si="5"/>
        <v>19</v>
      </c>
    </row>
    <row r="17" spans="1:19" x14ac:dyDescent="0.3">
      <c r="A17" s="63" t="s">
        <v>172</v>
      </c>
      <c r="B17" s="64">
        <f>VLOOKUP($A17,'Return Data'!$B$7:$R$2843,3,0)</f>
        <v>44459</v>
      </c>
      <c r="C17" s="65">
        <f>VLOOKUP($A17,'Return Data'!$B$7:$R$2843,4,0)</f>
        <v>86.457999999999998</v>
      </c>
      <c r="D17" s="65">
        <f>VLOOKUP($A17,'Return Data'!$B$7:$R$2843,10,0)</f>
        <v>11.588900000000001</v>
      </c>
      <c r="E17" s="66">
        <f t="shared" si="0"/>
        <v>36</v>
      </c>
      <c r="F17" s="65">
        <f>VLOOKUP($A17,'Return Data'!$B$7:$R$2843,11,0)</f>
        <v>25.452400000000001</v>
      </c>
      <c r="G17" s="66">
        <f t="shared" si="1"/>
        <v>14</v>
      </c>
      <c r="H17" s="65">
        <f>VLOOKUP($A17,'Return Data'!$B$7:$R$2843,12,0)</f>
        <v>38.5989</v>
      </c>
      <c r="I17" s="66">
        <f t="shared" si="2"/>
        <v>16</v>
      </c>
      <c r="J17" s="65">
        <f>VLOOKUP($A17,'Return Data'!$B$7:$R$2843,13,0)</f>
        <v>64.406300000000002</v>
      </c>
      <c r="K17" s="66">
        <f t="shared" si="3"/>
        <v>15</v>
      </c>
      <c r="L17" s="65">
        <f>VLOOKUP($A17,'Return Data'!$B$7:$R$2843,17,0)</f>
        <v>30.232800000000001</v>
      </c>
      <c r="M17" s="66">
        <f t="shared" si="4"/>
        <v>23</v>
      </c>
      <c r="N17" s="65">
        <f>VLOOKUP($A17,'Return Data'!$B$7:$R$2843,14,0)</f>
        <v>21.656400000000001</v>
      </c>
      <c r="O17" s="66">
        <f t="shared" si="6"/>
        <v>9</v>
      </c>
      <c r="P17" s="65">
        <f>VLOOKUP($A17,'Return Data'!$B$7:$R$2843,15,0)</f>
        <v>17.423100000000002</v>
      </c>
      <c r="Q17" s="66">
        <f t="shared" si="7"/>
        <v>9</v>
      </c>
      <c r="R17" s="65">
        <f>VLOOKUP($A17,'Return Data'!$B$7:$R$2843,16,0)</f>
        <v>19.013500000000001</v>
      </c>
      <c r="S17" s="67">
        <f t="shared" si="5"/>
        <v>14</v>
      </c>
    </row>
    <row r="18" spans="1:19" x14ac:dyDescent="0.3">
      <c r="A18" s="63" t="s">
        <v>173</v>
      </c>
      <c r="B18" s="64">
        <f>VLOOKUP($A18,'Return Data'!$B$7:$R$2843,3,0)</f>
        <v>44459</v>
      </c>
      <c r="C18" s="65">
        <f>VLOOKUP($A18,'Return Data'!$B$7:$R$2843,4,0)</f>
        <v>77.180000000000007</v>
      </c>
      <c r="D18" s="65">
        <f>VLOOKUP($A18,'Return Data'!$B$7:$R$2843,10,0)</f>
        <v>11.7094</v>
      </c>
      <c r="E18" s="66">
        <f t="shared" si="0"/>
        <v>33</v>
      </c>
      <c r="F18" s="65">
        <f>VLOOKUP($A18,'Return Data'!$B$7:$R$2843,11,0)</f>
        <v>19.1601</v>
      </c>
      <c r="G18" s="66">
        <f t="shared" si="1"/>
        <v>51</v>
      </c>
      <c r="H18" s="65">
        <f>VLOOKUP($A18,'Return Data'!$B$7:$R$2843,12,0)</f>
        <v>30.7028</v>
      </c>
      <c r="I18" s="66">
        <f t="shared" si="2"/>
        <v>46</v>
      </c>
      <c r="J18" s="65">
        <f>VLOOKUP($A18,'Return Data'!$B$7:$R$2843,13,0)</f>
        <v>51.839500000000001</v>
      </c>
      <c r="K18" s="66">
        <f t="shared" si="3"/>
        <v>46</v>
      </c>
      <c r="L18" s="65">
        <f>VLOOKUP($A18,'Return Data'!$B$7:$R$2843,17,0)</f>
        <v>25.464099999999998</v>
      </c>
      <c r="M18" s="66">
        <f t="shared" si="4"/>
        <v>43</v>
      </c>
      <c r="N18" s="65">
        <f>VLOOKUP($A18,'Return Data'!$B$7:$R$2843,14,0)</f>
        <v>17.1845</v>
      </c>
      <c r="O18" s="66">
        <f t="shared" si="6"/>
        <v>23</v>
      </c>
      <c r="P18" s="65">
        <f>VLOOKUP($A18,'Return Data'!$B$7:$R$2843,15,0)</f>
        <v>14.362</v>
      </c>
      <c r="Q18" s="66">
        <f t="shared" si="7"/>
        <v>23</v>
      </c>
      <c r="R18" s="65">
        <f>VLOOKUP($A18,'Return Data'!$B$7:$R$2843,16,0)</f>
        <v>15.7013</v>
      </c>
      <c r="S18" s="67">
        <f t="shared" si="5"/>
        <v>37</v>
      </c>
    </row>
    <row r="19" spans="1:19" x14ac:dyDescent="0.3">
      <c r="A19" s="63" t="s">
        <v>175</v>
      </c>
      <c r="B19" s="64">
        <f>VLOOKUP($A19,'Return Data'!$B$7:$R$2843,3,0)</f>
        <v>44459</v>
      </c>
      <c r="C19" s="65">
        <f>VLOOKUP($A19,'Return Data'!$B$7:$R$2843,4,0)</f>
        <v>898.74810000000002</v>
      </c>
      <c r="D19" s="65">
        <f>VLOOKUP($A19,'Return Data'!$B$7:$R$2843,10,0)</f>
        <v>8.4751999999999992</v>
      </c>
      <c r="E19" s="66">
        <f t="shared" si="0"/>
        <v>53</v>
      </c>
      <c r="F19" s="65">
        <f>VLOOKUP($A19,'Return Data'!$B$7:$R$2843,11,0)</f>
        <v>18.800599999999999</v>
      </c>
      <c r="G19" s="66">
        <f t="shared" si="1"/>
        <v>52</v>
      </c>
      <c r="H19" s="65">
        <f>VLOOKUP($A19,'Return Data'!$B$7:$R$2843,12,0)</f>
        <v>33.32</v>
      </c>
      <c r="I19" s="66">
        <f t="shared" si="2"/>
        <v>33</v>
      </c>
      <c r="J19" s="65">
        <f>VLOOKUP($A19,'Return Data'!$B$7:$R$2843,13,0)</f>
        <v>63.096299999999999</v>
      </c>
      <c r="K19" s="66">
        <f t="shared" si="3"/>
        <v>18</v>
      </c>
      <c r="L19" s="65">
        <f>VLOOKUP($A19,'Return Data'!$B$7:$R$2843,17,0)</f>
        <v>23.8005</v>
      </c>
      <c r="M19" s="66">
        <f t="shared" si="4"/>
        <v>49</v>
      </c>
      <c r="N19" s="65">
        <f>VLOOKUP($A19,'Return Data'!$B$7:$R$2843,14,0)</f>
        <v>14.7372</v>
      </c>
      <c r="O19" s="66">
        <f t="shared" si="6"/>
        <v>41</v>
      </c>
      <c r="P19" s="65">
        <f>VLOOKUP($A19,'Return Data'!$B$7:$R$2843,15,0)</f>
        <v>13.1838</v>
      </c>
      <c r="Q19" s="66">
        <f t="shared" si="7"/>
        <v>28</v>
      </c>
      <c r="R19" s="65">
        <f>VLOOKUP($A19,'Return Data'!$B$7:$R$2843,16,0)</f>
        <v>16.196100000000001</v>
      </c>
      <c r="S19" s="67">
        <f t="shared" si="5"/>
        <v>33</v>
      </c>
    </row>
    <row r="20" spans="1:19" x14ac:dyDescent="0.3">
      <c r="A20" s="63" t="s">
        <v>176</v>
      </c>
      <c r="B20" s="64">
        <f>VLOOKUP($A20,'Return Data'!$B$7:$R$2843,3,0)</f>
        <v>44459</v>
      </c>
      <c r="C20" s="65">
        <f>VLOOKUP($A20,'Return Data'!$B$7:$R$2843,4,0)</f>
        <v>575.41499999999996</v>
      </c>
      <c r="D20" s="65">
        <f>VLOOKUP($A20,'Return Data'!$B$7:$R$2843,10,0)</f>
        <v>9.6150000000000002</v>
      </c>
      <c r="E20" s="66">
        <f t="shared" si="0"/>
        <v>44</v>
      </c>
      <c r="F20" s="65">
        <f>VLOOKUP($A20,'Return Data'!$B$7:$R$2843,11,0)</f>
        <v>20.588100000000001</v>
      </c>
      <c r="G20" s="66">
        <f t="shared" si="1"/>
        <v>41</v>
      </c>
      <c r="H20" s="65">
        <f>VLOOKUP($A20,'Return Data'!$B$7:$R$2843,12,0)</f>
        <v>33.7851</v>
      </c>
      <c r="I20" s="66">
        <f t="shared" si="2"/>
        <v>32</v>
      </c>
      <c r="J20" s="65">
        <f>VLOOKUP($A20,'Return Data'!$B$7:$R$2843,13,0)</f>
        <v>58.685299999999998</v>
      </c>
      <c r="K20" s="66">
        <f t="shared" si="3"/>
        <v>32</v>
      </c>
      <c r="L20" s="65">
        <f>VLOOKUP($A20,'Return Data'!$B$7:$R$2843,17,0)</f>
        <v>25.7347</v>
      </c>
      <c r="M20" s="66">
        <f t="shared" si="4"/>
        <v>40</v>
      </c>
      <c r="N20" s="65">
        <f>VLOOKUP($A20,'Return Data'!$B$7:$R$2843,14,0)</f>
        <v>17.037800000000001</v>
      </c>
      <c r="O20" s="66">
        <f t="shared" si="6"/>
        <v>24</v>
      </c>
      <c r="P20" s="65">
        <f>VLOOKUP($A20,'Return Data'!$B$7:$R$2843,15,0)</f>
        <v>16.0792</v>
      </c>
      <c r="Q20" s="66">
        <f t="shared" si="7"/>
        <v>14</v>
      </c>
      <c r="R20" s="65">
        <f>VLOOKUP($A20,'Return Data'!$B$7:$R$2843,16,0)</f>
        <v>16.947299999999998</v>
      </c>
      <c r="S20" s="67">
        <f t="shared" si="5"/>
        <v>24</v>
      </c>
    </row>
    <row r="21" spans="1:19" x14ac:dyDescent="0.3">
      <c r="A21" s="63" t="s">
        <v>177</v>
      </c>
      <c r="B21" s="64">
        <f>VLOOKUP($A21,'Return Data'!$B$7:$R$2843,3,0)</f>
        <v>44459</v>
      </c>
      <c r="C21" s="65">
        <f>VLOOKUP($A21,'Return Data'!$B$7:$R$2843,4,0)</f>
        <v>757.47900000000004</v>
      </c>
      <c r="D21" s="65">
        <f>VLOOKUP($A21,'Return Data'!$B$7:$R$2843,10,0)</f>
        <v>13.2906</v>
      </c>
      <c r="E21" s="66">
        <f t="shared" si="0"/>
        <v>20</v>
      </c>
      <c r="F21" s="65">
        <f>VLOOKUP($A21,'Return Data'!$B$7:$R$2843,11,0)</f>
        <v>23.417200000000001</v>
      </c>
      <c r="G21" s="66">
        <f t="shared" si="1"/>
        <v>22</v>
      </c>
      <c r="H21" s="65">
        <f>VLOOKUP($A21,'Return Data'!$B$7:$R$2843,12,0)</f>
        <v>34.357700000000001</v>
      </c>
      <c r="I21" s="66">
        <f t="shared" si="2"/>
        <v>31</v>
      </c>
      <c r="J21" s="65">
        <f>VLOOKUP($A21,'Return Data'!$B$7:$R$2843,13,0)</f>
        <v>53.494900000000001</v>
      </c>
      <c r="K21" s="66">
        <f t="shared" si="3"/>
        <v>41</v>
      </c>
      <c r="L21" s="65">
        <f>VLOOKUP($A21,'Return Data'!$B$7:$R$2843,17,0)</f>
        <v>21.449200000000001</v>
      </c>
      <c r="M21" s="66">
        <f t="shared" si="4"/>
        <v>55</v>
      </c>
      <c r="N21" s="65">
        <f>VLOOKUP($A21,'Return Data'!$B$7:$R$2843,14,0)</f>
        <v>12.080299999999999</v>
      </c>
      <c r="O21" s="66">
        <f t="shared" si="6"/>
        <v>47</v>
      </c>
      <c r="P21" s="65">
        <f>VLOOKUP($A21,'Return Data'!$B$7:$R$2843,15,0)</f>
        <v>12.026199999999999</v>
      </c>
      <c r="Q21" s="66">
        <f t="shared" si="7"/>
        <v>35</v>
      </c>
      <c r="R21" s="65">
        <f>VLOOKUP($A21,'Return Data'!$B$7:$R$2843,16,0)</f>
        <v>13.8636</v>
      </c>
      <c r="S21" s="67">
        <f t="shared" si="5"/>
        <v>49</v>
      </c>
    </row>
    <row r="22" spans="1:19" x14ac:dyDescent="0.3">
      <c r="A22" s="63" t="s">
        <v>178</v>
      </c>
      <c r="B22" s="64">
        <f>VLOOKUP($A22,'Return Data'!$B$7:$R$2843,3,0)</f>
        <v>44459</v>
      </c>
      <c r="C22" s="65">
        <f>VLOOKUP($A22,'Return Data'!$B$7:$R$2843,4,0)</f>
        <v>59.305</v>
      </c>
      <c r="D22" s="65">
        <f>VLOOKUP($A22,'Return Data'!$B$7:$R$2843,10,0)</f>
        <v>12.096299999999999</v>
      </c>
      <c r="E22" s="66">
        <f t="shared" si="0"/>
        <v>31</v>
      </c>
      <c r="F22" s="65">
        <f>VLOOKUP($A22,'Return Data'!$B$7:$R$2843,11,0)</f>
        <v>21.5914</v>
      </c>
      <c r="G22" s="66">
        <f t="shared" si="1"/>
        <v>34</v>
      </c>
      <c r="H22" s="65">
        <f>VLOOKUP($A22,'Return Data'!$B$7:$R$2843,12,0)</f>
        <v>30.751000000000001</v>
      </c>
      <c r="I22" s="66">
        <f t="shared" si="2"/>
        <v>43</v>
      </c>
      <c r="J22" s="65">
        <f>VLOOKUP($A22,'Return Data'!$B$7:$R$2843,13,0)</f>
        <v>55.637</v>
      </c>
      <c r="K22" s="66">
        <f t="shared" si="3"/>
        <v>38</v>
      </c>
      <c r="L22" s="65">
        <f>VLOOKUP($A22,'Return Data'!$B$7:$R$2843,17,0)</f>
        <v>25.139099999999999</v>
      </c>
      <c r="M22" s="66">
        <f t="shared" si="4"/>
        <v>44</v>
      </c>
      <c r="N22" s="65">
        <f>VLOOKUP($A22,'Return Data'!$B$7:$R$2843,14,0)</f>
        <v>16.1493</v>
      </c>
      <c r="O22" s="66">
        <f t="shared" si="6"/>
        <v>32</v>
      </c>
      <c r="P22" s="65">
        <f>VLOOKUP($A22,'Return Data'!$B$7:$R$2843,15,0)</f>
        <v>13.8901</v>
      </c>
      <c r="Q22" s="66">
        <f t="shared" si="7"/>
        <v>26</v>
      </c>
      <c r="R22" s="65">
        <f>VLOOKUP($A22,'Return Data'!$B$7:$R$2843,16,0)</f>
        <v>15.4316</v>
      </c>
      <c r="S22" s="67">
        <f t="shared" si="5"/>
        <v>41</v>
      </c>
    </row>
    <row r="23" spans="1:19" x14ac:dyDescent="0.3">
      <c r="A23" s="63" t="s">
        <v>179</v>
      </c>
      <c r="B23" s="64">
        <f>VLOOKUP($A23,'Return Data'!$B$7:$R$2843,3,0)</f>
        <v>44459</v>
      </c>
      <c r="C23" s="65">
        <f>VLOOKUP($A23,'Return Data'!$B$7:$R$2843,4,0)</f>
        <v>635.39</v>
      </c>
      <c r="D23" s="65">
        <f>VLOOKUP($A23,'Return Data'!$B$7:$R$2843,10,0)</f>
        <v>13.4443</v>
      </c>
      <c r="E23" s="66">
        <f t="shared" si="0"/>
        <v>17</v>
      </c>
      <c r="F23" s="65">
        <f>VLOOKUP($A23,'Return Data'!$B$7:$R$2843,11,0)</f>
        <v>21.654599999999999</v>
      </c>
      <c r="G23" s="66">
        <f t="shared" si="1"/>
        <v>33</v>
      </c>
      <c r="H23" s="65">
        <f>VLOOKUP($A23,'Return Data'!$B$7:$R$2843,12,0)</f>
        <v>34.799300000000002</v>
      </c>
      <c r="I23" s="66">
        <f t="shared" si="2"/>
        <v>29</v>
      </c>
      <c r="J23" s="65">
        <f>VLOOKUP($A23,'Return Data'!$B$7:$R$2843,13,0)</f>
        <v>61.070300000000003</v>
      </c>
      <c r="K23" s="66">
        <f t="shared" si="3"/>
        <v>24</v>
      </c>
      <c r="L23" s="65">
        <f>VLOOKUP($A23,'Return Data'!$B$7:$R$2843,17,0)</f>
        <v>27.735199999999999</v>
      </c>
      <c r="M23" s="66">
        <f t="shared" si="4"/>
        <v>32</v>
      </c>
      <c r="N23" s="65">
        <f>VLOOKUP($A23,'Return Data'!$B$7:$R$2843,14,0)</f>
        <v>16.888999999999999</v>
      </c>
      <c r="O23" s="66">
        <f t="shared" si="6"/>
        <v>25</v>
      </c>
      <c r="P23" s="65">
        <f>VLOOKUP($A23,'Return Data'!$B$7:$R$2843,15,0)</f>
        <v>15.010199999999999</v>
      </c>
      <c r="Q23" s="66">
        <f t="shared" si="7"/>
        <v>20</v>
      </c>
      <c r="R23" s="65">
        <f>VLOOKUP($A23,'Return Data'!$B$7:$R$2843,16,0)</f>
        <v>17.2072</v>
      </c>
      <c r="S23" s="67">
        <f t="shared" si="5"/>
        <v>22</v>
      </c>
    </row>
    <row r="24" spans="1:19" x14ac:dyDescent="0.3">
      <c r="A24" s="63" t="s">
        <v>180</v>
      </c>
      <c r="B24" s="64">
        <f>VLOOKUP($A24,'Return Data'!$B$7:$R$2843,3,0)</f>
        <v>44459</v>
      </c>
      <c r="C24" s="65">
        <f>VLOOKUP($A24,'Return Data'!$B$7:$R$2843,4,0)</f>
        <v>15.73</v>
      </c>
      <c r="D24" s="65">
        <f>VLOOKUP($A24,'Return Data'!$B$7:$R$2843,10,0)</f>
        <v>7.6660000000000004</v>
      </c>
      <c r="E24" s="66">
        <f t="shared" si="0"/>
        <v>56</v>
      </c>
      <c r="F24" s="65">
        <f>VLOOKUP($A24,'Return Data'!$B$7:$R$2843,11,0)</f>
        <v>15.9175</v>
      </c>
      <c r="G24" s="66">
        <f t="shared" si="1"/>
        <v>59</v>
      </c>
      <c r="H24" s="65">
        <f>VLOOKUP($A24,'Return Data'!$B$7:$R$2843,12,0)</f>
        <v>25.139199999999999</v>
      </c>
      <c r="I24" s="66">
        <f t="shared" si="2"/>
        <v>57</v>
      </c>
      <c r="J24" s="65">
        <f>VLOOKUP($A24,'Return Data'!$B$7:$R$2843,13,0)</f>
        <v>49.3827</v>
      </c>
      <c r="K24" s="66">
        <f t="shared" si="3"/>
        <v>52</v>
      </c>
      <c r="L24" s="65">
        <f>VLOOKUP($A24,'Return Data'!$B$7:$R$2843,17,0)</f>
        <v>20.044799999999999</v>
      </c>
      <c r="M24" s="66">
        <f t="shared" si="4"/>
        <v>59</v>
      </c>
      <c r="N24" s="65"/>
      <c r="O24" s="66"/>
      <c r="P24" s="65"/>
      <c r="Q24" s="66"/>
      <c r="R24" s="65">
        <f>VLOOKUP($A24,'Return Data'!$B$7:$R$2843,16,0)</f>
        <v>13.823</v>
      </c>
      <c r="S24" s="67">
        <f t="shared" si="5"/>
        <v>50</v>
      </c>
    </row>
    <row r="25" spans="1:19" x14ac:dyDescent="0.3">
      <c r="A25" s="63" t="s">
        <v>181</v>
      </c>
      <c r="B25" s="64">
        <f>VLOOKUP($A25,'Return Data'!$B$7:$R$2843,3,0)</f>
        <v>44459</v>
      </c>
      <c r="C25" s="65">
        <f>VLOOKUP($A25,'Return Data'!$B$7:$R$2843,4,0)</f>
        <v>41.69</v>
      </c>
      <c r="D25" s="65">
        <f>VLOOKUP($A25,'Return Data'!$B$7:$R$2843,10,0)</f>
        <v>12.645200000000001</v>
      </c>
      <c r="E25" s="66">
        <f t="shared" si="0"/>
        <v>28</v>
      </c>
      <c r="F25" s="65">
        <f>VLOOKUP($A25,'Return Data'!$B$7:$R$2843,11,0)</f>
        <v>20.317499999999999</v>
      </c>
      <c r="G25" s="66">
        <f t="shared" si="1"/>
        <v>43</v>
      </c>
      <c r="H25" s="65">
        <f>VLOOKUP($A25,'Return Data'!$B$7:$R$2843,12,0)</f>
        <v>26.987500000000001</v>
      </c>
      <c r="I25" s="66">
        <f t="shared" si="2"/>
        <v>54</v>
      </c>
      <c r="J25" s="65">
        <f>VLOOKUP($A25,'Return Data'!$B$7:$R$2843,13,0)</f>
        <v>50.505400000000002</v>
      </c>
      <c r="K25" s="66">
        <f t="shared" si="3"/>
        <v>50</v>
      </c>
      <c r="L25" s="65">
        <f>VLOOKUP($A25,'Return Data'!$B$7:$R$2843,17,0)</f>
        <v>20.872800000000002</v>
      </c>
      <c r="M25" s="66">
        <f t="shared" si="4"/>
        <v>57</v>
      </c>
      <c r="N25" s="65">
        <f>VLOOKUP($A25,'Return Data'!$B$7:$R$2843,14,0)</f>
        <v>13.096399999999999</v>
      </c>
      <c r="O25" s="66">
        <f>RANK(N25,N$8:N$71,0)</f>
        <v>45</v>
      </c>
      <c r="P25" s="65">
        <f>VLOOKUP($A25,'Return Data'!$B$7:$R$2843,15,0)</f>
        <v>13.0801</v>
      </c>
      <c r="Q25" s="66">
        <f>RANK(P25,P$8:P$71,0)</f>
        <v>30</v>
      </c>
      <c r="R25" s="65">
        <f>VLOOKUP($A25,'Return Data'!$B$7:$R$2843,16,0)</f>
        <v>19.450199999999999</v>
      </c>
      <c r="S25" s="67">
        <f t="shared" si="5"/>
        <v>12</v>
      </c>
    </row>
    <row r="26" spans="1:19" x14ac:dyDescent="0.3">
      <c r="A26" s="63" t="s">
        <v>182</v>
      </c>
      <c r="B26" s="64">
        <f>VLOOKUP($A26,'Return Data'!$B$7:$R$2843,3,0)</f>
        <v>44459</v>
      </c>
      <c r="C26" s="65">
        <f>VLOOKUP($A26,'Return Data'!$B$7:$R$2843,4,0)</f>
        <v>101</v>
      </c>
      <c r="D26" s="65">
        <f>VLOOKUP($A26,'Return Data'!$B$7:$R$2843,10,0)</f>
        <v>9.5800999999999998</v>
      </c>
      <c r="E26" s="66">
        <f t="shared" si="0"/>
        <v>46</v>
      </c>
      <c r="F26" s="65">
        <f>VLOOKUP($A26,'Return Data'!$B$7:$R$2843,11,0)</f>
        <v>23.880800000000001</v>
      </c>
      <c r="G26" s="66">
        <f t="shared" si="1"/>
        <v>18</v>
      </c>
      <c r="H26" s="65">
        <f>VLOOKUP($A26,'Return Data'!$B$7:$R$2843,12,0)</f>
        <v>43.629100000000001</v>
      </c>
      <c r="I26" s="66">
        <f t="shared" si="2"/>
        <v>12</v>
      </c>
      <c r="J26" s="65">
        <f>VLOOKUP($A26,'Return Data'!$B$7:$R$2843,13,0)</f>
        <v>68.53</v>
      </c>
      <c r="K26" s="66">
        <f t="shared" si="3"/>
        <v>10</v>
      </c>
      <c r="L26" s="65">
        <f>VLOOKUP($A26,'Return Data'!$B$7:$R$2843,17,0)</f>
        <v>32.794499999999999</v>
      </c>
      <c r="M26" s="66">
        <f t="shared" si="4"/>
        <v>18</v>
      </c>
      <c r="N26" s="65">
        <f>VLOOKUP($A26,'Return Data'!$B$7:$R$2843,14,0)</f>
        <v>18.650200000000002</v>
      </c>
      <c r="O26" s="66">
        <f>RANK(N26,N$8:N$71,0)</f>
        <v>19</v>
      </c>
      <c r="P26" s="65">
        <f>VLOOKUP($A26,'Return Data'!$B$7:$R$2843,15,0)</f>
        <v>18.163699999999999</v>
      </c>
      <c r="Q26" s="66">
        <f>RANK(P26,P$8:P$71,0)</f>
        <v>6</v>
      </c>
      <c r="R26" s="65">
        <f>VLOOKUP($A26,'Return Data'!$B$7:$R$2843,16,0)</f>
        <v>18.898700000000002</v>
      </c>
      <c r="S26" s="67">
        <f t="shared" si="5"/>
        <v>15</v>
      </c>
    </row>
    <row r="27" spans="1:19" x14ac:dyDescent="0.3">
      <c r="A27" s="63" t="s">
        <v>183</v>
      </c>
      <c r="B27" s="64">
        <f>VLOOKUP($A27,'Return Data'!$B$7:$R$2843,3,0)</f>
        <v>44459</v>
      </c>
      <c r="C27" s="65">
        <f>VLOOKUP($A27,'Return Data'!$B$7:$R$2843,4,0)</f>
        <v>14.24</v>
      </c>
      <c r="D27" s="65">
        <f>VLOOKUP($A27,'Return Data'!$B$7:$R$2843,10,0)</f>
        <v>9.9613999999999994</v>
      </c>
      <c r="E27" s="66">
        <f t="shared" si="0"/>
        <v>42</v>
      </c>
      <c r="F27" s="65">
        <f>VLOOKUP($A27,'Return Data'!$B$7:$R$2843,11,0)</f>
        <v>17.783300000000001</v>
      </c>
      <c r="G27" s="66">
        <f t="shared" si="1"/>
        <v>56</v>
      </c>
      <c r="H27" s="65">
        <f>VLOOKUP($A27,'Return Data'!$B$7:$R$2843,12,0)</f>
        <v>22.970600000000001</v>
      </c>
      <c r="I27" s="66">
        <f t="shared" si="2"/>
        <v>62</v>
      </c>
      <c r="J27" s="65">
        <f>VLOOKUP($A27,'Return Data'!$B$7:$R$2843,13,0)</f>
        <v>46.351500000000001</v>
      </c>
      <c r="K27" s="66">
        <f t="shared" si="3"/>
        <v>57</v>
      </c>
      <c r="L27" s="65">
        <f>VLOOKUP($A27,'Return Data'!$B$7:$R$2843,17,0)</f>
        <v>21.255800000000001</v>
      </c>
      <c r="M27" s="66">
        <f t="shared" si="4"/>
        <v>56</v>
      </c>
      <c r="N27" s="65"/>
      <c r="O27" s="66"/>
      <c r="P27" s="65"/>
      <c r="Q27" s="66"/>
      <c r="R27" s="65">
        <f>VLOOKUP($A27,'Return Data'!$B$7:$R$2843,16,0)</f>
        <v>9.9357000000000006</v>
      </c>
      <c r="S27" s="67">
        <f t="shared" si="5"/>
        <v>59</v>
      </c>
    </row>
    <row r="28" spans="1:19" x14ac:dyDescent="0.3">
      <c r="A28" s="63" t="s">
        <v>184</v>
      </c>
      <c r="B28" s="64">
        <f>VLOOKUP($A28,'Return Data'!$B$7:$R$2843,3,0)</f>
        <v>44459</v>
      </c>
      <c r="C28" s="65">
        <f>VLOOKUP($A28,'Return Data'!$B$7:$R$2843,4,0)</f>
        <v>92.08</v>
      </c>
      <c r="D28" s="65">
        <f>VLOOKUP($A28,'Return Data'!$B$7:$R$2843,10,0)</f>
        <v>11.140599999999999</v>
      </c>
      <c r="E28" s="66">
        <f t="shared" si="0"/>
        <v>40</v>
      </c>
      <c r="F28" s="65">
        <f>VLOOKUP($A28,'Return Data'!$B$7:$R$2843,11,0)</f>
        <v>21.7667</v>
      </c>
      <c r="G28" s="66">
        <f t="shared" si="1"/>
        <v>32</v>
      </c>
      <c r="H28" s="65">
        <f>VLOOKUP($A28,'Return Data'!$B$7:$R$2843,12,0)</f>
        <v>32.052199999999999</v>
      </c>
      <c r="I28" s="66">
        <f t="shared" si="2"/>
        <v>39</v>
      </c>
      <c r="J28" s="65">
        <f>VLOOKUP($A28,'Return Data'!$B$7:$R$2843,13,0)</f>
        <v>52.298999999999999</v>
      </c>
      <c r="K28" s="66">
        <f t="shared" si="3"/>
        <v>43</v>
      </c>
      <c r="L28" s="65">
        <f>VLOOKUP($A28,'Return Data'!$B$7:$R$2843,17,0)</f>
        <v>29.745699999999999</v>
      </c>
      <c r="M28" s="66">
        <f t="shared" si="4"/>
        <v>24</v>
      </c>
      <c r="N28" s="65">
        <f>VLOOKUP($A28,'Return Data'!$B$7:$R$2843,14,0)</f>
        <v>18.389600000000002</v>
      </c>
      <c r="O28" s="66">
        <f>RANK(N28,N$8:N$71,0)</f>
        <v>20</v>
      </c>
      <c r="P28" s="65">
        <f>VLOOKUP($A28,'Return Data'!$B$7:$R$2843,15,0)</f>
        <v>17.4057</v>
      </c>
      <c r="Q28" s="66">
        <f>RANK(P28,P$8:P$71,0)</f>
        <v>10</v>
      </c>
      <c r="R28" s="65">
        <f>VLOOKUP($A28,'Return Data'!$B$7:$R$2843,16,0)</f>
        <v>19.308199999999999</v>
      </c>
      <c r="S28" s="67">
        <f t="shared" si="5"/>
        <v>13</v>
      </c>
    </row>
    <row r="29" spans="1:19" x14ac:dyDescent="0.3">
      <c r="A29" s="63" t="s">
        <v>185</v>
      </c>
      <c r="B29" s="64">
        <f>VLOOKUP($A29,'Return Data'!$B$7:$R$2843,3,0)</f>
        <v>44459</v>
      </c>
      <c r="C29" s="65">
        <f>VLOOKUP($A29,'Return Data'!$B$7:$R$2843,4,0)</f>
        <v>15.3492</v>
      </c>
      <c r="D29" s="65">
        <f>VLOOKUP($A29,'Return Data'!$B$7:$R$2843,10,0)</f>
        <v>4.3567</v>
      </c>
      <c r="E29" s="66">
        <f t="shared" si="0"/>
        <v>64</v>
      </c>
      <c r="F29" s="65">
        <f>VLOOKUP($A29,'Return Data'!$B$7:$R$2843,11,0)</f>
        <v>16.589200000000002</v>
      </c>
      <c r="G29" s="66">
        <f t="shared" si="1"/>
        <v>58</v>
      </c>
      <c r="H29" s="65">
        <f>VLOOKUP($A29,'Return Data'!$B$7:$R$2843,12,0)</f>
        <v>28.4925</v>
      </c>
      <c r="I29" s="66">
        <f t="shared" si="2"/>
        <v>51</v>
      </c>
      <c r="J29" s="65">
        <f>VLOOKUP($A29,'Return Data'!$B$7:$R$2843,13,0)</f>
        <v>46.4465</v>
      </c>
      <c r="K29" s="66">
        <f t="shared" si="3"/>
        <v>56</v>
      </c>
      <c r="L29" s="65"/>
      <c r="M29" s="66"/>
      <c r="N29" s="65"/>
      <c r="O29" s="66"/>
      <c r="P29" s="65"/>
      <c r="Q29" s="66"/>
      <c r="R29" s="65">
        <f>VLOOKUP($A29,'Return Data'!$B$7:$R$2843,16,0)</f>
        <v>24.915500000000002</v>
      </c>
      <c r="S29" s="67">
        <f t="shared" si="5"/>
        <v>5</v>
      </c>
    </row>
    <row r="30" spans="1:19" x14ac:dyDescent="0.3">
      <c r="A30" s="63" t="s">
        <v>186</v>
      </c>
      <c r="B30" s="64">
        <f>VLOOKUP($A30,'Return Data'!$B$7:$R$2843,3,0)</f>
        <v>44459</v>
      </c>
      <c r="C30" s="65">
        <f>VLOOKUP($A30,'Return Data'!$B$7:$R$2843,4,0)</f>
        <v>30.7592</v>
      </c>
      <c r="D30" s="65">
        <f>VLOOKUP($A30,'Return Data'!$B$7:$R$2843,10,0)</f>
        <v>13.0205</v>
      </c>
      <c r="E30" s="66">
        <f t="shared" si="0"/>
        <v>26</v>
      </c>
      <c r="F30" s="65">
        <f>VLOOKUP($A30,'Return Data'!$B$7:$R$2843,11,0)</f>
        <v>22.3093</v>
      </c>
      <c r="G30" s="66">
        <f t="shared" si="1"/>
        <v>29</v>
      </c>
      <c r="H30" s="65">
        <f>VLOOKUP($A30,'Return Data'!$B$7:$R$2843,12,0)</f>
        <v>31.7057</v>
      </c>
      <c r="I30" s="66">
        <f t="shared" si="2"/>
        <v>40</v>
      </c>
      <c r="J30" s="65">
        <f>VLOOKUP($A30,'Return Data'!$B$7:$R$2843,13,0)</f>
        <v>61.630200000000002</v>
      </c>
      <c r="K30" s="66">
        <f t="shared" si="3"/>
        <v>23</v>
      </c>
      <c r="L30" s="65">
        <f>VLOOKUP($A30,'Return Data'!$B$7:$R$2843,17,0)</f>
        <v>27.525200000000002</v>
      </c>
      <c r="M30" s="66">
        <f t="shared" ref="M30:M38" si="8">RANK(L30,L$8:L$71,0)</f>
        <v>34</v>
      </c>
      <c r="N30" s="65">
        <f>VLOOKUP($A30,'Return Data'!$B$7:$R$2843,14,0)</f>
        <v>20.611000000000001</v>
      </c>
      <c r="O30" s="66">
        <f t="shared" ref="O30:O38" si="9">RANK(N30,N$8:N$71,0)</f>
        <v>12</v>
      </c>
      <c r="P30" s="65">
        <f>VLOOKUP($A30,'Return Data'!$B$7:$R$2843,15,0)</f>
        <v>17.717600000000001</v>
      </c>
      <c r="Q30" s="66">
        <f>RANK(P30,P$8:P$71,0)</f>
        <v>7</v>
      </c>
      <c r="R30" s="65">
        <f>VLOOKUP($A30,'Return Data'!$B$7:$R$2843,16,0)</f>
        <v>18.2134</v>
      </c>
      <c r="S30" s="67">
        <f t="shared" si="5"/>
        <v>17</v>
      </c>
    </row>
    <row r="31" spans="1:19" x14ac:dyDescent="0.3">
      <c r="A31" s="63" t="s">
        <v>187</v>
      </c>
      <c r="B31" s="64">
        <f>VLOOKUP($A31,'Return Data'!$B$7:$R$2843,3,0)</f>
        <v>44459</v>
      </c>
      <c r="C31" s="65">
        <f>VLOOKUP($A31,'Return Data'!$B$7:$R$2843,4,0)</f>
        <v>77.632000000000005</v>
      </c>
      <c r="D31" s="65">
        <f>VLOOKUP($A31,'Return Data'!$B$7:$R$2843,10,0)</f>
        <v>9.0673999999999992</v>
      </c>
      <c r="E31" s="66">
        <f t="shared" si="0"/>
        <v>51</v>
      </c>
      <c r="F31" s="65">
        <f>VLOOKUP($A31,'Return Data'!$B$7:$R$2843,11,0)</f>
        <v>20.2441</v>
      </c>
      <c r="G31" s="66">
        <f t="shared" si="1"/>
        <v>45</v>
      </c>
      <c r="H31" s="65">
        <f>VLOOKUP($A31,'Return Data'!$B$7:$R$2843,12,0)</f>
        <v>32.173299999999998</v>
      </c>
      <c r="I31" s="66">
        <f t="shared" si="2"/>
        <v>38</v>
      </c>
      <c r="J31" s="65">
        <f>VLOOKUP($A31,'Return Data'!$B$7:$R$2843,13,0)</f>
        <v>53.738900000000001</v>
      </c>
      <c r="K31" s="66">
        <f t="shared" si="3"/>
        <v>40</v>
      </c>
      <c r="L31" s="65">
        <f>VLOOKUP($A31,'Return Data'!$B$7:$R$2843,17,0)</f>
        <v>28.0916</v>
      </c>
      <c r="M31" s="66">
        <f t="shared" si="8"/>
        <v>29</v>
      </c>
      <c r="N31" s="65">
        <f>VLOOKUP($A31,'Return Data'!$B$7:$R$2843,14,0)</f>
        <v>19.6191</v>
      </c>
      <c r="O31" s="66">
        <f t="shared" si="9"/>
        <v>15</v>
      </c>
      <c r="P31" s="65">
        <f>VLOOKUP($A31,'Return Data'!$B$7:$R$2843,15,0)</f>
        <v>16.649999999999999</v>
      </c>
      <c r="Q31" s="66">
        <f>RANK(P31,P$8:P$71,0)</f>
        <v>11</v>
      </c>
      <c r="R31" s="65">
        <f>VLOOKUP($A31,'Return Data'!$B$7:$R$2843,16,0)</f>
        <v>16.607500000000002</v>
      </c>
      <c r="S31" s="67">
        <f t="shared" si="5"/>
        <v>30</v>
      </c>
    </row>
    <row r="32" spans="1:19" x14ac:dyDescent="0.3">
      <c r="A32" s="63" t="s">
        <v>188</v>
      </c>
      <c r="B32" s="64">
        <f>VLOOKUP($A32,'Return Data'!$B$7:$R$2843,3,0)</f>
        <v>44459</v>
      </c>
      <c r="C32" s="65">
        <f>VLOOKUP($A32,'Return Data'!$B$7:$R$2843,4,0)</f>
        <v>83.715999999999994</v>
      </c>
      <c r="D32" s="65">
        <f>VLOOKUP($A32,'Return Data'!$B$7:$R$2843,10,0)</f>
        <v>9.4541000000000004</v>
      </c>
      <c r="E32" s="66">
        <f t="shared" si="0"/>
        <v>49</v>
      </c>
      <c r="F32" s="65">
        <f>VLOOKUP($A32,'Return Data'!$B$7:$R$2843,11,0)</f>
        <v>19.343699999999998</v>
      </c>
      <c r="G32" s="66">
        <f t="shared" si="1"/>
        <v>50</v>
      </c>
      <c r="H32" s="65">
        <f>VLOOKUP($A32,'Return Data'!$B$7:$R$2843,12,0)</f>
        <v>28.053100000000001</v>
      </c>
      <c r="I32" s="66">
        <f t="shared" si="2"/>
        <v>52</v>
      </c>
      <c r="J32" s="65">
        <f>VLOOKUP($A32,'Return Data'!$B$7:$R$2843,13,0)</f>
        <v>48.374699999999997</v>
      </c>
      <c r="K32" s="66">
        <f t="shared" si="3"/>
        <v>53</v>
      </c>
      <c r="L32" s="65">
        <f>VLOOKUP($A32,'Return Data'!$B$7:$R$2843,17,0)</f>
        <v>24.251999999999999</v>
      </c>
      <c r="M32" s="66">
        <f t="shared" si="8"/>
        <v>46</v>
      </c>
      <c r="N32" s="65">
        <f>VLOOKUP($A32,'Return Data'!$B$7:$R$2843,14,0)</f>
        <v>13.3704</v>
      </c>
      <c r="O32" s="66">
        <f t="shared" si="9"/>
        <v>43</v>
      </c>
      <c r="P32" s="65">
        <f>VLOOKUP($A32,'Return Data'!$B$7:$R$2843,15,0)</f>
        <v>13.995699999999999</v>
      </c>
      <c r="Q32" s="66">
        <f>RANK(P32,P$8:P$71,0)</f>
        <v>25</v>
      </c>
      <c r="R32" s="65">
        <f>VLOOKUP($A32,'Return Data'!$B$7:$R$2843,16,0)</f>
        <v>15.590999999999999</v>
      </c>
      <c r="S32" s="67">
        <f t="shared" si="5"/>
        <v>39</v>
      </c>
    </row>
    <row r="33" spans="1:19" x14ac:dyDescent="0.3">
      <c r="A33" s="63" t="s">
        <v>189</v>
      </c>
      <c r="B33" s="64">
        <f>VLOOKUP($A33,'Return Data'!$B$7:$R$2843,3,0)</f>
        <v>44459</v>
      </c>
      <c r="C33" s="65">
        <f>VLOOKUP($A33,'Return Data'!$B$7:$R$2843,4,0)</f>
        <v>108.9059</v>
      </c>
      <c r="D33" s="65">
        <f>VLOOKUP($A33,'Return Data'!$B$7:$R$2843,10,0)</f>
        <v>13.097799999999999</v>
      </c>
      <c r="E33" s="66">
        <f t="shared" si="0"/>
        <v>25</v>
      </c>
      <c r="F33" s="65">
        <f>VLOOKUP($A33,'Return Data'!$B$7:$R$2843,11,0)</f>
        <v>23.561499999999999</v>
      </c>
      <c r="G33" s="66">
        <f t="shared" si="1"/>
        <v>21</v>
      </c>
      <c r="H33" s="65">
        <f>VLOOKUP($A33,'Return Data'!$B$7:$R$2843,12,0)</f>
        <v>28.839400000000001</v>
      </c>
      <c r="I33" s="66">
        <f t="shared" si="2"/>
        <v>50</v>
      </c>
      <c r="J33" s="65">
        <f>VLOOKUP($A33,'Return Data'!$B$7:$R$2843,13,0)</f>
        <v>52.168700000000001</v>
      </c>
      <c r="K33" s="66">
        <f t="shared" si="3"/>
        <v>44</v>
      </c>
      <c r="L33" s="65">
        <f>VLOOKUP($A33,'Return Data'!$B$7:$R$2843,17,0)</f>
        <v>22.6479</v>
      </c>
      <c r="M33" s="66">
        <f t="shared" si="8"/>
        <v>52</v>
      </c>
      <c r="N33" s="65">
        <f>VLOOKUP($A33,'Return Data'!$B$7:$R$2843,14,0)</f>
        <v>16.619900000000001</v>
      </c>
      <c r="O33" s="66">
        <f t="shared" si="9"/>
        <v>28</v>
      </c>
      <c r="P33" s="65">
        <f>VLOOKUP($A33,'Return Data'!$B$7:$R$2843,15,0)</f>
        <v>15.1069</v>
      </c>
      <c r="Q33" s="66">
        <f>RANK(P33,P$8:P$71,0)</f>
        <v>17</v>
      </c>
      <c r="R33" s="65">
        <f>VLOOKUP($A33,'Return Data'!$B$7:$R$2843,16,0)</f>
        <v>15.9283</v>
      </c>
      <c r="S33" s="67">
        <f t="shared" si="5"/>
        <v>35</v>
      </c>
    </row>
    <row r="34" spans="1:19" x14ac:dyDescent="0.3">
      <c r="A34" s="63" t="s">
        <v>434</v>
      </c>
      <c r="B34" s="64">
        <f>VLOOKUP($A34,'Return Data'!$B$7:$R$2843,3,0)</f>
        <v>44459</v>
      </c>
      <c r="C34" s="65">
        <f>VLOOKUP($A34,'Return Data'!$B$7:$R$2843,4,0)</f>
        <v>20.436699999999998</v>
      </c>
      <c r="D34" s="65">
        <f>VLOOKUP($A34,'Return Data'!$B$7:$R$2843,10,0)</f>
        <v>13.464700000000001</v>
      </c>
      <c r="E34" s="66">
        <f t="shared" si="0"/>
        <v>16</v>
      </c>
      <c r="F34" s="65">
        <f>VLOOKUP($A34,'Return Data'!$B$7:$R$2843,11,0)</f>
        <v>25.68</v>
      </c>
      <c r="G34" s="66">
        <f t="shared" si="1"/>
        <v>13</v>
      </c>
      <c r="H34" s="65">
        <f>VLOOKUP($A34,'Return Data'!$B$7:$R$2843,12,0)</f>
        <v>41.852600000000002</v>
      </c>
      <c r="I34" s="66">
        <f t="shared" si="2"/>
        <v>14</v>
      </c>
      <c r="J34" s="65">
        <f>VLOOKUP($A34,'Return Data'!$B$7:$R$2843,13,0)</f>
        <v>65.747799999999998</v>
      </c>
      <c r="K34" s="66">
        <f t="shared" si="3"/>
        <v>11</v>
      </c>
      <c r="L34" s="65">
        <f>VLOOKUP($A34,'Return Data'!$B$7:$R$2843,17,0)</f>
        <v>30.345300000000002</v>
      </c>
      <c r="M34" s="66">
        <f t="shared" si="8"/>
        <v>22</v>
      </c>
      <c r="N34" s="65">
        <f>VLOOKUP($A34,'Return Data'!$B$7:$R$2843,14,0)</f>
        <v>18.97</v>
      </c>
      <c r="O34" s="66">
        <f t="shared" si="9"/>
        <v>17</v>
      </c>
      <c r="P34" s="65"/>
      <c r="Q34" s="66"/>
      <c r="R34" s="65">
        <f>VLOOKUP($A34,'Return Data'!$B$7:$R$2843,16,0)</f>
        <v>15.6151</v>
      </c>
      <c r="S34" s="67">
        <f t="shared" si="5"/>
        <v>38</v>
      </c>
    </row>
    <row r="35" spans="1:19" x14ac:dyDescent="0.3">
      <c r="A35" s="63" t="s">
        <v>191</v>
      </c>
      <c r="B35" s="64">
        <f>VLOOKUP($A35,'Return Data'!$B$7:$R$2843,3,0)</f>
        <v>44459</v>
      </c>
      <c r="C35" s="65">
        <f>VLOOKUP($A35,'Return Data'!$B$7:$R$2843,4,0)</f>
        <v>33.476999999999997</v>
      </c>
      <c r="D35" s="65">
        <f>VLOOKUP($A35,'Return Data'!$B$7:$R$2843,10,0)</f>
        <v>11.3154</v>
      </c>
      <c r="E35" s="66">
        <f t="shared" si="0"/>
        <v>38</v>
      </c>
      <c r="F35" s="65">
        <f>VLOOKUP($A35,'Return Data'!$B$7:$R$2843,11,0)</f>
        <v>22.563500000000001</v>
      </c>
      <c r="G35" s="66">
        <f t="shared" si="1"/>
        <v>25</v>
      </c>
      <c r="H35" s="65">
        <f>VLOOKUP($A35,'Return Data'!$B$7:$R$2843,12,0)</f>
        <v>37.077199999999998</v>
      </c>
      <c r="I35" s="66">
        <f t="shared" si="2"/>
        <v>19</v>
      </c>
      <c r="J35" s="65">
        <f>VLOOKUP($A35,'Return Data'!$B$7:$R$2843,13,0)</f>
        <v>61.935899999999997</v>
      </c>
      <c r="K35" s="66">
        <f t="shared" si="3"/>
        <v>22</v>
      </c>
      <c r="L35" s="65">
        <f>VLOOKUP($A35,'Return Data'!$B$7:$R$2843,17,0)</f>
        <v>34.342399999999998</v>
      </c>
      <c r="M35" s="66">
        <f t="shared" si="8"/>
        <v>17</v>
      </c>
      <c r="N35" s="65">
        <f>VLOOKUP($A35,'Return Data'!$B$7:$R$2843,14,0)</f>
        <v>23.994299999999999</v>
      </c>
      <c r="O35" s="66">
        <f t="shared" si="9"/>
        <v>5</v>
      </c>
      <c r="P35" s="65"/>
      <c r="Q35" s="66"/>
      <c r="R35" s="65">
        <f>VLOOKUP($A35,'Return Data'!$B$7:$R$2843,16,0)</f>
        <v>23.4557</v>
      </c>
      <c r="S35" s="67">
        <f t="shared" si="5"/>
        <v>6</v>
      </c>
    </row>
    <row r="36" spans="1:19" x14ac:dyDescent="0.3">
      <c r="A36" s="63" t="s">
        <v>192</v>
      </c>
      <c r="B36" s="64">
        <f>VLOOKUP($A36,'Return Data'!$B$7:$R$2843,3,0)</f>
        <v>44459</v>
      </c>
      <c r="C36" s="65">
        <f>VLOOKUP($A36,'Return Data'!$B$7:$R$2843,4,0)</f>
        <v>29.643899999999999</v>
      </c>
      <c r="D36" s="65">
        <f>VLOOKUP($A36,'Return Data'!$B$7:$R$2843,10,0)</f>
        <v>13.1745</v>
      </c>
      <c r="E36" s="66">
        <f t="shared" si="0"/>
        <v>23</v>
      </c>
      <c r="F36" s="65">
        <f>VLOOKUP($A36,'Return Data'!$B$7:$R$2843,11,0)</f>
        <v>24.504000000000001</v>
      </c>
      <c r="G36" s="66">
        <f t="shared" si="1"/>
        <v>16</v>
      </c>
      <c r="H36" s="65">
        <f>VLOOKUP($A36,'Return Data'!$B$7:$R$2843,12,0)</f>
        <v>37.013800000000003</v>
      </c>
      <c r="I36" s="66">
        <f t="shared" si="2"/>
        <v>20</v>
      </c>
      <c r="J36" s="65">
        <f>VLOOKUP($A36,'Return Data'!$B$7:$R$2843,13,0)</f>
        <v>65.268600000000006</v>
      </c>
      <c r="K36" s="66">
        <f t="shared" si="3"/>
        <v>13</v>
      </c>
      <c r="L36" s="65">
        <f>VLOOKUP($A36,'Return Data'!$B$7:$R$2843,17,0)</f>
        <v>26.573399999999999</v>
      </c>
      <c r="M36" s="66">
        <f t="shared" si="8"/>
        <v>38</v>
      </c>
      <c r="N36" s="65">
        <f>VLOOKUP($A36,'Return Data'!$B$7:$R$2843,14,0)</f>
        <v>17.5273</v>
      </c>
      <c r="O36" s="66">
        <f t="shared" si="9"/>
        <v>22</v>
      </c>
      <c r="P36" s="65">
        <f>VLOOKUP($A36,'Return Data'!$B$7:$R$2843,15,0)</f>
        <v>17.510899999999999</v>
      </c>
      <c r="Q36" s="66">
        <f>RANK(P36,P$8:P$71,0)</f>
        <v>8</v>
      </c>
      <c r="R36" s="65">
        <f>VLOOKUP($A36,'Return Data'!$B$7:$R$2843,16,0)</f>
        <v>17.698499999999999</v>
      </c>
      <c r="S36" s="67">
        <f t="shared" si="5"/>
        <v>18</v>
      </c>
    </row>
    <row r="37" spans="1:19" x14ac:dyDescent="0.3">
      <c r="A37" s="81" t="s">
        <v>2013</v>
      </c>
      <c r="B37" s="64">
        <f>VLOOKUP($A37,'Return Data'!$B$7:$R$2843,3,0)</f>
        <v>44459</v>
      </c>
      <c r="C37" s="65">
        <f>VLOOKUP($A37,'Return Data'!$B$7:$R$2843,4,0)</f>
        <v>22.132300000000001</v>
      </c>
      <c r="D37" s="65">
        <f>VLOOKUP($A37,'Return Data'!$B$7:$R$2843,10,0)</f>
        <v>10.1723</v>
      </c>
      <c r="E37" s="66">
        <f t="shared" si="0"/>
        <v>41</v>
      </c>
      <c r="F37" s="65">
        <f>VLOOKUP($A37,'Return Data'!$B$7:$R$2843,11,0)</f>
        <v>18.4483</v>
      </c>
      <c r="G37" s="66">
        <f t="shared" si="1"/>
        <v>53</v>
      </c>
      <c r="H37" s="65">
        <f>VLOOKUP($A37,'Return Data'!$B$7:$R$2843,12,0)</f>
        <v>27.624700000000001</v>
      </c>
      <c r="I37" s="66">
        <f t="shared" si="2"/>
        <v>53</v>
      </c>
      <c r="J37" s="65">
        <f>VLOOKUP($A37,'Return Data'!$B$7:$R$2843,13,0)</f>
        <v>44.436500000000002</v>
      </c>
      <c r="K37" s="66">
        <f t="shared" si="3"/>
        <v>58</v>
      </c>
      <c r="L37" s="65">
        <f>VLOOKUP($A37,'Return Data'!$B$7:$R$2843,17,0)</f>
        <v>21.657</v>
      </c>
      <c r="M37" s="66">
        <f t="shared" si="8"/>
        <v>54</v>
      </c>
      <c r="N37" s="65">
        <f>VLOOKUP($A37,'Return Data'!$B$7:$R$2843,14,0)</f>
        <v>14.9175</v>
      </c>
      <c r="O37" s="66">
        <f t="shared" si="9"/>
        <v>39</v>
      </c>
      <c r="P37" s="65"/>
      <c r="Q37" s="66"/>
      <c r="R37" s="65">
        <f>VLOOKUP($A37,'Return Data'!$B$7:$R$2843,16,0)</f>
        <v>14.875400000000001</v>
      </c>
      <c r="S37" s="67">
        <f t="shared" si="5"/>
        <v>44</v>
      </c>
    </row>
    <row r="38" spans="1:19" x14ac:dyDescent="0.3">
      <c r="A38" s="63" t="s">
        <v>193</v>
      </c>
      <c r="B38" s="64">
        <f>VLOOKUP($A38,'Return Data'!$B$7:$R$2843,3,0)</f>
        <v>44459</v>
      </c>
      <c r="C38" s="65">
        <f>VLOOKUP($A38,'Return Data'!$B$7:$R$2843,4,0)</f>
        <v>80.776700000000005</v>
      </c>
      <c r="D38" s="65">
        <f>VLOOKUP($A38,'Return Data'!$B$7:$R$2843,10,0)</f>
        <v>13.128399999999999</v>
      </c>
      <c r="E38" s="66">
        <f t="shared" si="0"/>
        <v>24</v>
      </c>
      <c r="F38" s="65">
        <f>VLOOKUP($A38,'Return Data'!$B$7:$R$2843,11,0)</f>
        <v>21.907399999999999</v>
      </c>
      <c r="G38" s="66">
        <f t="shared" si="1"/>
        <v>30</v>
      </c>
      <c r="H38" s="65">
        <f>VLOOKUP($A38,'Return Data'!$B$7:$R$2843,12,0)</f>
        <v>39.107799999999997</v>
      </c>
      <c r="I38" s="66">
        <f t="shared" si="2"/>
        <v>15</v>
      </c>
      <c r="J38" s="65">
        <f>VLOOKUP($A38,'Return Data'!$B$7:$R$2843,13,0)</f>
        <v>65.621399999999994</v>
      </c>
      <c r="K38" s="66">
        <f t="shared" si="3"/>
        <v>12</v>
      </c>
      <c r="L38" s="65">
        <f>VLOOKUP($A38,'Return Data'!$B$7:$R$2843,17,0)</f>
        <v>23.6755</v>
      </c>
      <c r="M38" s="66">
        <f t="shared" si="8"/>
        <v>50</v>
      </c>
      <c r="N38" s="65">
        <f>VLOOKUP($A38,'Return Data'!$B$7:$R$2843,14,0)</f>
        <v>10.7033</v>
      </c>
      <c r="O38" s="66">
        <f t="shared" si="9"/>
        <v>49</v>
      </c>
      <c r="P38" s="65">
        <f>VLOOKUP($A38,'Return Data'!$B$7:$R$2843,15,0)</f>
        <v>9.4890000000000008</v>
      </c>
      <c r="Q38" s="66">
        <f>RANK(P38,P$8:P$71,0)</f>
        <v>37</v>
      </c>
      <c r="R38" s="65">
        <f>VLOOKUP($A38,'Return Data'!$B$7:$R$2843,16,0)</f>
        <v>14.4977</v>
      </c>
      <c r="S38" s="67">
        <f t="shared" si="5"/>
        <v>46</v>
      </c>
    </row>
    <row r="39" spans="1:19" x14ac:dyDescent="0.3">
      <c r="A39" s="63" t="s">
        <v>194</v>
      </c>
      <c r="B39" s="64">
        <f>VLOOKUP($A39,'Return Data'!$B$7:$R$2843,3,0)</f>
        <v>44459</v>
      </c>
      <c r="C39" s="65">
        <f>VLOOKUP($A39,'Return Data'!$B$7:$R$2843,4,0)</f>
        <v>18.6572</v>
      </c>
      <c r="D39" s="65">
        <f>VLOOKUP($A39,'Return Data'!$B$7:$R$2843,10,0)</f>
        <v>15.0528</v>
      </c>
      <c r="E39" s="66">
        <f t="shared" si="0"/>
        <v>11</v>
      </c>
      <c r="F39" s="65">
        <f>VLOOKUP($A39,'Return Data'!$B$7:$R$2843,11,0)</f>
        <v>23.856200000000001</v>
      </c>
      <c r="G39" s="66">
        <f t="shared" si="1"/>
        <v>19</v>
      </c>
      <c r="H39" s="65">
        <f>VLOOKUP($A39,'Return Data'!$B$7:$R$2843,12,0)</f>
        <v>35.539900000000003</v>
      </c>
      <c r="I39" s="66">
        <f t="shared" si="2"/>
        <v>27</v>
      </c>
      <c r="J39" s="65">
        <f>VLOOKUP($A39,'Return Data'!$B$7:$R$2843,13,0)</f>
        <v>47.785699999999999</v>
      </c>
      <c r="K39" s="66">
        <f t="shared" si="3"/>
        <v>54</v>
      </c>
      <c r="L39" s="65"/>
      <c r="M39" s="66"/>
      <c r="N39" s="65"/>
      <c r="O39" s="66"/>
      <c r="P39" s="65"/>
      <c r="Q39" s="66"/>
      <c r="R39" s="65">
        <f>VLOOKUP($A39,'Return Data'!$B$7:$R$2843,16,0)</f>
        <v>33.443199999999997</v>
      </c>
      <c r="S39" s="67">
        <f t="shared" si="5"/>
        <v>1</v>
      </c>
    </row>
    <row r="40" spans="1:19" x14ac:dyDescent="0.3">
      <c r="A40" s="63" t="s">
        <v>195</v>
      </c>
      <c r="B40" s="64">
        <f>VLOOKUP($A40,'Return Data'!$B$7:$R$2843,3,0)</f>
        <v>44459</v>
      </c>
      <c r="C40" s="65">
        <f>VLOOKUP($A40,'Return Data'!$B$7:$R$2843,4,0)</f>
        <v>24.51</v>
      </c>
      <c r="D40" s="65">
        <f>VLOOKUP($A40,'Return Data'!$B$7:$R$2843,10,0)</f>
        <v>9.5174000000000003</v>
      </c>
      <c r="E40" s="66">
        <f t="shared" ref="E40:E71" si="10">RANK(D40,D$8:D$71,0)</f>
        <v>47</v>
      </c>
      <c r="F40" s="65">
        <f>VLOOKUP($A40,'Return Data'!$B$7:$R$2843,11,0)</f>
        <v>23.351800000000001</v>
      </c>
      <c r="G40" s="66">
        <f t="shared" ref="G40:G71" si="11">RANK(F40,F$8:F$71,0)</f>
        <v>23</v>
      </c>
      <c r="H40" s="65">
        <f>VLOOKUP($A40,'Return Data'!$B$7:$R$2843,12,0)</f>
        <v>34.670299999999997</v>
      </c>
      <c r="I40" s="66">
        <f t="shared" ref="I40:I71" si="12">RANK(H40,H$8:H$71,0)</f>
        <v>30</v>
      </c>
      <c r="J40" s="65">
        <f>VLOOKUP($A40,'Return Data'!$B$7:$R$2843,13,0)</f>
        <v>60.510800000000003</v>
      </c>
      <c r="K40" s="66">
        <f t="shared" ref="K40:K71" si="13">RANK(J40,J$8:J$71,0)</f>
        <v>27</v>
      </c>
      <c r="L40" s="65">
        <f>VLOOKUP($A40,'Return Data'!$B$7:$R$2843,17,0)</f>
        <v>28.861999999999998</v>
      </c>
      <c r="M40" s="66">
        <f t="shared" ref="M40:M52" si="14">RANK(L40,L$8:L$71,0)</f>
        <v>28</v>
      </c>
      <c r="N40" s="65">
        <f>VLOOKUP($A40,'Return Data'!$B$7:$R$2843,14,0)</f>
        <v>18.838999999999999</v>
      </c>
      <c r="O40" s="66">
        <f t="shared" ref="O40:O49" si="15">RANK(N40,N$8:N$71,0)</f>
        <v>18</v>
      </c>
      <c r="P40" s="65"/>
      <c r="Q40" s="66"/>
      <c r="R40" s="65">
        <f>VLOOKUP($A40,'Return Data'!$B$7:$R$2843,16,0)</f>
        <v>16.775300000000001</v>
      </c>
      <c r="S40" s="67">
        <f t="shared" ref="S40:S71" si="16">RANK(R40,R$8:R$71,0)</f>
        <v>27</v>
      </c>
    </row>
    <row r="41" spans="1:19" x14ac:dyDescent="0.3">
      <c r="A41" s="63" t="s">
        <v>196</v>
      </c>
      <c r="B41" s="64">
        <f>VLOOKUP($A41,'Return Data'!$B$7:$R$2843,3,0)</f>
        <v>44459</v>
      </c>
      <c r="C41" s="65">
        <f>VLOOKUP($A41,'Return Data'!$B$7:$R$2843,4,0)</f>
        <v>312.67</v>
      </c>
      <c r="D41" s="65">
        <f>VLOOKUP($A41,'Return Data'!$B$7:$R$2843,10,0)</f>
        <v>11.624000000000001</v>
      </c>
      <c r="E41" s="66">
        <f t="shared" si="10"/>
        <v>35</v>
      </c>
      <c r="F41" s="65">
        <f>VLOOKUP($A41,'Return Data'!$B$7:$R$2843,11,0)</f>
        <v>22.418900000000001</v>
      </c>
      <c r="G41" s="66">
        <f t="shared" si="11"/>
        <v>26</v>
      </c>
      <c r="H41" s="65">
        <f>VLOOKUP($A41,'Return Data'!$B$7:$R$2843,12,0)</f>
        <v>32.369500000000002</v>
      </c>
      <c r="I41" s="66">
        <f t="shared" si="12"/>
        <v>35</v>
      </c>
      <c r="J41" s="65">
        <f>VLOOKUP($A41,'Return Data'!$B$7:$R$2843,13,0)</f>
        <v>58.097799999999999</v>
      </c>
      <c r="K41" s="66">
        <f t="shared" si="13"/>
        <v>34</v>
      </c>
      <c r="L41" s="65">
        <f>VLOOKUP($A41,'Return Data'!$B$7:$R$2843,17,0)</f>
        <v>27.582999999999998</v>
      </c>
      <c r="M41" s="66">
        <f t="shared" si="14"/>
        <v>33</v>
      </c>
      <c r="N41" s="65">
        <f>VLOOKUP($A41,'Return Data'!$B$7:$R$2843,14,0)</f>
        <v>14.956899999999999</v>
      </c>
      <c r="O41" s="66">
        <f t="shared" si="15"/>
        <v>38</v>
      </c>
      <c r="P41" s="65">
        <f>VLOOKUP($A41,'Return Data'!$B$7:$R$2843,15,0)</f>
        <v>12.4655</v>
      </c>
      <c r="Q41" s="66">
        <f t="shared" ref="Q41:Q47" si="17">RANK(P41,P$8:P$71,0)</f>
        <v>32</v>
      </c>
      <c r="R41" s="65">
        <f>VLOOKUP($A41,'Return Data'!$B$7:$R$2843,16,0)</f>
        <v>13.721299999999999</v>
      </c>
      <c r="S41" s="67">
        <f t="shared" si="16"/>
        <v>52</v>
      </c>
    </row>
    <row r="42" spans="1:19" x14ac:dyDescent="0.3">
      <c r="A42" s="63" t="s">
        <v>197</v>
      </c>
      <c r="B42" s="64">
        <f>VLOOKUP($A42,'Return Data'!$B$7:$R$2843,3,0)</f>
        <v>44459</v>
      </c>
      <c r="C42" s="65">
        <f>VLOOKUP($A42,'Return Data'!$B$7:$R$2843,4,0)</f>
        <v>334.74</v>
      </c>
      <c r="D42" s="65">
        <f>VLOOKUP($A42,'Return Data'!$B$7:$R$2843,10,0)</f>
        <v>11.528</v>
      </c>
      <c r="E42" s="66">
        <f t="shared" si="10"/>
        <v>37</v>
      </c>
      <c r="F42" s="65">
        <f>VLOOKUP($A42,'Return Data'!$B$7:$R$2843,11,0)</f>
        <v>22.3689</v>
      </c>
      <c r="G42" s="66">
        <f t="shared" si="11"/>
        <v>27</v>
      </c>
      <c r="H42" s="65">
        <f>VLOOKUP($A42,'Return Data'!$B$7:$R$2843,12,0)</f>
        <v>32.308300000000003</v>
      </c>
      <c r="I42" s="66">
        <f t="shared" si="12"/>
        <v>37</v>
      </c>
      <c r="J42" s="65">
        <f>VLOOKUP($A42,'Return Data'!$B$7:$R$2843,13,0)</f>
        <v>57.8292</v>
      </c>
      <c r="K42" s="66">
        <f t="shared" si="13"/>
        <v>35</v>
      </c>
      <c r="L42" s="65">
        <f>VLOOKUP($A42,'Return Data'!$B$7:$R$2843,17,0)</f>
        <v>27.781700000000001</v>
      </c>
      <c r="M42" s="66">
        <f t="shared" si="14"/>
        <v>30</v>
      </c>
      <c r="N42" s="65">
        <f>VLOOKUP($A42,'Return Data'!$B$7:$R$2843,14,0)</f>
        <v>15.381500000000001</v>
      </c>
      <c r="O42" s="66">
        <f t="shared" si="15"/>
        <v>37</v>
      </c>
      <c r="P42" s="65">
        <f>VLOOKUP($A42,'Return Data'!$B$7:$R$2843,15,0)</f>
        <v>15.095800000000001</v>
      </c>
      <c r="Q42" s="66">
        <f t="shared" si="17"/>
        <v>18</v>
      </c>
      <c r="R42" s="65">
        <f>VLOOKUP($A42,'Return Data'!$B$7:$R$2843,16,0)</f>
        <v>16.906500000000001</v>
      </c>
      <c r="S42" s="67">
        <f t="shared" si="16"/>
        <v>25</v>
      </c>
    </row>
    <row r="43" spans="1:19" x14ac:dyDescent="0.3">
      <c r="A43" s="63" t="s">
        <v>198</v>
      </c>
      <c r="B43" s="64">
        <f>VLOOKUP($A43,'Return Data'!$B$7:$R$2843,3,0)</f>
        <v>44459</v>
      </c>
      <c r="C43" s="65">
        <f>VLOOKUP($A43,'Return Data'!$B$7:$R$2843,4,0)</f>
        <v>220.17400000000001</v>
      </c>
      <c r="D43" s="65">
        <f>VLOOKUP($A43,'Return Data'!$B$7:$R$2843,10,0)</f>
        <v>9.3774999999999995</v>
      </c>
      <c r="E43" s="66">
        <f t="shared" si="10"/>
        <v>50</v>
      </c>
      <c r="F43" s="65">
        <f>VLOOKUP($A43,'Return Data'!$B$7:$R$2843,11,0)</f>
        <v>34.061199999999999</v>
      </c>
      <c r="G43" s="66">
        <f t="shared" si="11"/>
        <v>9</v>
      </c>
      <c r="H43" s="65">
        <f>VLOOKUP($A43,'Return Data'!$B$7:$R$2843,12,0)</f>
        <v>56.6419</v>
      </c>
      <c r="I43" s="66">
        <f t="shared" si="12"/>
        <v>8</v>
      </c>
      <c r="J43" s="65">
        <f>VLOOKUP($A43,'Return Data'!$B$7:$R$2843,13,0)</f>
        <v>80.192999999999998</v>
      </c>
      <c r="K43" s="66">
        <f t="shared" si="13"/>
        <v>8</v>
      </c>
      <c r="L43" s="65">
        <f>VLOOKUP($A43,'Return Data'!$B$7:$R$2843,17,0)</f>
        <v>55.042700000000004</v>
      </c>
      <c r="M43" s="66">
        <f t="shared" si="14"/>
        <v>1</v>
      </c>
      <c r="N43" s="65">
        <f>VLOOKUP($A43,'Return Data'!$B$7:$R$2843,14,0)</f>
        <v>32.058999999999997</v>
      </c>
      <c r="O43" s="66">
        <f t="shared" si="15"/>
        <v>2</v>
      </c>
      <c r="P43" s="65">
        <f>VLOOKUP($A43,'Return Data'!$B$7:$R$2843,15,0)</f>
        <v>23.998100000000001</v>
      </c>
      <c r="Q43" s="66">
        <f t="shared" si="17"/>
        <v>2</v>
      </c>
      <c r="R43" s="65">
        <f>VLOOKUP($A43,'Return Data'!$B$7:$R$2843,16,0)</f>
        <v>21.938400000000001</v>
      </c>
      <c r="S43" s="67">
        <f t="shared" si="16"/>
        <v>7</v>
      </c>
    </row>
    <row r="44" spans="1:19" x14ac:dyDescent="0.3">
      <c r="A44" s="63" t="s">
        <v>199</v>
      </c>
      <c r="B44" s="64">
        <f>VLOOKUP($A44,'Return Data'!$B$7:$R$2843,3,0)</f>
        <v>44459</v>
      </c>
      <c r="C44" s="65">
        <f>VLOOKUP($A44,'Return Data'!$B$7:$R$2843,4,0)</f>
        <v>76.08</v>
      </c>
      <c r="D44" s="65">
        <f>VLOOKUP($A44,'Return Data'!$B$7:$R$2843,10,0)</f>
        <v>6.1383999999999999</v>
      </c>
      <c r="E44" s="66">
        <f t="shared" si="10"/>
        <v>62</v>
      </c>
      <c r="F44" s="65">
        <f>VLOOKUP($A44,'Return Data'!$B$7:$R$2843,11,0)</f>
        <v>15.325100000000001</v>
      </c>
      <c r="G44" s="66">
        <f t="shared" si="11"/>
        <v>60</v>
      </c>
      <c r="H44" s="65">
        <f>VLOOKUP($A44,'Return Data'!$B$7:$R$2843,12,0)</f>
        <v>26.9481</v>
      </c>
      <c r="I44" s="66">
        <f t="shared" si="12"/>
        <v>55</v>
      </c>
      <c r="J44" s="65">
        <f>VLOOKUP($A44,'Return Data'!$B$7:$R$2843,13,0)</f>
        <v>51.523600000000002</v>
      </c>
      <c r="K44" s="66">
        <f t="shared" si="13"/>
        <v>48</v>
      </c>
      <c r="L44" s="65">
        <f>VLOOKUP($A44,'Return Data'!$B$7:$R$2843,17,0)</f>
        <v>20.6831</v>
      </c>
      <c r="M44" s="66">
        <f t="shared" si="14"/>
        <v>58</v>
      </c>
      <c r="N44" s="65">
        <f>VLOOKUP($A44,'Return Data'!$B$7:$R$2843,14,0)</f>
        <v>11.793200000000001</v>
      </c>
      <c r="O44" s="66">
        <f t="shared" si="15"/>
        <v>48</v>
      </c>
      <c r="P44" s="65">
        <f>VLOOKUP($A44,'Return Data'!$B$7:$R$2843,15,0)</f>
        <v>10.9886</v>
      </c>
      <c r="Q44" s="66">
        <f t="shared" si="17"/>
        <v>36</v>
      </c>
      <c r="R44" s="65">
        <f>VLOOKUP($A44,'Return Data'!$B$7:$R$2843,16,0)</f>
        <v>17.250699999999998</v>
      </c>
      <c r="S44" s="67">
        <f t="shared" si="16"/>
        <v>21</v>
      </c>
    </row>
    <row r="45" spans="1:19" x14ac:dyDescent="0.3">
      <c r="A45" s="63" t="s">
        <v>370</v>
      </c>
      <c r="B45" s="64">
        <f>VLOOKUP($A45,'Return Data'!$B$7:$R$2843,3,0)</f>
        <v>44459</v>
      </c>
      <c r="C45" s="65">
        <f>VLOOKUP($A45,'Return Data'!$B$7:$R$2843,4,0)</f>
        <v>228.0994</v>
      </c>
      <c r="D45" s="65">
        <f>VLOOKUP($A45,'Return Data'!$B$7:$R$2843,10,0)</f>
        <v>8.7865000000000002</v>
      </c>
      <c r="E45" s="66">
        <f t="shared" si="10"/>
        <v>52</v>
      </c>
      <c r="F45" s="65">
        <f>VLOOKUP($A45,'Return Data'!$B$7:$R$2843,11,0)</f>
        <v>20.005299999999998</v>
      </c>
      <c r="G45" s="66">
        <f t="shared" si="11"/>
        <v>47</v>
      </c>
      <c r="H45" s="65">
        <f>VLOOKUP($A45,'Return Data'!$B$7:$R$2843,12,0)</f>
        <v>29.549600000000002</v>
      </c>
      <c r="I45" s="66">
        <f t="shared" si="12"/>
        <v>49</v>
      </c>
      <c r="J45" s="65">
        <f>VLOOKUP($A45,'Return Data'!$B$7:$R$2843,13,0)</f>
        <v>50.316000000000003</v>
      </c>
      <c r="K45" s="66">
        <f t="shared" si="13"/>
        <v>51</v>
      </c>
      <c r="L45" s="65">
        <f>VLOOKUP($A45,'Return Data'!$B$7:$R$2843,17,0)</f>
        <v>26.795500000000001</v>
      </c>
      <c r="M45" s="66">
        <f t="shared" si="14"/>
        <v>37</v>
      </c>
      <c r="N45" s="65">
        <f>VLOOKUP($A45,'Return Data'!$B$7:$R$2843,14,0)</f>
        <v>16.007400000000001</v>
      </c>
      <c r="O45" s="66">
        <f t="shared" si="15"/>
        <v>34</v>
      </c>
      <c r="P45" s="65">
        <f>VLOOKUP($A45,'Return Data'!$B$7:$R$2843,15,0)</f>
        <v>12.895099999999999</v>
      </c>
      <c r="Q45" s="66">
        <f t="shared" si="17"/>
        <v>31</v>
      </c>
      <c r="R45" s="65">
        <f>VLOOKUP($A45,'Return Data'!$B$7:$R$2843,16,0)</f>
        <v>14.9681</v>
      </c>
      <c r="S45" s="67">
        <f t="shared" si="16"/>
        <v>43</v>
      </c>
    </row>
    <row r="46" spans="1:19" x14ac:dyDescent="0.3">
      <c r="A46" s="63" t="s">
        <v>201</v>
      </c>
      <c r="B46" s="64">
        <f>VLOOKUP($A46,'Return Data'!$B$7:$R$2843,3,0)</f>
        <v>44459</v>
      </c>
      <c r="C46" s="65">
        <f>VLOOKUP($A46,'Return Data'!$B$7:$R$2843,4,0)</f>
        <v>23.925699999999999</v>
      </c>
      <c r="D46" s="65">
        <f>VLOOKUP($A46,'Return Data'!$B$7:$R$2843,10,0)</f>
        <v>13.2433</v>
      </c>
      <c r="E46" s="66">
        <f t="shared" si="10"/>
        <v>22</v>
      </c>
      <c r="F46" s="65">
        <f>VLOOKUP($A46,'Return Data'!$B$7:$R$2843,11,0)</f>
        <v>21.144600000000001</v>
      </c>
      <c r="G46" s="66">
        <f t="shared" si="11"/>
        <v>38</v>
      </c>
      <c r="H46" s="65">
        <f>VLOOKUP($A46,'Return Data'!$B$7:$R$2843,12,0)</f>
        <v>36.588700000000003</v>
      </c>
      <c r="I46" s="66">
        <f t="shared" si="12"/>
        <v>24</v>
      </c>
      <c r="J46" s="65">
        <f>VLOOKUP($A46,'Return Data'!$B$7:$R$2843,13,0)</f>
        <v>59.1693</v>
      </c>
      <c r="K46" s="66">
        <f t="shared" si="13"/>
        <v>31</v>
      </c>
      <c r="L46" s="65">
        <f>VLOOKUP($A46,'Return Data'!$B$7:$R$2843,17,0)</f>
        <v>34.6252</v>
      </c>
      <c r="M46" s="66">
        <f t="shared" si="14"/>
        <v>16</v>
      </c>
      <c r="N46" s="65">
        <f>VLOOKUP($A46,'Return Data'!$B$7:$R$2843,14,0)</f>
        <v>21.182400000000001</v>
      </c>
      <c r="O46" s="66">
        <f t="shared" si="15"/>
        <v>10</v>
      </c>
      <c r="P46" s="65">
        <f>VLOOKUP($A46,'Return Data'!$B$7:$R$2843,15,0)</f>
        <v>15.0527</v>
      </c>
      <c r="Q46" s="66">
        <f t="shared" si="17"/>
        <v>19</v>
      </c>
      <c r="R46" s="65">
        <f>VLOOKUP($A46,'Return Data'!$B$7:$R$2843,16,0)</f>
        <v>14.1707</v>
      </c>
      <c r="S46" s="67">
        <f t="shared" si="16"/>
        <v>47</v>
      </c>
    </row>
    <row r="47" spans="1:19" x14ac:dyDescent="0.3">
      <c r="A47" s="63" t="s">
        <v>202</v>
      </c>
      <c r="B47" s="64">
        <f>VLOOKUP($A47,'Return Data'!$B$7:$R$2843,3,0)</f>
        <v>44459</v>
      </c>
      <c r="C47" s="65">
        <f>VLOOKUP($A47,'Return Data'!$B$7:$R$2843,4,0)</f>
        <v>25.460999999999999</v>
      </c>
      <c r="D47" s="65">
        <f>VLOOKUP($A47,'Return Data'!$B$7:$R$2843,10,0)</f>
        <v>13.798299999999999</v>
      </c>
      <c r="E47" s="66">
        <f t="shared" si="10"/>
        <v>14</v>
      </c>
      <c r="F47" s="65">
        <f>VLOOKUP($A47,'Return Data'!$B$7:$R$2843,11,0)</f>
        <v>21.8947</v>
      </c>
      <c r="G47" s="66">
        <f t="shared" si="11"/>
        <v>31</v>
      </c>
      <c r="H47" s="65">
        <f>VLOOKUP($A47,'Return Data'!$B$7:$R$2843,12,0)</f>
        <v>36.804699999999997</v>
      </c>
      <c r="I47" s="66">
        <f t="shared" si="12"/>
        <v>21</v>
      </c>
      <c r="J47" s="65">
        <f>VLOOKUP($A47,'Return Data'!$B$7:$R$2843,13,0)</f>
        <v>59.213799999999999</v>
      </c>
      <c r="K47" s="66">
        <f t="shared" si="13"/>
        <v>30</v>
      </c>
      <c r="L47" s="65">
        <f>VLOOKUP($A47,'Return Data'!$B$7:$R$2843,17,0)</f>
        <v>36.654400000000003</v>
      </c>
      <c r="M47" s="66">
        <f t="shared" si="14"/>
        <v>11</v>
      </c>
      <c r="N47" s="65">
        <f>VLOOKUP($A47,'Return Data'!$B$7:$R$2843,14,0)</f>
        <v>23.2729</v>
      </c>
      <c r="O47" s="66">
        <f t="shared" si="15"/>
        <v>7</v>
      </c>
      <c r="P47" s="65">
        <f>VLOOKUP($A47,'Return Data'!$B$7:$R$2843,15,0)</f>
        <v>16.498100000000001</v>
      </c>
      <c r="Q47" s="66">
        <f t="shared" si="17"/>
        <v>12</v>
      </c>
      <c r="R47" s="65">
        <f>VLOOKUP($A47,'Return Data'!$B$7:$R$2843,16,0)</f>
        <v>15.4793</v>
      </c>
      <c r="S47" s="67">
        <f t="shared" si="16"/>
        <v>40</v>
      </c>
    </row>
    <row r="48" spans="1:19" x14ac:dyDescent="0.3">
      <c r="A48" s="63" t="s">
        <v>203</v>
      </c>
      <c r="B48" s="64">
        <f>VLOOKUP($A48,'Return Data'!$B$7:$R$2843,3,0)</f>
        <v>44459</v>
      </c>
      <c r="C48" s="65">
        <f>VLOOKUP($A48,'Return Data'!$B$7:$R$2843,4,0)</f>
        <v>25.035299999999999</v>
      </c>
      <c r="D48" s="65">
        <f>VLOOKUP($A48,'Return Data'!$B$7:$R$2843,10,0)</f>
        <v>13.2963</v>
      </c>
      <c r="E48" s="66">
        <f t="shared" si="10"/>
        <v>19</v>
      </c>
      <c r="F48" s="65">
        <f>VLOOKUP($A48,'Return Data'!$B$7:$R$2843,11,0)</f>
        <v>21.271599999999999</v>
      </c>
      <c r="G48" s="66">
        <f t="shared" si="11"/>
        <v>37</v>
      </c>
      <c r="H48" s="65">
        <f>VLOOKUP($A48,'Return Data'!$B$7:$R$2843,12,0)</f>
        <v>36.725700000000003</v>
      </c>
      <c r="I48" s="66">
        <f t="shared" si="12"/>
        <v>22</v>
      </c>
      <c r="J48" s="65">
        <f>VLOOKUP($A48,'Return Data'!$B$7:$R$2843,13,0)</f>
        <v>59.509300000000003</v>
      </c>
      <c r="K48" s="66">
        <f t="shared" si="13"/>
        <v>29</v>
      </c>
      <c r="L48" s="65">
        <f>VLOOKUP($A48,'Return Data'!$B$7:$R$2843,17,0)</f>
        <v>36.189799999999998</v>
      </c>
      <c r="M48" s="66">
        <f t="shared" si="14"/>
        <v>12</v>
      </c>
      <c r="N48" s="65">
        <f>VLOOKUP($A48,'Return Data'!$B$7:$R$2843,14,0)</f>
        <v>22.994900000000001</v>
      </c>
      <c r="O48" s="66">
        <f t="shared" si="15"/>
        <v>8</v>
      </c>
      <c r="P48" s="65"/>
      <c r="Q48" s="66"/>
      <c r="R48" s="65">
        <f>VLOOKUP($A48,'Return Data'!$B$7:$R$2843,16,0)</f>
        <v>18.242100000000001</v>
      </c>
      <c r="S48" s="67">
        <f t="shared" si="16"/>
        <v>16</v>
      </c>
    </row>
    <row r="49" spans="1:19" x14ac:dyDescent="0.3">
      <c r="A49" s="63" t="s">
        <v>204</v>
      </c>
      <c r="B49" s="64">
        <f>VLOOKUP($A49,'Return Data'!$B$7:$R$2843,3,0)</f>
        <v>44459</v>
      </c>
      <c r="C49" s="65">
        <f>VLOOKUP($A49,'Return Data'!$B$7:$R$2843,4,0)</f>
        <v>30.2636</v>
      </c>
      <c r="D49" s="65">
        <f>VLOOKUP($A49,'Return Data'!$B$7:$R$2843,10,0)</f>
        <v>22.833500000000001</v>
      </c>
      <c r="E49" s="66">
        <f t="shared" si="10"/>
        <v>1</v>
      </c>
      <c r="F49" s="65">
        <f>VLOOKUP($A49,'Return Data'!$B$7:$R$2843,11,0)</f>
        <v>44.313699999999997</v>
      </c>
      <c r="G49" s="66">
        <f t="shared" si="11"/>
        <v>5</v>
      </c>
      <c r="H49" s="65">
        <f>VLOOKUP($A49,'Return Data'!$B$7:$R$2843,12,0)</f>
        <v>58.890700000000002</v>
      </c>
      <c r="I49" s="66">
        <f t="shared" si="12"/>
        <v>6</v>
      </c>
      <c r="J49" s="65">
        <f>VLOOKUP($A49,'Return Data'!$B$7:$R$2843,13,0)</f>
        <v>90.704099999999997</v>
      </c>
      <c r="K49" s="66">
        <f t="shared" si="13"/>
        <v>5</v>
      </c>
      <c r="L49" s="65">
        <f>VLOOKUP($A49,'Return Data'!$B$7:$R$2843,17,0)</f>
        <v>51.116999999999997</v>
      </c>
      <c r="M49" s="66">
        <f t="shared" si="14"/>
        <v>3</v>
      </c>
      <c r="N49" s="65">
        <f>VLOOKUP($A49,'Return Data'!$B$7:$R$2843,14,0)</f>
        <v>31.921399999999998</v>
      </c>
      <c r="O49" s="66">
        <f t="shared" si="15"/>
        <v>3</v>
      </c>
      <c r="P49" s="65"/>
      <c r="Q49" s="66"/>
      <c r="R49" s="65">
        <f>VLOOKUP($A49,'Return Data'!$B$7:$R$2843,16,0)</f>
        <v>28.064</v>
      </c>
      <c r="S49" s="67">
        <f t="shared" si="16"/>
        <v>3</v>
      </c>
    </row>
    <row r="50" spans="1:19" x14ac:dyDescent="0.3">
      <c r="A50" s="63" t="s">
        <v>205</v>
      </c>
      <c r="B50" s="64">
        <f>VLOOKUP($A50,'Return Data'!$B$7:$R$2843,3,0)</f>
        <v>44459</v>
      </c>
      <c r="C50" s="65">
        <f>VLOOKUP($A50,'Return Data'!$B$7:$R$2843,4,0)</f>
        <v>16.320699999999999</v>
      </c>
      <c r="D50" s="65">
        <f>VLOOKUP($A50,'Return Data'!$B$7:$R$2843,10,0)</f>
        <v>12.132</v>
      </c>
      <c r="E50" s="66">
        <f t="shared" si="10"/>
        <v>29</v>
      </c>
      <c r="F50" s="65">
        <f>VLOOKUP($A50,'Return Data'!$B$7:$R$2843,11,0)</f>
        <v>20.376000000000001</v>
      </c>
      <c r="G50" s="66">
        <f t="shared" si="11"/>
        <v>42</v>
      </c>
      <c r="H50" s="65">
        <f>VLOOKUP($A50,'Return Data'!$B$7:$R$2843,12,0)</f>
        <v>30.847200000000001</v>
      </c>
      <c r="I50" s="66">
        <f t="shared" si="12"/>
        <v>42</v>
      </c>
      <c r="J50" s="65">
        <f>VLOOKUP($A50,'Return Data'!$B$7:$R$2843,13,0)</f>
        <v>51.589199999999998</v>
      </c>
      <c r="K50" s="66">
        <f t="shared" si="13"/>
        <v>47</v>
      </c>
      <c r="L50" s="65">
        <f>VLOOKUP($A50,'Return Data'!$B$7:$R$2843,17,0)</f>
        <v>26.438300000000002</v>
      </c>
      <c r="M50" s="66">
        <f t="shared" si="14"/>
        <v>39</v>
      </c>
      <c r="N50" s="65"/>
      <c r="O50" s="66"/>
      <c r="P50" s="65"/>
      <c r="Q50" s="66"/>
      <c r="R50" s="65">
        <f>VLOOKUP($A50,'Return Data'!$B$7:$R$2843,16,0)</f>
        <v>15.0793</v>
      </c>
      <c r="S50" s="67">
        <f t="shared" si="16"/>
        <v>42</v>
      </c>
    </row>
    <row r="51" spans="1:19" x14ac:dyDescent="0.3">
      <c r="A51" s="63" t="s">
        <v>206</v>
      </c>
      <c r="B51" s="64">
        <f>VLOOKUP($A51,'Return Data'!$B$7:$R$2843,3,0)</f>
        <v>44459</v>
      </c>
      <c r="C51" s="65">
        <f>VLOOKUP($A51,'Return Data'!$B$7:$R$2843,4,0)</f>
        <v>17.727</v>
      </c>
      <c r="D51" s="65">
        <f>VLOOKUP($A51,'Return Data'!$B$7:$R$2843,10,0)</f>
        <v>11.2394</v>
      </c>
      <c r="E51" s="66">
        <f t="shared" si="10"/>
        <v>39</v>
      </c>
      <c r="F51" s="65">
        <f>VLOOKUP($A51,'Return Data'!$B$7:$R$2843,11,0)</f>
        <v>21.377099999999999</v>
      </c>
      <c r="G51" s="66">
        <f t="shared" si="11"/>
        <v>36</v>
      </c>
      <c r="H51" s="65">
        <f>VLOOKUP($A51,'Return Data'!$B$7:$R$2843,12,0)</f>
        <v>30.854600000000001</v>
      </c>
      <c r="I51" s="66">
        <f t="shared" si="12"/>
        <v>41</v>
      </c>
      <c r="J51" s="65">
        <f>VLOOKUP($A51,'Return Data'!$B$7:$R$2843,13,0)</f>
        <v>57.085999999999999</v>
      </c>
      <c r="K51" s="66">
        <f t="shared" si="13"/>
        <v>36</v>
      </c>
      <c r="L51" s="65">
        <f>VLOOKUP($A51,'Return Data'!$B$7:$R$2843,17,0)</f>
        <v>29.658999999999999</v>
      </c>
      <c r="M51" s="66">
        <f t="shared" si="14"/>
        <v>25</v>
      </c>
      <c r="N51" s="65"/>
      <c r="O51" s="66"/>
      <c r="P51" s="65"/>
      <c r="Q51" s="66"/>
      <c r="R51" s="65">
        <f>VLOOKUP($A51,'Return Data'!$B$7:$R$2843,16,0)</f>
        <v>19.720099999999999</v>
      </c>
      <c r="S51" s="67">
        <f t="shared" si="16"/>
        <v>11</v>
      </c>
    </row>
    <row r="52" spans="1:19" x14ac:dyDescent="0.3">
      <c r="A52" s="63" t="s">
        <v>207</v>
      </c>
      <c r="B52" s="64">
        <f>VLOOKUP($A52,'Return Data'!$B$7:$R$2843,3,0)</f>
        <v>44459</v>
      </c>
      <c r="C52" s="65">
        <f>VLOOKUP($A52,'Return Data'!$B$7:$R$2843,4,0)</f>
        <v>59.7014</v>
      </c>
      <c r="D52" s="65">
        <f>VLOOKUP($A52,'Return Data'!$B$7:$R$2843,10,0)</f>
        <v>19.389199999999999</v>
      </c>
      <c r="E52" s="66">
        <f t="shared" si="10"/>
        <v>2</v>
      </c>
      <c r="F52" s="65">
        <f>VLOOKUP($A52,'Return Data'!$B$7:$R$2843,11,0)</f>
        <v>35.974299999999999</v>
      </c>
      <c r="G52" s="66">
        <f t="shared" si="11"/>
        <v>8</v>
      </c>
      <c r="H52" s="65">
        <f>VLOOKUP($A52,'Return Data'!$B$7:$R$2843,12,0)</f>
        <v>51.797199999999997</v>
      </c>
      <c r="I52" s="66">
        <f t="shared" si="12"/>
        <v>9</v>
      </c>
      <c r="J52" s="65">
        <f>VLOOKUP($A52,'Return Data'!$B$7:$R$2843,13,0)</f>
        <v>70.877600000000001</v>
      </c>
      <c r="K52" s="66">
        <f t="shared" si="13"/>
        <v>9</v>
      </c>
      <c r="L52" s="65">
        <f>VLOOKUP($A52,'Return Data'!$B$7:$R$2843,17,0)</f>
        <v>51.732700000000001</v>
      </c>
      <c r="M52" s="66">
        <f t="shared" si="14"/>
        <v>2</v>
      </c>
      <c r="N52" s="65">
        <f>VLOOKUP($A52,'Return Data'!$B$7:$R$2843,14,0)</f>
        <v>36.282200000000003</v>
      </c>
      <c r="O52" s="66">
        <f>RANK(N52,N$8:N$71,0)</f>
        <v>1</v>
      </c>
      <c r="P52" s="65">
        <f>VLOOKUP($A52,'Return Data'!$B$7:$R$2843,15,0)</f>
        <v>26.020600000000002</v>
      </c>
      <c r="Q52" s="66">
        <f>RANK(P52,P$8:P$71,0)</f>
        <v>1</v>
      </c>
      <c r="R52" s="65">
        <f>VLOOKUP($A52,'Return Data'!$B$7:$R$2843,16,0)</f>
        <v>26.950700000000001</v>
      </c>
      <c r="S52" s="67">
        <f t="shared" si="16"/>
        <v>4</v>
      </c>
    </row>
    <row r="53" spans="1:19" x14ac:dyDescent="0.3">
      <c r="A53" s="63" t="s">
        <v>208</v>
      </c>
      <c r="B53" s="64">
        <f>VLOOKUP($A53,'Return Data'!$B$7:$R$2843,3,0)</f>
        <v>44459</v>
      </c>
      <c r="C53" s="65">
        <f>VLOOKUP($A53,'Return Data'!$B$7:$R$2843,4,0)</f>
        <v>16.4663</v>
      </c>
      <c r="D53" s="65">
        <f>VLOOKUP($A53,'Return Data'!$B$7:$R$2843,10,0)</f>
        <v>12.8416</v>
      </c>
      <c r="E53" s="66">
        <f t="shared" si="10"/>
        <v>27</v>
      </c>
      <c r="F53" s="65">
        <f>VLOOKUP($A53,'Return Data'!$B$7:$R$2843,11,0)</f>
        <v>20.284199999999998</v>
      </c>
      <c r="G53" s="66">
        <f t="shared" si="11"/>
        <v>44</v>
      </c>
      <c r="H53" s="65">
        <f>VLOOKUP($A53,'Return Data'!$B$7:$R$2843,12,0)</f>
        <v>24.053000000000001</v>
      </c>
      <c r="I53" s="66">
        <f t="shared" si="12"/>
        <v>60</v>
      </c>
      <c r="J53" s="65">
        <f>VLOOKUP($A53,'Return Data'!$B$7:$R$2843,13,0)</f>
        <v>42.343499999999999</v>
      </c>
      <c r="K53" s="66">
        <f t="shared" si="13"/>
        <v>59</v>
      </c>
      <c r="L53" s="65"/>
      <c r="M53" s="66"/>
      <c r="N53" s="65"/>
      <c r="O53" s="66"/>
      <c r="P53" s="65"/>
      <c r="Q53" s="66"/>
      <c r="R53" s="65">
        <f>VLOOKUP($A53,'Return Data'!$B$7:$R$2843,16,0)</f>
        <v>20.666499999999999</v>
      </c>
      <c r="S53" s="67">
        <f t="shared" si="16"/>
        <v>9</v>
      </c>
    </row>
    <row r="54" spans="1:19" x14ac:dyDescent="0.3">
      <c r="A54" s="63" t="s">
        <v>209</v>
      </c>
      <c r="B54" s="64">
        <f>VLOOKUP($A54,'Return Data'!$B$7:$R$2843,3,0)</f>
        <v>44459</v>
      </c>
      <c r="C54" s="65">
        <f>VLOOKUP($A54,'Return Data'!$B$7:$R$2843,4,0)</f>
        <v>151.34460000000001</v>
      </c>
      <c r="D54" s="65">
        <f>VLOOKUP($A54,'Return Data'!$B$7:$R$2843,10,0)</f>
        <v>11.940899999999999</v>
      </c>
      <c r="E54" s="66">
        <f t="shared" si="10"/>
        <v>32</v>
      </c>
      <c r="F54" s="65">
        <f>VLOOKUP($A54,'Return Data'!$B$7:$R$2843,11,0)</f>
        <v>21.589500000000001</v>
      </c>
      <c r="G54" s="66">
        <f t="shared" si="11"/>
        <v>35</v>
      </c>
      <c r="H54" s="65">
        <f>VLOOKUP($A54,'Return Data'!$B$7:$R$2843,12,0)</f>
        <v>32.344000000000001</v>
      </c>
      <c r="I54" s="66">
        <f t="shared" si="12"/>
        <v>36</v>
      </c>
      <c r="J54" s="65">
        <f>VLOOKUP($A54,'Return Data'!$B$7:$R$2843,13,0)</f>
        <v>54.136899999999997</v>
      </c>
      <c r="K54" s="66">
        <f t="shared" si="13"/>
        <v>39</v>
      </c>
      <c r="L54" s="65">
        <f>VLOOKUP($A54,'Return Data'!$B$7:$R$2843,17,0)</f>
        <v>23.255500000000001</v>
      </c>
      <c r="M54" s="66">
        <f t="shared" ref="M54:M71" si="18">RANK(L54,L$8:L$71,0)</f>
        <v>51</v>
      </c>
      <c r="N54" s="65">
        <f>VLOOKUP($A54,'Return Data'!$B$7:$R$2843,14,0)</f>
        <v>13.361700000000001</v>
      </c>
      <c r="O54" s="66">
        <f t="shared" ref="O54:O60" si="19">RANK(N54,N$8:N$71,0)</f>
        <v>44</v>
      </c>
      <c r="P54" s="65">
        <f>VLOOKUP($A54,'Return Data'!$B$7:$R$2843,15,0)</f>
        <v>12.207100000000001</v>
      </c>
      <c r="Q54" s="66">
        <f>RANK(P54,P$8:P$71,0)</f>
        <v>34</v>
      </c>
      <c r="R54" s="65">
        <f>VLOOKUP($A54,'Return Data'!$B$7:$R$2843,16,0)</f>
        <v>13.8866</v>
      </c>
      <c r="S54" s="67">
        <f t="shared" si="16"/>
        <v>48</v>
      </c>
    </row>
    <row r="55" spans="1:19" x14ac:dyDescent="0.3">
      <c r="A55" s="63" t="s">
        <v>210</v>
      </c>
      <c r="B55" s="64">
        <f>VLOOKUP($A55,'Return Data'!$B$7:$R$2843,3,0)</f>
        <v>44459</v>
      </c>
      <c r="C55" s="65">
        <f>VLOOKUP($A55,'Return Data'!$B$7:$R$2843,4,0)</f>
        <v>17.694800000000001</v>
      </c>
      <c r="D55" s="65">
        <f>VLOOKUP($A55,'Return Data'!$B$7:$R$2843,10,0)</f>
        <v>17.373799999999999</v>
      </c>
      <c r="E55" s="66">
        <f t="shared" si="10"/>
        <v>6</v>
      </c>
      <c r="F55" s="65">
        <f>VLOOKUP($A55,'Return Data'!$B$7:$R$2843,11,0)</f>
        <v>45.139299999999999</v>
      </c>
      <c r="G55" s="66">
        <f t="shared" si="11"/>
        <v>4</v>
      </c>
      <c r="H55" s="65">
        <f>VLOOKUP($A55,'Return Data'!$B$7:$R$2843,12,0)</f>
        <v>62.618099999999998</v>
      </c>
      <c r="I55" s="66">
        <f t="shared" si="12"/>
        <v>4</v>
      </c>
      <c r="J55" s="65">
        <f>VLOOKUP($A55,'Return Data'!$B$7:$R$2843,13,0)</f>
        <v>91.917599999999993</v>
      </c>
      <c r="K55" s="66">
        <f t="shared" si="13"/>
        <v>4</v>
      </c>
      <c r="L55" s="65">
        <f>VLOOKUP($A55,'Return Data'!$B$7:$R$2843,17,0)</f>
        <v>37.048999999999999</v>
      </c>
      <c r="M55" s="66">
        <f t="shared" si="18"/>
        <v>10</v>
      </c>
      <c r="N55" s="65">
        <f>VLOOKUP($A55,'Return Data'!$B$7:$R$2843,14,0)</f>
        <v>15.7685</v>
      </c>
      <c r="O55" s="66">
        <f t="shared" si="19"/>
        <v>35</v>
      </c>
      <c r="P55" s="65"/>
      <c r="Q55" s="66"/>
      <c r="R55" s="65">
        <f>VLOOKUP($A55,'Return Data'!$B$7:$R$2843,16,0)</f>
        <v>12.5113</v>
      </c>
      <c r="S55" s="67">
        <f t="shared" si="16"/>
        <v>53</v>
      </c>
    </row>
    <row r="56" spans="1:19" x14ac:dyDescent="0.3">
      <c r="A56" s="63" t="s">
        <v>211</v>
      </c>
      <c r="B56" s="64">
        <f>VLOOKUP($A56,'Return Data'!$B$7:$R$2843,3,0)</f>
        <v>44459</v>
      </c>
      <c r="C56" s="65">
        <f>VLOOKUP($A56,'Return Data'!$B$7:$R$2843,4,0)</f>
        <v>15.198499999999999</v>
      </c>
      <c r="D56" s="65">
        <f>VLOOKUP($A56,'Return Data'!$B$7:$R$2843,10,0)</f>
        <v>17.943100000000001</v>
      </c>
      <c r="E56" s="66">
        <f t="shared" si="10"/>
        <v>4</v>
      </c>
      <c r="F56" s="65">
        <f>VLOOKUP($A56,'Return Data'!$B$7:$R$2843,11,0)</f>
        <v>45.541899999999998</v>
      </c>
      <c r="G56" s="66">
        <f t="shared" si="11"/>
        <v>3</v>
      </c>
      <c r="H56" s="65">
        <f>VLOOKUP($A56,'Return Data'!$B$7:$R$2843,12,0)</f>
        <v>64.448599999999999</v>
      </c>
      <c r="I56" s="66">
        <f t="shared" si="12"/>
        <v>3</v>
      </c>
      <c r="J56" s="65">
        <f>VLOOKUP($A56,'Return Data'!$B$7:$R$2843,13,0)</f>
        <v>93.732399999999998</v>
      </c>
      <c r="K56" s="66">
        <f t="shared" si="13"/>
        <v>3</v>
      </c>
      <c r="L56" s="65">
        <f>VLOOKUP($A56,'Return Data'!$B$7:$R$2843,17,0)</f>
        <v>37.590400000000002</v>
      </c>
      <c r="M56" s="66">
        <f t="shared" si="18"/>
        <v>9</v>
      </c>
      <c r="N56" s="65">
        <f>VLOOKUP($A56,'Return Data'!$B$7:$R$2843,14,0)</f>
        <v>16.113399999999999</v>
      </c>
      <c r="O56" s="66">
        <f t="shared" si="19"/>
        <v>33</v>
      </c>
      <c r="P56" s="65"/>
      <c r="Q56" s="66"/>
      <c r="R56" s="65">
        <f>VLOOKUP($A56,'Return Data'!$B$7:$R$2843,16,0)</f>
        <v>9.7582000000000004</v>
      </c>
      <c r="S56" s="67">
        <f t="shared" si="16"/>
        <v>61</v>
      </c>
    </row>
    <row r="57" spans="1:19" x14ac:dyDescent="0.3">
      <c r="A57" s="63" t="s">
        <v>212</v>
      </c>
      <c r="B57" s="64">
        <f>VLOOKUP($A57,'Return Data'!$B$7:$R$2843,3,0)</f>
        <v>44459</v>
      </c>
      <c r="C57" s="65">
        <f>VLOOKUP($A57,'Return Data'!$B$7:$R$2843,4,0)</f>
        <v>15.188499999999999</v>
      </c>
      <c r="D57" s="65">
        <f>VLOOKUP($A57,'Return Data'!$B$7:$R$2843,10,0)</f>
        <v>17.900300000000001</v>
      </c>
      <c r="E57" s="66">
        <f t="shared" si="10"/>
        <v>5</v>
      </c>
      <c r="F57" s="65">
        <f>VLOOKUP($A57,'Return Data'!$B$7:$R$2843,11,0)</f>
        <v>47.537100000000002</v>
      </c>
      <c r="G57" s="66">
        <f t="shared" si="11"/>
        <v>2</v>
      </c>
      <c r="H57" s="65">
        <f>VLOOKUP($A57,'Return Data'!$B$7:$R$2843,12,0)</f>
        <v>67.747200000000007</v>
      </c>
      <c r="I57" s="66">
        <f t="shared" si="12"/>
        <v>2</v>
      </c>
      <c r="J57" s="65">
        <f>VLOOKUP($A57,'Return Data'!$B$7:$R$2843,13,0)</f>
        <v>98.791899999999998</v>
      </c>
      <c r="K57" s="66">
        <f t="shared" si="13"/>
        <v>2</v>
      </c>
      <c r="L57" s="65">
        <f>VLOOKUP($A57,'Return Data'!$B$7:$R$2843,17,0)</f>
        <v>39.613300000000002</v>
      </c>
      <c r="M57" s="66">
        <f t="shared" si="18"/>
        <v>7</v>
      </c>
      <c r="N57" s="65">
        <f>VLOOKUP($A57,'Return Data'!$B$7:$R$2843,14,0)</f>
        <v>16.413900000000002</v>
      </c>
      <c r="O57" s="66">
        <f t="shared" si="19"/>
        <v>29</v>
      </c>
      <c r="P57" s="65"/>
      <c r="Q57" s="66"/>
      <c r="R57" s="65">
        <f>VLOOKUP($A57,'Return Data'!$B$7:$R$2843,16,0)</f>
        <v>10.4275</v>
      </c>
      <c r="S57" s="67">
        <f t="shared" si="16"/>
        <v>58</v>
      </c>
    </row>
    <row r="58" spans="1:19" x14ac:dyDescent="0.3">
      <c r="A58" s="63" t="s">
        <v>213</v>
      </c>
      <c r="B58" s="64">
        <f>VLOOKUP($A58,'Return Data'!$B$7:$R$2843,3,0)</f>
        <v>44459</v>
      </c>
      <c r="C58" s="65">
        <f>VLOOKUP($A58,'Return Data'!$B$7:$R$2843,4,0)</f>
        <v>14.4602</v>
      </c>
      <c r="D58" s="65">
        <f>VLOOKUP($A58,'Return Data'!$B$7:$R$2843,10,0)</f>
        <v>18.703299999999999</v>
      </c>
      <c r="E58" s="66">
        <f t="shared" si="10"/>
        <v>3</v>
      </c>
      <c r="F58" s="65">
        <f>VLOOKUP($A58,'Return Data'!$B$7:$R$2843,11,0)</f>
        <v>50.229599999999998</v>
      </c>
      <c r="G58" s="66">
        <f t="shared" si="11"/>
        <v>1</v>
      </c>
      <c r="H58" s="65">
        <f>VLOOKUP($A58,'Return Data'!$B$7:$R$2843,12,0)</f>
        <v>70.390600000000006</v>
      </c>
      <c r="I58" s="66">
        <f t="shared" si="12"/>
        <v>1</v>
      </c>
      <c r="J58" s="65">
        <f>VLOOKUP($A58,'Return Data'!$B$7:$R$2843,13,0)</f>
        <v>100.8138</v>
      </c>
      <c r="K58" s="66">
        <f t="shared" si="13"/>
        <v>1</v>
      </c>
      <c r="L58" s="65">
        <f>VLOOKUP($A58,'Return Data'!$B$7:$R$2843,17,0)</f>
        <v>39.1128</v>
      </c>
      <c r="M58" s="66">
        <f t="shared" si="18"/>
        <v>8</v>
      </c>
      <c r="N58" s="65">
        <f>VLOOKUP($A58,'Return Data'!$B$7:$R$2843,14,0)</f>
        <v>16.201699999999999</v>
      </c>
      <c r="O58" s="66">
        <f t="shared" si="19"/>
        <v>31</v>
      </c>
      <c r="P58" s="65"/>
      <c r="Q58" s="66"/>
      <c r="R58" s="65">
        <f>VLOOKUP($A58,'Return Data'!$B$7:$R$2843,16,0)</f>
        <v>9.7074999999999996</v>
      </c>
      <c r="S58" s="67">
        <f t="shared" si="16"/>
        <v>62</v>
      </c>
    </row>
    <row r="59" spans="1:19" x14ac:dyDescent="0.3">
      <c r="A59" s="63" t="s">
        <v>214</v>
      </c>
      <c r="B59" s="64">
        <f>VLOOKUP($A59,'Return Data'!$B$7:$R$2843,3,0)</f>
        <v>44459</v>
      </c>
      <c r="C59" s="65">
        <f>VLOOKUP($A59,'Return Data'!$B$7:$R$2843,4,0)</f>
        <v>21.4725</v>
      </c>
      <c r="D59" s="65">
        <f>VLOOKUP($A59,'Return Data'!$B$7:$R$2843,10,0)</f>
        <v>9.5966000000000005</v>
      </c>
      <c r="E59" s="66">
        <f t="shared" si="10"/>
        <v>45</v>
      </c>
      <c r="F59" s="65">
        <f>VLOOKUP($A59,'Return Data'!$B$7:$R$2843,11,0)</f>
        <v>20.226800000000001</v>
      </c>
      <c r="G59" s="66">
        <f t="shared" si="11"/>
        <v>46</v>
      </c>
      <c r="H59" s="65">
        <f>VLOOKUP($A59,'Return Data'!$B$7:$R$2843,12,0)</f>
        <v>30.7378</v>
      </c>
      <c r="I59" s="66">
        <f t="shared" si="12"/>
        <v>44</v>
      </c>
      <c r="J59" s="65">
        <f>VLOOKUP($A59,'Return Data'!$B$7:$R$2843,13,0)</f>
        <v>52.762900000000002</v>
      </c>
      <c r="K59" s="66">
        <f t="shared" si="13"/>
        <v>42</v>
      </c>
      <c r="L59" s="65">
        <f>VLOOKUP($A59,'Return Data'!$B$7:$R$2843,17,0)</f>
        <v>27.377099999999999</v>
      </c>
      <c r="M59" s="66">
        <f t="shared" si="18"/>
        <v>35</v>
      </c>
      <c r="N59" s="65">
        <f>VLOOKUP($A59,'Return Data'!$B$7:$R$2843,14,0)</f>
        <v>15.592700000000001</v>
      </c>
      <c r="O59" s="66">
        <f t="shared" si="19"/>
        <v>36</v>
      </c>
      <c r="P59" s="65">
        <f>VLOOKUP($A59,'Return Data'!$B$7:$R$2843,15,0)</f>
        <v>14.0519</v>
      </c>
      <c r="Q59" s="66">
        <f>RANK(P59,P$8:P$71,0)</f>
        <v>24</v>
      </c>
      <c r="R59" s="65">
        <f>VLOOKUP($A59,'Return Data'!$B$7:$R$2843,16,0)</f>
        <v>12.489699999999999</v>
      </c>
      <c r="S59" s="67">
        <f t="shared" si="16"/>
        <v>54</v>
      </c>
    </row>
    <row r="60" spans="1:19" x14ac:dyDescent="0.3">
      <c r="A60" s="63" t="s">
        <v>215</v>
      </c>
      <c r="B60" s="64">
        <f>VLOOKUP($A60,'Return Data'!$B$7:$R$2843,3,0)</f>
        <v>44459</v>
      </c>
      <c r="C60" s="65">
        <f>VLOOKUP($A60,'Return Data'!$B$7:$R$2843,4,0)</f>
        <v>23.417999999999999</v>
      </c>
      <c r="D60" s="65">
        <f>VLOOKUP($A60,'Return Data'!$B$7:$R$2843,10,0)</f>
        <v>9.5067000000000004</v>
      </c>
      <c r="E60" s="66">
        <f t="shared" si="10"/>
        <v>48</v>
      </c>
      <c r="F60" s="65">
        <f>VLOOKUP($A60,'Return Data'!$B$7:$R$2843,11,0)</f>
        <v>19.950199999999999</v>
      </c>
      <c r="G60" s="66">
        <f t="shared" si="11"/>
        <v>49</v>
      </c>
      <c r="H60" s="65">
        <f>VLOOKUP($A60,'Return Data'!$B$7:$R$2843,12,0)</f>
        <v>30.314299999999999</v>
      </c>
      <c r="I60" s="66">
        <f t="shared" si="12"/>
        <v>47</v>
      </c>
      <c r="J60" s="65">
        <f>VLOOKUP($A60,'Return Data'!$B$7:$R$2843,13,0)</f>
        <v>51.3964</v>
      </c>
      <c r="K60" s="66">
        <f t="shared" si="13"/>
        <v>49</v>
      </c>
      <c r="L60" s="65">
        <f>VLOOKUP($A60,'Return Data'!$B$7:$R$2843,17,0)</f>
        <v>27.740600000000001</v>
      </c>
      <c r="M60" s="66">
        <f t="shared" si="18"/>
        <v>31</v>
      </c>
      <c r="N60" s="65">
        <f>VLOOKUP($A60,'Return Data'!$B$7:$R$2843,14,0)</f>
        <v>16.282599999999999</v>
      </c>
      <c r="O60" s="66">
        <f t="shared" si="19"/>
        <v>30</v>
      </c>
      <c r="P60" s="65"/>
      <c r="Q60" s="66"/>
      <c r="R60" s="65">
        <f>VLOOKUP($A60,'Return Data'!$B$7:$R$2843,16,0)</f>
        <v>16.718800000000002</v>
      </c>
      <c r="S60" s="67">
        <f t="shared" si="16"/>
        <v>28</v>
      </c>
    </row>
    <row r="61" spans="1:19" x14ac:dyDescent="0.3">
      <c r="A61" s="63" t="s">
        <v>216</v>
      </c>
      <c r="B61" s="64">
        <f>VLOOKUP($A61,'Return Data'!$B$7:$R$2843,3,0)</f>
        <v>44459</v>
      </c>
      <c r="C61" s="65">
        <f>VLOOKUP($A61,'Return Data'!$B$7:$R$2843,4,0)</f>
        <v>14.4786</v>
      </c>
      <c r="D61" s="65">
        <f>VLOOKUP($A61,'Return Data'!$B$7:$R$2843,10,0)</f>
        <v>14.2972</v>
      </c>
      <c r="E61" s="66">
        <f t="shared" si="10"/>
        <v>13</v>
      </c>
      <c r="F61" s="65">
        <f>VLOOKUP($A61,'Return Data'!$B$7:$R$2843,11,0)</f>
        <v>41.293199999999999</v>
      </c>
      <c r="G61" s="66">
        <f t="shared" si="11"/>
        <v>6</v>
      </c>
      <c r="H61" s="65">
        <f>VLOOKUP($A61,'Return Data'!$B$7:$R$2843,12,0)</f>
        <v>58.953499999999998</v>
      </c>
      <c r="I61" s="66">
        <f t="shared" si="12"/>
        <v>5</v>
      </c>
      <c r="J61" s="65">
        <f>VLOOKUP($A61,'Return Data'!$B$7:$R$2843,13,0)</f>
        <v>87.233800000000002</v>
      </c>
      <c r="K61" s="66">
        <f t="shared" si="13"/>
        <v>6</v>
      </c>
      <c r="L61" s="65">
        <f>VLOOKUP($A61,'Return Data'!$B$7:$R$2843,17,0)</f>
        <v>35.790999999999997</v>
      </c>
      <c r="M61" s="66">
        <f t="shared" si="18"/>
        <v>14</v>
      </c>
      <c r="N61" s="65"/>
      <c r="O61" s="66"/>
      <c r="P61" s="65"/>
      <c r="Q61" s="66"/>
      <c r="R61" s="65">
        <f>VLOOKUP($A61,'Return Data'!$B$7:$R$2843,16,0)</f>
        <v>11.204000000000001</v>
      </c>
      <c r="S61" s="67">
        <f t="shared" si="16"/>
        <v>55</v>
      </c>
    </row>
    <row r="62" spans="1:19" x14ac:dyDescent="0.3">
      <c r="A62" s="63" t="s">
        <v>217</v>
      </c>
      <c r="B62" s="64">
        <f>VLOOKUP($A62,'Return Data'!$B$7:$R$2843,3,0)</f>
        <v>44459</v>
      </c>
      <c r="C62" s="65">
        <f>VLOOKUP($A62,'Return Data'!$B$7:$R$2843,4,0)</f>
        <v>16.541899999999998</v>
      </c>
      <c r="D62" s="65">
        <f>VLOOKUP($A62,'Return Data'!$B$7:$R$2843,10,0)</f>
        <v>13.6159</v>
      </c>
      <c r="E62" s="66">
        <f t="shared" si="10"/>
        <v>15</v>
      </c>
      <c r="F62" s="65">
        <f>VLOOKUP($A62,'Return Data'!$B$7:$R$2843,11,0)</f>
        <v>39.826500000000003</v>
      </c>
      <c r="G62" s="66">
        <f t="shared" si="11"/>
        <v>7</v>
      </c>
      <c r="H62" s="65">
        <f>VLOOKUP($A62,'Return Data'!$B$7:$R$2843,12,0)</f>
        <v>56.886000000000003</v>
      </c>
      <c r="I62" s="66">
        <f t="shared" si="12"/>
        <v>7</v>
      </c>
      <c r="J62" s="65">
        <f>VLOOKUP($A62,'Return Data'!$B$7:$R$2843,13,0)</f>
        <v>86.205100000000002</v>
      </c>
      <c r="K62" s="66">
        <f t="shared" si="13"/>
        <v>7</v>
      </c>
      <c r="L62" s="65">
        <f>VLOOKUP($A62,'Return Data'!$B$7:$R$2843,17,0)</f>
        <v>35.798099999999998</v>
      </c>
      <c r="M62" s="66">
        <f t="shared" si="18"/>
        <v>13</v>
      </c>
      <c r="N62" s="65"/>
      <c r="O62" s="66"/>
      <c r="P62" s="65"/>
      <c r="Q62" s="66"/>
      <c r="R62" s="65">
        <f>VLOOKUP($A62,'Return Data'!$B$7:$R$2843,16,0)</f>
        <v>16.8613</v>
      </c>
      <c r="S62" s="67">
        <f t="shared" si="16"/>
        <v>26</v>
      </c>
    </row>
    <row r="63" spans="1:19" x14ac:dyDescent="0.3">
      <c r="A63" s="63" t="s">
        <v>218</v>
      </c>
      <c r="B63" s="64">
        <f>VLOOKUP($A63,'Return Data'!$B$7:$R$2843,3,0)</f>
        <v>44459</v>
      </c>
      <c r="C63" s="65">
        <f>VLOOKUP($A63,'Return Data'!$B$7:$R$2843,4,0)</f>
        <v>29.897099999999998</v>
      </c>
      <c r="D63" s="65">
        <f>VLOOKUP($A63,'Return Data'!$B$7:$R$2843,10,0)</f>
        <v>11.692600000000001</v>
      </c>
      <c r="E63" s="66">
        <f t="shared" si="10"/>
        <v>34</v>
      </c>
      <c r="F63" s="65">
        <f>VLOOKUP($A63,'Return Data'!$B$7:$R$2843,11,0)</f>
        <v>18.233899999999998</v>
      </c>
      <c r="G63" s="66">
        <f t="shared" si="11"/>
        <v>55</v>
      </c>
      <c r="H63" s="65">
        <f>VLOOKUP($A63,'Return Data'!$B$7:$R$2843,12,0)</f>
        <v>29.868300000000001</v>
      </c>
      <c r="I63" s="66">
        <f t="shared" si="12"/>
        <v>48</v>
      </c>
      <c r="J63" s="65">
        <f>VLOOKUP($A63,'Return Data'!$B$7:$R$2843,13,0)</f>
        <v>52.043599999999998</v>
      </c>
      <c r="K63" s="66">
        <f t="shared" si="13"/>
        <v>45</v>
      </c>
      <c r="L63" s="65">
        <f>VLOOKUP($A63,'Return Data'!$B$7:$R$2843,17,0)</f>
        <v>24.662700000000001</v>
      </c>
      <c r="M63" s="66">
        <f t="shared" si="18"/>
        <v>45</v>
      </c>
      <c r="N63" s="65">
        <f>VLOOKUP($A63,'Return Data'!$B$7:$R$2843,14,0)</f>
        <v>18.161999999999999</v>
      </c>
      <c r="O63" s="66">
        <f t="shared" ref="O63:O68" si="20">RANK(N63,N$8:N$71,0)</f>
        <v>21</v>
      </c>
      <c r="P63" s="65">
        <f>VLOOKUP($A63,'Return Data'!$B$7:$R$2843,15,0)</f>
        <v>16.013500000000001</v>
      </c>
      <c r="Q63" s="66">
        <f>RANK(P63,P$8:P$71,0)</f>
        <v>15</v>
      </c>
      <c r="R63" s="65">
        <f>VLOOKUP($A63,'Return Data'!$B$7:$R$2843,16,0)</f>
        <v>17.087399999999999</v>
      </c>
      <c r="S63" s="67">
        <f t="shared" si="16"/>
        <v>23</v>
      </c>
    </row>
    <row r="64" spans="1:19" x14ac:dyDescent="0.3">
      <c r="A64" s="63" t="s">
        <v>219</v>
      </c>
      <c r="B64" s="64">
        <f>VLOOKUP($A64,'Return Data'!$B$7:$R$2843,3,0)</f>
        <v>44459</v>
      </c>
      <c r="C64" s="65">
        <f>VLOOKUP($A64,'Return Data'!$B$7:$R$2843,4,0)</f>
        <v>119.59</v>
      </c>
      <c r="D64" s="65">
        <f>VLOOKUP($A64,'Return Data'!$B$7:$R$2843,10,0)</f>
        <v>8.4618000000000002</v>
      </c>
      <c r="E64" s="66">
        <f t="shared" si="10"/>
        <v>54</v>
      </c>
      <c r="F64" s="65">
        <f>VLOOKUP($A64,'Return Data'!$B$7:$R$2843,11,0)</f>
        <v>18.3825</v>
      </c>
      <c r="G64" s="66">
        <f t="shared" si="11"/>
        <v>54</v>
      </c>
      <c r="H64" s="65">
        <f>VLOOKUP($A64,'Return Data'!$B$7:$R$2843,12,0)</f>
        <v>24.107500000000002</v>
      </c>
      <c r="I64" s="66">
        <f t="shared" si="12"/>
        <v>59</v>
      </c>
      <c r="J64" s="65">
        <f>VLOOKUP($A64,'Return Data'!$B$7:$R$2843,13,0)</f>
        <v>40.314399999999999</v>
      </c>
      <c r="K64" s="66">
        <f t="shared" si="13"/>
        <v>62</v>
      </c>
      <c r="L64" s="65">
        <f>VLOOKUP($A64,'Return Data'!$B$7:$R$2843,17,0)</f>
        <v>22.499400000000001</v>
      </c>
      <c r="M64" s="66">
        <f t="shared" si="18"/>
        <v>53</v>
      </c>
      <c r="N64" s="65">
        <f>VLOOKUP($A64,'Return Data'!$B$7:$R$2843,14,0)</f>
        <v>12.9938</v>
      </c>
      <c r="O64" s="66">
        <f t="shared" si="20"/>
        <v>46</v>
      </c>
      <c r="P64" s="65">
        <f>VLOOKUP($A64,'Return Data'!$B$7:$R$2843,15,0)</f>
        <v>14.543200000000001</v>
      </c>
      <c r="Q64" s="66">
        <f>RANK(P64,P$8:P$71,0)</f>
        <v>22</v>
      </c>
      <c r="R64" s="65">
        <f>VLOOKUP($A64,'Return Data'!$B$7:$R$2843,16,0)</f>
        <v>13.810499999999999</v>
      </c>
      <c r="S64" s="67">
        <f t="shared" si="16"/>
        <v>51</v>
      </c>
    </row>
    <row r="65" spans="1:19" x14ac:dyDescent="0.3">
      <c r="A65" s="63" t="s">
        <v>220</v>
      </c>
      <c r="B65" s="64">
        <f>VLOOKUP($A65,'Return Data'!$B$7:$R$2843,3,0)</f>
        <v>44459</v>
      </c>
      <c r="C65" s="65">
        <f>VLOOKUP($A65,'Return Data'!$B$7:$R$2843,4,0)</f>
        <v>43.13</v>
      </c>
      <c r="D65" s="65">
        <f>VLOOKUP($A65,'Return Data'!$B$7:$R$2843,10,0)</f>
        <v>13.380699999999999</v>
      </c>
      <c r="E65" s="66">
        <f t="shared" si="10"/>
        <v>18</v>
      </c>
      <c r="F65" s="65">
        <f>VLOOKUP($A65,'Return Data'!$B$7:$R$2843,11,0)</f>
        <v>23.794499999999999</v>
      </c>
      <c r="G65" s="66">
        <f t="shared" si="11"/>
        <v>20</v>
      </c>
      <c r="H65" s="65">
        <f>VLOOKUP($A65,'Return Data'!$B$7:$R$2843,12,0)</f>
        <v>34.823399999999999</v>
      </c>
      <c r="I65" s="66">
        <f t="shared" si="12"/>
        <v>28</v>
      </c>
      <c r="J65" s="65">
        <f>VLOOKUP($A65,'Return Data'!$B$7:$R$2843,13,0)</f>
        <v>57.007599999999996</v>
      </c>
      <c r="K65" s="66">
        <f t="shared" si="13"/>
        <v>37</v>
      </c>
      <c r="L65" s="65">
        <f>VLOOKUP($A65,'Return Data'!$B$7:$R$2843,17,0)</f>
        <v>31.324100000000001</v>
      </c>
      <c r="M65" s="66">
        <f t="shared" si="18"/>
        <v>20</v>
      </c>
      <c r="N65" s="65">
        <f>VLOOKUP($A65,'Return Data'!$B$7:$R$2843,14,0)</f>
        <v>20.055399999999999</v>
      </c>
      <c r="O65" s="66">
        <f t="shared" si="20"/>
        <v>13</v>
      </c>
      <c r="P65" s="65">
        <f>VLOOKUP($A65,'Return Data'!$B$7:$R$2843,15,0)</f>
        <v>15.167</v>
      </c>
      <c r="Q65" s="66">
        <f>RANK(P65,P$8:P$71,0)</f>
        <v>16</v>
      </c>
      <c r="R65" s="65">
        <f>VLOOKUP($A65,'Return Data'!$B$7:$R$2843,16,0)</f>
        <v>14.606999999999999</v>
      </c>
      <c r="S65" s="67">
        <f t="shared" si="16"/>
        <v>45</v>
      </c>
    </row>
    <row r="66" spans="1:19" x14ac:dyDescent="0.3">
      <c r="A66" s="63" t="s">
        <v>221</v>
      </c>
      <c r="B66" s="64">
        <f>VLOOKUP($A66,'Return Data'!$B$7:$R$2843,3,0)</f>
        <v>44459</v>
      </c>
      <c r="C66" s="65">
        <f>VLOOKUP($A66,'Return Data'!$B$7:$R$2843,4,0)</f>
        <v>22.8415</v>
      </c>
      <c r="D66" s="65">
        <f>VLOOKUP($A66,'Return Data'!$B$7:$R$2843,10,0)</f>
        <v>8.4381000000000004</v>
      </c>
      <c r="E66" s="66">
        <f t="shared" si="10"/>
        <v>55</v>
      </c>
      <c r="F66" s="65">
        <f>VLOOKUP($A66,'Return Data'!$B$7:$R$2843,11,0)</f>
        <v>21.142900000000001</v>
      </c>
      <c r="G66" s="66">
        <f t="shared" si="11"/>
        <v>39</v>
      </c>
      <c r="H66" s="65">
        <f>VLOOKUP($A66,'Return Data'!$B$7:$R$2843,12,0)</f>
        <v>38.186300000000003</v>
      </c>
      <c r="I66" s="66">
        <f t="shared" si="12"/>
        <v>17</v>
      </c>
      <c r="J66" s="65">
        <f>VLOOKUP($A66,'Return Data'!$B$7:$R$2843,13,0)</f>
        <v>60.631700000000002</v>
      </c>
      <c r="K66" s="66">
        <f t="shared" si="13"/>
        <v>25</v>
      </c>
      <c r="L66" s="65">
        <f>VLOOKUP($A66,'Return Data'!$B$7:$R$2843,17,0)</f>
        <v>30.4788</v>
      </c>
      <c r="M66" s="66">
        <f t="shared" si="18"/>
        <v>21</v>
      </c>
      <c r="N66" s="65">
        <f>VLOOKUP($A66,'Return Data'!$B$7:$R$2843,14,0)</f>
        <v>16.6721</v>
      </c>
      <c r="O66" s="66">
        <f t="shared" si="20"/>
        <v>27</v>
      </c>
      <c r="P66" s="65"/>
      <c r="Q66" s="66"/>
      <c r="R66" s="65">
        <f>VLOOKUP($A66,'Return Data'!$B$7:$R$2843,16,0)</f>
        <v>16.2699</v>
      </c>
      <c r="S66" s="67">
        <f t="shared" si="16"/>
        <v>32</v>
      </c>
    </row>
    <row r="67" spans="1:19" x14ac:dyDescent="0.3">
      <c r="A67" s="63" t="s">
        <v>222</v>
      </c>
      <c r="B67" s="64">
        <f>VLOOKUP($A67,'Return Data'!$B$7:$R$2843,3,0)</f>
        <v>44459</v>
      </c>
      <c r="C67" s="65">
        <f>VLOOKUP($A67,'Return Data'!$B$7:$R$2843,4,0)</f>
        <v>16.167300000000001</v>
      </c>
      <c r="D67" s="65">
        <f>VLOOKUP($A67,'Return Data'!$B$7:$R$2843,10,0)</f>
        <v>6.1368999999999998</v>
      </c>
      <c r="E67" s="66">
        <f t="shared" si="10"/>
        <v>63</v>
      </c>
      <c r="F67" s="65">
        <f>VLOOKUP($A67,'Return Data'!$B$7:$R$2843,11,0)</f>
        <v>19.994199999999999</v>
      </c>
      <c r="G67" s="66">
        <f t="shared" si="11"/>
        <v>48</v>
      </c>
      <c r="H67" s="65">
        <f>VLOOKUP($A67,'Return Data'!$B$7:$R$2843,12,0)</f>
        <v>36.691299999999998</v>
      </c>
      <c r="I67" s="66">
        <f t="shared" si="12"/>
        <v>23</v>
      </c>
      <c r="J67" s="65">
        <f>VLOOKUP($A67,'Return Data'!$B$7:$R$2843,13,0)</f>
        <v>62.853700000000003</v>
      </c>
      <c r="K67" s="66">
        <f t="shared" si="13"/>
        <v>19</v>
      </c>
      <c r="L67" s="65">
        <f>VLOOKUP($A67,'Return Data'!$B$7:$R$2843,17,0)</f>
        <v>25.5184</v>
      </c>
      <c r="M67" s="66">
        <f t="shared" si="18"/>
        <v>42</v>
      </c>
      <c r="N67" s="65">
        <f>VLOOKUP($A67,'Return Data'!$B$7:$R$2843,14,0)</f>
        <v>14.3614</v>
      </c>
      <c r="O67" s="66">
        <f t="shared" si="20"/>
        <v>42</v>
      </c>
      <c r="P67" s="65"/>
      <c r="Q67" s="66"/>
      <c r="R67" s="65">
        <f>VLOOKUP($A67,'Return Data'!$B$7:$R$2843,16,0)</f>
        <v>10.872</v>
      </c>
      <c r="S67" s="67">
        <f t="shared" si="16"/>
        <v>56</v>
      </c>
    </row>
    <row r="68" spans="1:19" x14ac:dyDescent="0.3">
      <c r="A68" s="63" t="s">
        <v>223</v>
      </c>
      <c r="B68" s="64">
        <f>VLOOKUP($A68,'Return Data'!$B$7:$R$2843,3,0)</f>
        <v>44459</v>
      </c>
      <c r="C68" s="65">
        <f>VLOOKUP($A68,'Return Data'!$B$7:$R$2843,4,0)</f>
        <v>15.1889</v>
      </c>
      <c r="D68" s="65">
        <f>VLOOKUP($A68,'Return Data'!$B$7:$R$2843,10,0)</f>
        <v>7.4695999999999998</v>
      </c>
      <c r="E68" s="66">
        <f t="shared" si="10"/>
        <v>57</v>
      </c>
      <c r="F68" s="65">
        <f>VLOOKUP($A68,'Return Data'!$B$7:$R$2843,11,0)</f>
        <v>20.671299999999999</v>
      </c>
      <c r="G68" s="66">
        <f t="shared" si="11"/>
        <v>40</v>
      </c>
      <c r="H68" s="65">
        <f>VLOOKUP($A68,'Return Data'!$B$7:$R$2843,12,0)</f>
        <v>37.300800000000002</v>
      </c>
      <c r="I68" s="66">
        <f t="shared" si="12"/>
        <v>18</v>
      </c>
      <c r="J68" s="65">
        <f>VLOOKUP($A68,'Return Data'!$B$7:$R$2843,13,0)</f>
        <v>62.430799999999998</v>
      </c>
      <c r="K68" s="66">
        <f t="shared" si="13"/>
        <v>21</v>
      </c>
      <c r="L68" s="65">
        <f>VLOOKUP($A68,'Return Data'!$B$7:$R$2843,17,0)</f>
        <v>26.936499999999999</v>
      </c>
      <c r="M68" s="66">
        <f t="shared" si="18"/>
        <v>36</v>
      </c>
      <c r="N68" s="65">
        <f>VLOOKUP($A68,'Return Data'!$B$7:$R$2843,14,0)</f>
        <v>14.7751</v>
      </c>
      <c r="O68" s="66">
        <f t="shared" si="20"/>
        <v>40</v>
      </c>
      <c r="P68" s="65"/>
      <c r="Q68" s="66"/>
      <c r="R68" s="65">
        <f>VLOOKUP($A68,'Return Data'!$B$7:$R$2843,16,0)</f>
        <v>9.7739999999999991</v>
      </c>
      <c r="S68" s="67">
        <f t="shared" si="16"/>
        <v>60</v>
      </c>
    </row>
    <row r="69" spans="1:19" x14ac:dyDescent="0.3">
      <c r="A69" s="63" t="s">
        <v>224</v>
      </c>
      <c r="B69" s="64">
        <f>VLOOKUP($A69,'Return Data'!$B$7:$R$2843,3,0)</f>
        <v>44459</v>
      </c>
      <c r="C69" s="65">
        <f>VLOOKUP($A69,'Return Data'!$B$7:$R$2843,4,0)</f>
        <v>12.5055</v>
      </c>
      <c r="D69" s="65">
        <f>VLOOKUP($A69,'Return Data'!$B$7:$R$2843,10,0)</f>
        <v>7.1685999999999996</v>
      </c>
      <c r="E69" s="66">
        <f t="shared" si="10"/>
        <v>58</v>
      </c>
      <c r="F69" s="65">
        <f>VLOOKUP($A69,'Return Data'!$B$7:$R$2843,11,0)</f>
        <v>14.016999999999999</v>
      </c>
      <c r="G69" s="66">
        <f t="shared" si="11"/>
        <v>61</v>
      </c>
      <c r="H69" s="65">
        <f>VLOOKUP($A69,'Return Data'!$B$7:$R$2843,12,0)</f>
        <v>24.6921</v>
      </c>
      <c r="I69" s="66">
        <f t="shared" si="12"/>
        <v>58</v>
      </c>
      <c r="J69" s="65">
        <f>VLOOKUP($A69,'Return Data'!$B$7:$R$2843,13,0)</f>
        <v>41.748800000000003</v>
      </c>
      <c r="K69" s="66">
        <f t="shared" si="13"/>
        <v>60</v>
      </c>
      <c r="L69" s="65">
        <f>VLOOKUP($A69,'Return Data'!$B$7:$R$2843,17,0)</f>
        <v>23.986599999999999</v>
      </c>
      <c r="M69" s="66">
        <f t="shared" si="18"/>
        <v>48</v>
      </c>
      <c r="N69" s="65"/>
      <c r="O69" s="66"/>
      <c r="P69" s="65"/>
      <c r="Q69" s="66"/>
      <c r="R69" s="65">
        <f>VLOOKUP($A69,'Return Data'!$B$7:$R$2843,16,0)</f>
        <v>6.2746000000000004</v>
      </c>
      <c r="S69" s="67">
        <f t="shared" si="16"/>
        <v>64</v>
      </c>
    </row>
    <row r="70" spans="1:19" x14ac:dyDescent="0.3">
      <c r="A70" s="63" t="s">
        <v>225</v>
      </c>
      <c r="B70" s="64">
        <f>VLOOKUP($A70,'Return Data'!$B$7:$R$2843,3,0)</f>
        <v>44459</v>
      </c>
      <c r="C70" s="65">
        <f>VLOOKUP($A70,'Return Data'!$B$7:$R$2843,4,0)</f>
        <v>12.963100000000001</v>
      </c>
      <c r="D70" s="65">
        <f>VLOOKUP($A70,'Return Data'!$B$7:$R$2843,10,0)</f>
        <v>6.7808999999999999</v>
      </c>
      <c r="E70" s="66">
        <f t="shared" si="10"/>
        <v>59</v>
      </c>
      <c r="F70" s="65">
        <f>VLOOKUP($A70,'Return Data'!$B$7:$R$2843,11,0)</f>
        <v>13.7593</v>
      </c>
      <c r="G70" s="66">
        <f t="shared" si="11"/>
        <v>62</v>
      </c>
      <c r="H70" s="65">
        <f>VLOOKUP($A70,'Return Data'!$B$7:$R$2843,12,0)</f>
        <v>23.831900000000001</v>
      </c>
      <c r="I70" s="66">
        <f t="shared" si="12"/>
        <v>61</v>
      </c>
      <c r="J70" s="65">
        <f>VLOOKUP($A70,'Return Data'!$B$7:$R$2843,13,0)</f>
        <v>40.6937</v>
      </c>
      <c r="K70" s="66">
        <f t="shared" si="13"/>
        <v>61</v>
      </c>
      <c r="L70" s="65">
        <f>VLOOKUP($A70,'Return Data'!$B$7:$R$2843,17,0)</f>
        <v>24.104299999999999</v>
      </c>
      <c r="M70" s="66">
        <f t="shared" si="18"/>
        <v>47</v>
      </c>
      <c r="N70" s="65"/>
      <c r="O70" s="66"/>
      <c r="P70" s="65"/>
      <c r="Q70" s="66"/>
      <c r="R70" s="65">
        <f>VLOOKUP($A70,'Return Data'!$B$7:$R$2843,16,0)</f>
        <v>7.7249999999999996</v>
      </c>
      <c r="S70" s="67">
        <f t="shared" si="16"/>
        <v>63</v>
      </c>
    </row>
    <row r="71" spans="1:19" x14ac:dyDescent="0.3">
      <c r="A71" s="63" t="s">
        <v>226</v>
      </c>
      <c r="B71" s="64">
        <f>VLOOKUP($A71,'Return Data'!$B$7:$R$2843,3,0)</f>
        <v>44459</v>
      </c>
      <c r="C71" s="65">
        <f>VLOOKUP($A71,'Return Data'!$B$7:$R$2843,4,0)</f>
        <v>154.7329</v>
      </c>
      <c r="D71" s="65">
        <f>VLOOKUP($A71,'Return Data'!$B$7:$R$2843,10,0)</f>
        <v>13.2614</v>
      </c>
      <c r="E71" s="66">
        <f t="shared" si="10"/>
        <v>21</v>
      </c>
      <c r="F71" s="65">
        <f>VLOOKUP($A71,'Return Data'!$B$7:$R$2843,11,0)</f>
        <v>22.350999999999999</v>
      </c>
      <c r="G71" s="66">
        <f t="shared" si="11"/>
        <v>28</v>
      </c>
      <c r="H71" s="65">
        <f>VLOOKUP($A71,'Return Data'!$B$7:$R$2843,12,0)</f>
        <v>33.231499999999997</v>
      </c>
      <c r="I71" s="66">
        <f t="shared" si="12"/>
        <v>34</v>
      </c>
      <c r="J71" s="65">
        <f>VLOOKUP($A71,'Return Data'!$B$7:$R$2843,13,0)</f>
        <v>60.536000000000001</v>
      </c>
      <c r="K71" s="66">
        <f t="shared" si="13"/>
        <v>26</v>
      </c>
      <c r="L71" s="65">
        <f>VLOOKUP($A71,'Return Data'!$B$7:$R$2843,17,0)</f>
        <v>31.676300000000001</v>
      </c>
      <c r="M71" s="66">
        <f t="shared" si="18"/>
        <v>19</v>
      </c>
      <c r="N71" s="65">
        <f>VLOOKUP($A71,'Return Data'!$B$7:$R$2843,14,0)</f>
        <v>19.763100000000001</v>
      </c>
      <c r="O71" s="66">
        <f>RANK(N71,N$8:N$71,0)</f>
        <v>14</v>
      </c>
      <c r="P71" s="65">
        <f>VLOOKUP($A71,'Return Data'!$B$7:$R$2843,15,0)</f>
        <v>16.165700000000001</v>
      </c>
      <c r="Q71" s="66">
        <f>RANK(P71,P$8:P$71,0)</f>
        <v>13</v>
      </c>
      <c r="R71" s="65">
        <f>VLOOKUP($A71,'Return Data'!$B$7:$R$2843,16,0)</f>
        <v>15.978199999999999</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11.833734374999997</v>
      </c>
      <c r="E73" s="74"/>
      <c r="F73" s="75">
        <f>AVERAGE(F8:F71)</f>
        <v>24.115406249999999</v>
      </c>
      <c r="G73" s="74"/>
      <c r="H73" s="75">
        <f>AVERAGE(H8:H71)</f>
        <v>36.396859374999998</v>
      </c>
      <c r="I73" s="74"/>
      <c r="J73" s="75">
        <f>AVERAGE(J8:J71)</f>
        <v>59.644590624999992</v>
      </c>
      <c r="K73" s="74"/>
      <c r="L73" s="75">
        <f>AVERAGE(L8:L71)</f>
        <v>29.95660655737705</v>
      </c>
      <c r="M73" s="74"/>
      <c r="N73" s="75">
        <f>AVERAGE(N8:N71)</f>
        <v>18.033456862745098</v>
      </c>
      <c r="O73" s="74"/>
      <c r="P73" s="75">
        <f>AVERAGE(P8:P71)</f>
        <v>15.579391891891895</v>
      </c>
      <c r="Q73" s="74"/>
      <c r="R73" s="75">
        <f>AVERAGE(R8:R71)</f>
        <v>16.5320296875</v>
      </c>
      <c r="S73" s="76"/>
    </row>
    <row r="74" spans="1:19" x14ac:dyDescent="0.3">
      <c r="A74" s="73" t="s">
        <v>28</v>
      </c>
      <c r="B74" s="74"/>
      <c r="C74" s="74"/>
      <c r="D74" s="75">
        <f>MIN(D8:D71)</f>
        <v>4.3567</v>
      </c>
      <c r="E74" s="74"/>
      <c r="F74" s="75">
        <f>MIN(F8:F71)</f>
        <v>10.914899999999999</v>
      </c>
      <c r="G74" s="74"/>
      <c r="H74" s="75">
        <f>MIN(H8:H71)</f>
        <v>17.243500000000001</v>
      </c>
      <c r="I74" s="74"/>
      <c r="J74" s="75">
        <f>MIN(J8:J71)</f>
        <v>31.104900000000001</v>
      </c>
      <c r="K74" s="74"/>
      <c r="L74" s="75">
        <f>MIN(L8:L71)</f>
        <v>18.6234</v>
      </c>
      <c r="M74" s="74"/>
      <c r="N74" s="75">
        <f>MIN(N8:N71)</f>
        <v>9.4466999999999999</v>
      </c>
      <c r="O74" s="74"/>
      <c r="P74" s="75">
        <f>MIN(P8:P71)</f>
        <v>9.4890000000000008</v>
      </c>
      <c r="Q74" s="74"/>
      <c r="R74" s="75">
        <f>MIN(R8:R71)</f>
        <v>6.2746000000000004</v>
      </c>
      <c r="S74" s="76"/>
    </row>
    <row r="75" spans="1:19" ht="15" thickBot="1" x14ac:dyDescent="0.35">
      <c r="A75" s="77" t="s">
        <v>29</v>
      </c>
      <c r="B75" s="78"/>
      <c r="C75" s="78"/>
      <c r="D75" s="79">
        <f>MAX(D8:D71)</f>
        <v>22.833500000000001</v>
      </c>
      <c r="E75" s="78"/>
      <c r="F75" s="79">
        <f>MAX(F8:F71)</f>
        <v>50.229599999999998</v>
      </c>
      <c r="G75" s="78"/>
      <c r="H75" s="79">
        <f>MAX(H8:H71)</f>
        <v>70.390600000000006</v>
      </c>
      <c r="I75" s="78"/>
      <c r="J75" s="79">
        <f>MAX(J8:J71)</f>
        <v>100.8138</v>
      </c>
      <c r="K75" s="78"/>
      <c r="L75" s="79">
        <f>MAX(L8:L71)</f>
        <v>55.042700000000004</v>
      </c>
      <c r="M75" s="78"/>
      <c r="N75" s="79">
        <f>MAX(N8:N71)</f>
        <v>36.282200000000003</v>
      </c>
      <c r="O75" s="78"/>
      <c r="P75" s="79">
        <f>MAX(P8:P71)</f>
        <v>26.020600000000002</v>
      </c>
      <c r="Q75" s="78"/>
      <c r="R75" s="79">
        <f>MAX(R8:R71)</f>
        <v>33.443199999999997</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44459</v>
      </c>
      <c r="C8" s="65">
        <f>VLOOKUP($A8,'Return Data'!$B$7:$R$2843,4,0)</f>
        <v>51.65</v>
      </c>
      <c r="D8" s="65">
        <f>VLOOKUP($A8,'Return Data'!$B$7:$R$2843,10,0)</f>
        <v>6.0575000000000001</v>
      </c>
      <c r="E8" s="66">
        <f t="shared" ref="E8:E39" si="0">RANK(D8,D$8:D$73,0)</f>
        <v>64</v>
      </c>
      <c r="F8" s="65">
        <f>VLOOKUP($A8,'Return Data'!$B$7:$R$2843,11,0)</f>
        <v>10.552199999999999</v>
      </c>
      <c r="G8" s="66">
        <f t="shared" ref="G8:G39" si="1">RANK(F8,F$8:F$73,0)</f>
        <v>66</v>
      </c>
      <c r="H8" s="65">
        <f>VLOOKUP($A8,'Return Data'!$B$7:$R$2843,12,0)</f>
        <v>16.670400000000001</v>
      </c>
      <c r="I8" s="66">
        <f t="shared" ref="I8:I39" si="2">RANK(H8,H$8:H$73,0)</f>
        <v>66</v>
      </c>
      <c r="J8" s="65">
        <f>VLOOKUP($A8,'Return Data'!$B$7:$R$2843,13,0)</f>
        <v>30.264800000000001</v>
      </c>
      <c r="K8" s="66">
        <f t="shared" ref="K8:K39" si="3">RANK(J8,J$8:J$73,0)</f>
        <v>66</v>
      </c>
      <c r="L8" s="65">
        <f>VLOOKUP($A8,'Return Data'!$B$7:$R$2843,17,0)</f>
        <v>17.853100000000001</v>
      </c>
      <c r="M8" s="66">
        <f t="shared" ref="M8:M28" si="4">RANK(L8,L$8:L$73,0)</f>
        <v>63</v>
      </c>
      <c r="N8" s="65">
        <f>VLOOKUP($A8,'Return Data'!$B$7:$R$2843,14,0)</f>
        <v>8.6874000000000002</v>
      </c>
      <c r="O8" s="66">
        <f>RANK(N8,N$8:N$73,0)</f>
        <v>52</v>
      </c>
      <c r="P8" s="65">
        <f>VLOOKUP($A8,'Return Data'!$B$7:$R$2843,15,0)</f>
        <v>11.3383</v>
      </c>
      <c r="Q8" s="66">
        <f>RANK(P8,P$8:P$73,0)</f>
        <v>36</v>
      </c>
      <c r="R8" s="65">
        <f>VLOOKUP($A8,'Return Data'!$B$7:$R$2843,16,0)</f>
        <v>11.5877</v>
      </c>
      <c r="S8" s="67">
        <f t="shared" ref="S8:S39" si="5">RANK(R8,R$8:R$73,0)</f>
        <v>53</v>
      </c>
    </row>
    <row r="9" spans="1:20" x14ac:dyDescent="0.3">
      <c r="A9" s="63" t="s">
        <v>267</v>
      </c>
      <c r="B9" s="64">
        <f>VLOOKUP($A9,'Return Data'!$B$7:$R$2843,3,0)</f>
        <v>44459</v>
      </c>
      <c r="C9" s="65">
        <f>VLOOKUP($A9,'Return Data'!$B$7:$R$2843,4,0)</f>
        <v>42.37</v>
      </c>
      <c r="D9" s="65">
        <f>VLOOKUP($A9,'Return Data'!$B$7:$R$2843,10,0)</f>
        <v>6.2969999999999997</v>
      </c>
      <c r="E9" s="66">
        <f t="shared" si="0"/>
        <v>62</v>
      </c>
      <c r="F9" s="65">
        <f>VLOOKUP($A9,'Return Data'!$B$7:$R$2843,11,0)</f>
        <v>11.148999999999999</v>
      </c>
      <c r="G9" s="66">
        <f t="shared" si="1"/>
        <v>65</v>
      </c>
      <c r="H9" s="65">
        <f>VLOOKUP($A9,'Return Data'!$B$7:$R$2843,12,0)</f>
        <v>17.1737</v>
      </c>
      <c r="I9" s="66">
        <f t="shared" si="2"/>
        <v>65</v>
      </c>
      <c r="J9" s="65">
        <f>VLOOKUP($A9,'Return Data'!$B$7:$R$2843,13,0)</f>
        <v>30.973700000000001</v>
      </c>
      <c r="K9" s="66">
        <f t="shared" si="3"/>
        <v>65</v>
      </c>
      <c r="L9" s="65">
        <f>VLOOKUP($A9,'Return Data'!$B$7:$R$2843,17,0)</f>
        <v>18.6951</v>
      </c>
      <c r="M9" s="66">
        <f t="shared" si="4"/>
        <v>61</v>
      </c>
      <c r="N9" s="65">
        <f>VLOOKUP($A9,'Return Data'!$B$7:$R$2843,14,0)</f>
        <v>9.5851000000000006</v>
      </c>
      <c r="O9" s="66">
        <f>RANK(N9,N$8:N$73,0)</f>
        <v>51</v>
      </c>
      <c r="P9" s="65">
        <f>VLOOKUP($A9,'Return Data'!$B$7:$R$2843,15,0)</f>
        <v>12.0228</v>
      </c>
      <c r="Q9" s="66">
        <f>RANK(P9,P$8:P$73,0)</f>
        <v>32</v>
      </c>
      <c r="R9" s="65">
        <f>VLOOKUP($A9,'Return Data'!$B$7:$R$2843,16,0)</f>
        <v>11.352399999999999</v>
      </c>
      <c r="S9" s="67">
        <f t="shared" si="5"/>
        <v>54</v>
      </c>
    </row>
    <row r="10" spans="1:20" x14ac:dyDescent="0.3">
      <c r="A10" s="63" t="s">
        <v>268</v>
      </c>
      <c r="B10" s="64">
        <f>VLOOKUP($A10,'Return Data'!$B$7:$R$2843,3,0)</f>
        <v>44459</v>
      </c>
      <c r="C10" s="65">
        <f>VLOOKUP($A10,'Return Data'!$B$7:$R$2843,4,0)</f>
        <v>75.895799999999994</v>
      </c>
      <c r="D10" s="65">
        <f>VLOOKUP($A10,'Return Data'!$B$7:$R$2843,10,0)</f>
        <v>15.0121</v>
      </c>
      <c r="E10" s="66">
        <f t="shared" si="0"/>
        <v>11</v>
      </c>
      <c r="F10" s="65">
        <f>VLOOKUP($A10,'Return Data'!$B$7:$R$2843,11,0)</f>
        <v>24.108899999999998</v>
      </c>
      <c r="G10" s="66">
        <f t="shared" si="1"/>
        <v>16</v>
      </c>
      <c r="H10" s="65">
        <f>VLOOKUP($A10,'Return Data'!$B$7:$R$2843,12,0)</f>
        <v>29.8658</v>
      </c>
      <c r="I10" s="66">
        <f t="shared" si="2"/>
        <v>47</v>
      </c>
      <c r="J10" s="65">
        <f>VLOOKUP($A10,'Return Data'!$B$7:$R$2843,13,0)</f>
        <v>61.399000000000001</v>
      </c>
      <c r="K10" s="66">
        <f t="shared" si="3"/>
        <v>22</v>
      </c>
      <c r="L10" s="65">
        <f>VLOOKUP($A10,'Return Data'!$B$7:$R$2843,17,0)</f>
        <v>28.534500000000001</v>
      </c>
      <c r="M10" s="66">
        <f t="shared" si="4"/>
        <v>26</v>
      </c>
      <c r="N10" s="65">
        <f>VLOOKUP($A10,'Return Data'!$B$7:$R$2843,14,0)</f>
        <v>19.879799999999999</v>
      </c>
      <c r="O10" s="66">
        <f>RANK(N10,N$8:N$73,0)</f>
        <v>12</v>
      </c>
      <c r="P10" s="65">
        <f>VLOOKUP($A10,'Return Data'!$B$7:$R$2843,15,0)</f>
        <v>17.983899999999998</v>
      </c>
      <c r="Q10" s="66">
        <f>RANK(P10,P$8:P$73,0)</f>
        <v>6</v>
      </c>
      <c r="R10" s="65">
        <f>VLOOKUP($A10,'Return Data'!$B$7:$R$2843,16,0)</f>
        <v>18.8537</v>
      </c>
      <c r="S10" s="67">
        <f t="shared" si="5"/>
        <v>16</v>
      </c>
    </row>
    <row r="11" spans="1:20" x14ac:dyDescent="0.3">
      <c r="A11" s="63" t="s">
        <v>269</v>
      </c>
      <c r="B11" s="64">
        <f>VLOOKUP($A11,'Return Data'!$B$7:$R$2843,3,0)</f>
        <v>44459</v>
      </c>
      <c r="C11" s="65">
        <f>VLOOKUP($A11,'Return Data'!$B$7:$R$2843,4,0)</f>
        <v>70.64</v>
      </c>
      <c r="D11" s="65">
        <f>VLOOKUP($A11,'Return Data'!$B$7:$R$2843,10,0)</f>
        <v>15.199</v>
      </c>
      <c r="E11" s="66">
        <f t="shared" si="0"/>
        <v>10</v>
      </c>
      <c r="F11" s="65">
        <f>VLOOKUP($A11,'Return Data'!$B$7:$R$2843,11,0)</f>
        <v>23.9298</v>
      </c>
      <c r="G11" s="66">
        <f t="shared" si="1"/>
        <v>17</v>
      </c>
      <c r="H11" s="65">
        <f>VLOOKUP($A11,'Return Data'!$B$7:$R$2843,12,0)</f>
        <v>35.247900000000001</v>
      </c>
      <c r="I11" s="66">
        <f t="shared" si="2"/>
        <v>26</v>
      </c>
      <c r="J11" s="65">
        <f>VLOOKUP($A11,'Return Data'!$B$7:$R$2843,13,0)</f>
        <v>59.063299999999998</v>
      </c>
      <c r="K11" s="66">
        <f t="shared" si="3"/>
        <v>28</v>
      </c>
      <c r="L11" s="65">
        <f>VLOOKUP($A11,'Return Data'!$B$7:$R$2843,17,0)</f>
        <v>28.681999999999999</v>
      </c>
      <c r="M11" s="66">
        <f t="shared" si="4"/>
        <v>25</v>
      </c>
      <c r="N11" s="65">
        <f>VLOOKUP($A11,'Return Data'!$B$7:$R$2843,14,0)</f>
        <v>15.8292</v>
      </c>
      <c r="O11" s="66">
        <f>RANK(N11,N$8:N$73,0)</f>
        <v>30</v>
      </c>
      <c r="P11" s="65">
        <f>VLOOKUP($A11,'Return Data'!$B$7:$R$2843,15,0)</f>
        <v>12.6426</v>
      </c>
      <c r="Q11" s="66">
        <f>RANK(P11,P$8:P$73,0)</f>
        <v>29</v>
      </c>
      <c r="R11" s="65">
        <f>VLOOKUP($A11,'Return Data'!$B$7:$R$2843,16,0)</f>
        <v>9.5312000000000001</v>
      </c>
      <c r="S11" s="67">
        <f t="shared" si="5"/>
        <v>59</v>
      </c>
    </row>
    <row r="12" spans="1:20" x14ac:dyDescent="0.3">
      <c r="A12" s="63" t="s">
        <v>270</v>
      </c>
      <c r="B12" s="64">
        <f>VLOOKUP($A12,'Return Data'!$B$7:$R$2843,3,0)</f>
        <v>44459</v>
      </c>
      <c r="C12" s="65">
        <f>VLOOKUP($A12,'Return Data'!$B$7:$R$2843,4,0)</f>
        <v>59.423000000000002</v>
      </c>
      <c r="D12" s="65">
        <f>VLOOKUP($A12,'Return Data'!$B$7:$R$2843,10,0)</f>
        <v>9.3097999999999992</v>
      </c>
      <c r="E12" s="66">
        <f t="shared" si="0"/>
        <v>48</v>
      </c>
      <c r="F12" s="65">
        <f>VLOOKUP($A12,'Return Data'!$B$7:$R$2843,11,0)</f>
        <v>16.577400000000001</v>
      </c>
      <c r="G12" s="66">
        <f t="shared" si="1"/>
        <v>59</v>
      </c>
      <c r="H12" s="65">
        <f>VLOOKUP($A12,'Return Data'!$B$7:$R$2843,12,0)</f>
        <v>24.464300000000001</v>
      </c>
      <c r="I12" s="66">
        <f t="shared" si="2"/>
        <v>59</v>
      </c>
      <c r="J12" s="65">
        <f>VLOOKUP($A12,'Return Data'!$B$7:$R$2843,13,0)</f>
        <v>44.972999999999999</v>
      </c>
      <c r="K12" s="66">
        <f t="shared" si="3"/>
        <v>57</v>
      </c>
      <c r="L12" s="65">
        <f>VLOOKUP($A12,'Return Data'!$B$7:$R$2843,17,0)</f>
        <v>24.0366</v>
      </c>
      <c r="M12" s="66">
        <f t="shared" si="4"/>
        <v>43</v>
      </c>
      <c r="N12" s="65">
        <f>VLOOKUP($A12,'Return Data'!$B$7:$R$2843,14,0)</f>
        <v>18.126200000000001</v>
      </c>
      <c r="O12" s="66">
        <f>RANK(N12,N$8:N$73,0)</f>
        <v>17</v>
      </c>
      <c r="P12" s="65">
        <f>VLOOKUP($A12,'Return Data'!$B$7:$R$2843,15,0)</f>
        <v>13.511699999999999</v>
      </c>
      <c r="Q12" s="66">
        <f>RANK(P12,P$8:P$73,0)</f>
        <v>24</v>
      </c>
      <c r="R12" s="65">
        <f>VLOOKUP($A12,'Return Data'!$B$7:$R$2843,16,0)</f>
        <v>12.005800000000001</v>
      </c>
      <c r="S12" s="67">
        <f t="shared" si="5"/>
        <v>50</v>
      </c>
    </row>
    <row r="13" spans="1:20" x14ac:dyDescent="0.3">
      <c r="A13" s="63" t="s">
        <v>271</v>
      </c>
      <c r="B13" s="64">
        <f>VLOOKUP($A13,'Return Data'!$B$7:$R$2843,3,0)</f>
        <v>44459</v>
      </c>
      <c r="C13" s="65">
        <f>VLOOKUP($A13,'Return Data'!$B$7:$R$2843,4,0)</f>
        <v>17.239999999999998</v>
      </c>
      <c r="D13" s="65">
        <f>VLOOKUP($A13,'Return Data'!$B$7:$R$2843,10,0)</f>
        <v>15.782400000000001</v>
      </c>
      <c r="E13" s="66">
        <f t="shared" si="0"/>
        <v>8</v>
      </c>
      <c r="F13" s="65">
        <f>VLOOKUP($A13,'Return Data'!$B$7:$R$2843,11,0)</f>
        <v>32.819699999999997</v>
      </c>
      <c r="G13" s="66">
        <f t="shared" si="1"/>
        <v>10</v>
      </c>
      <c r="H13" s="65">
        <f>VLOOKUP($A13,'Return Data'!$B$7:$R$2843,12,0)</f>
        <v>46.4741</v>
      </c>
      <c r="I13" s="66">
        <f t="shared" si="2"/>
        <v>11</v>
      </c>
      <c r="J13" s="65">
        <f>VLOOKUP($A13,'Return Data'!$B$7:$R$2843,13,0)</f>
        <v>63.257599999999996</v>
      </c>
      <c r="K13" s="66">
        <f t="shared" si="3"/>
        <v>13</v>
      </c>
      <c r="L13" s="65">
        <f>VLOOKUP($A13,'Return Data'!$B$7:$R$2843,17,0)</f>
        <v>43.2761</v>
      </c>
      <c r="M13" s="66">
        <f t="shared" si="4"/>
        <v>5</v>
      </c>
      <c r="N13" s="65"/>
      <c r="O13" s="66"/>
      <c r="P13" s="65"/>
      <c r="Q13" s="66"/>
      <c r="R13" s="65">
        <f>VLOOKUP($A13,'Return Data'!$B$7:$R$2843,16,0)</f>
        <v>16.400700000000001</v>
      </c>
      <c r="S13" s="67">
        <f t="shared" si="5"/>
        <v>26</v>
      </c>
    </row>
    <row r="14" spans="1:20" x14ac:dyDescent="0.3">
      <c r="A14" s="63" t="s">
        <v>272</v>
      </c>
      <c r="B14" s="64">
        <f>VLOOKUP($A14,'Return Data'!$B$7:$R$2843,3,0)</f>
        <v>44459</v>
      </c>
      <c r="C14" s="65">
        <f>VLOOKUP($A14,'Return Data'!$B$7:$R$2843,4,0)</f>
        <v>20.77</v>
      </c>
      <c r="D14" s="65">
        <f>VLOOKUP($A14,'Return Data'!$B$7:$R$2843,10,0)</f>
        <v>14.372199999999999</v>
      </c>
      <c r="E14" s="66">
        <f t="shared" si="0"/>
        <v>13</v>
      </c>
      <c r="F14" s="65">
        <f>VLOOKUP($A14,'Return Data'!$B$7:$R$2843,11,0)</f>
        <v>31.2895</v>
      </c>
      <c r="G14" s="66">
        <f t="shared" si="1"/>
        <v>12</v>
      </c>
      <c r="H14" s="65">
        <f>VLOOKUP($A14,'Return Data'!$B$7:$R$2843,12,0)</f>
        <v>44.436700000000002</v>
      </c>
      <c r="I14" s="66">
        <f t="shared" si="2"/>
        <v>12</v>
      </c>
      <c r="J14" s="65">
        <f>VLOOKUP($A14,'Return Data'!$B$7:$R$2843,13,0)</f>
        <v>62.774299999999997</v>
      </c>
      <c r="K14" s="66">
        <f t="shared" si="3"/>
        <v>18</v>
      </c>
      <c r="L14" s="65">
        <f>VLOOKUP($A14,'Return Data'!$B$7:$R$2843,17,0)</f>
        <v>39.326000000000001</v>
      </c>
      <c r="M14" s="66">
        <f t="shared" si="4"/>
        <v>7</v>
      </c>
      <c r="N14" s="65"/>
      <c r="O14" s="66"/>
      <c r="P14" s="65"/>
      <c r="Q14" s="66"/>
      <c r="R14" s="65">
        <f>VLOOKUP($A14,'Return Data'!$B$7:$R$2843,16,0)</f>
        <v>28.407</v>
      </c>
      <c r="S14" s="67">
        <f t="shared" si="5"/>
        <v>2</v>
      </c>
    </row>
    <row r="15" spans="1:20" x14ac:dyDescent="0.3">
      <c r="A15" s="63" t="s">
        <v>273</v>
      </c>
      <c r="B15" s="64">
        <f>VLOOKUP($A15,'Return Data'!$B$7:$R$2843,3,0)</f>
        <v>44459</v>
      </c>
      <c r="C15" s="65">
        <f>VLOOKUP($A15,'Return Data'!$B$7:$R$2843,4,0)</f>
        <v>101.04</v>
      </c>
      <c r="D15" s="65">
        <f>VLOOKUP($A15,'Return Data'!$B$7:$R$2843,10,0)</f>
        <v>15.447900000000001</v>
      </c>
      <c r="E15" s="66">
        <f t="shared" si="0"/>
        <v>9</v>
      </c>
      <c r="F15" s="65">
        <f>VLOOKUP($A15,'Return Data'!$B$7:$R$2843,11,0)</f>
        <v>29.2072</v>
      </c>
      <c r="G15" s="66">
        <f t="shared" si="1"/>
        <v>13</v>
      </c>
      <c r="H15" s="65">
        <f>VLOOKUP($A15,'Return Data'!$B$7:$R$2843,12,0)</f>
        <v>41.137</v>
      </c>
      <c r="I15" s="66">
        <f t="shared" si="2"/>
        <v>14</v>
      </c>
      <c r="J15" s="65">
        <f>VLOOKUP($A15,'Return Data'!$B$7:$R$2843,13,0)</f>
        <v>62.862699999999997</v>
      </c>
      <c r="K15" s="66">
        <f t="shared" si="3"/>
        <v>16</v>
      </c>
      <c r="L15" s="65">
        <f>VLOOKUP($A15,'Return Data'!$B$7:$R$2843,17,0)</f>
        <v>40.867899999999999</v>
      </c>
      <c r="M15" s="66">
        <f t="shared" si="4"/>
        <v>6</v>
      </c>
      <c r="N15" s="65">
        <f>VLOOKUP($A15,'Return Data'!$B$7:$R$2843,14,0)</f>
        <v>24.048200000000001</v>
      </c>
      <c r="O15" s="66">
        <f t="shared" ref="O15:O23" si="6">RANK(N15,N$8:N$73,0)</f>
        <v>5</v>
      </c>
      <c r="P15" s="65">
        <f>VLOOKUP($A15,'Return Data'!$B$7:$R$2843,15,0)</f>
        <v>19.956</v>
      </c>
      <c r="Q15" s="66">
        <f t="shared" ref="Q15:Q23" si="7">RANK(P15,P$8:P$73,0)</f>
        <v>4</v>
      </c>
      <c r="R15" s="65">
        <f>VLOOKUP($A15,'Return Data'!$B$7:$R$2843,16,0)</f>
        <v>20.192699999999999</v>
      </c>
      <c r="S15" s="67">
        <f t="shared" si="5"/>
        <v>13</v>
      </c>
    </row>
    <row r="16" spans="1:20" x14ac:dyDescent="0.3">
      <c r="A16" s="63" t="s">
        <v>274</v>
      </c>
      <c r="B16" s="64">
        <f>VLOOKUP($A16,'Return Data'!$B$7:$R$2843,3,0)</f>
        <v>44459</v>
      </c>
      <c r="C16" s="65">
        <f>VLOOKUP($A16,'Return Data'!$B$7:$R$2843,4,0)</f>
        <v>114.89</v>
      </c>
      <c r="D16" s="65">
        <f>VLOOKUP($A16,'Return Data'!$B$7:$R$2843,10,0)</f>
        <v>11.7607</v>
      </c>
      <c r="E16" s="66">
        <f t="shared" si="0"/>
        <v>33</v>
      </c>
      <c r="F16" s="65">
        <f>VLOOKUP($A16,'Return Data'!$B$7:$R$2843,11,0)</f>
        <v>21.782900000000001</v>
      </c>
      <c r="G16" s="66">
        <f t="shared" si="1"/>
        <v>29</v>
      </c>
      <c r="H16" s="65">
        <f>VLOOKUP($A16,'Return Data'!$B$7:$R$2843,12,0)</f>
        <v>34.942399999999999</v>
      </c>
      <c r="I16" s="66">
        <f t="shared" si="2"/>
        <v>27</v>
      </c>
      <c r="J16" s="65">
        <f>VLOOKUP($A16,'Return Data'!$B$7:$R$2843,13,0)</f>
        <v>56.4193</v>
      </c>
      <c r="K16" s="66">
        <f t="shared" si="3"/>
        <v>36</v>
      </c>
      <c r="L16" s="65">
        <f>VLOOKUP($A16,'Return Data'!$B$7:$R$2843,17,0)</f>
        <v>34.1813</v>
      </c>
      <c r="M16" s="66">
        <f t="shared" si="4"/>
        <v>16</v>
      </c>
      <c r="N16" s="65">
        <f>VLOOKUP($A16,'Return Data'!$B$7:$R$2843,14,0)</f>
        <v>22.304500000000001</v>
      </c>
      <c r="O16" s="66">
        <f t="shared" si="6"/>
        <v>7</v>
      </c>
      <c r="P16" s="65">
        <f>VLOOKUP($A16,'Return Data'!$B$7:$R$2843,15,0)</f>
        <v>18.6675</v>
      </c>
      <c r="Q16" s="66">
        <f t="shared" si="7"/>
        <v>5</v>
      </c>
      <c r="R16" s="65">
        <f>VLOOKUP($A16,'Return Data'!$B$7:$R$2843,16,0)</f>
        <v>20.914999999999999</v>
      </c>
      <c r="S16" s="67">
        <f t="shared" si="5"/>
        <v>11</v>
      </c>
    </row>
    <row r="17" spans="1:19" x14ac:dyDescent="0.3">
      <c r="A17" s="63" t="s">
        <v>275</v>
      </c>
      <c r="B17" s="64">
        <f>VLOOKUP($A17,'Return Data'!$B$7:$R$2843,3,0)</f>
        <v>44459</v>
      </c>
      <c r="C17" s="65">
        <f>VLOOKUP($A17,'Return Data'!$B$7:$R$2843,4,0)</f>
        <v>80.697999999999993</v>
      </c>
      <c r="D17" s="65">
        <f>VLOOKUP($A17,'Return Data'!$B$7:$R$2843,10,0)</f>
        <v>11.326000000000001</v>
      </c>
      <c r="E17" s="66">
        <f t="shared" si="0"/>
        <v>38</v>
      </c>
      <c r="F17" s="65">
        <f>VLOOKUP($A17,'Return Data'!$B$7:$R$2843,11,0)</f>
        <v>24.863499999999998</v>
      </c>
      <c r="G17" s="66">
        <f t="shared" si="1"/>
        <v>14</v>
      </c>
      <c r="H17" s="65">
        <f>VLOOKUP($A17,'Return Data'!$B$7:$R$2843,12,0)</f>
        <v>37.6066</v>
      </c>
      <c r="I17" s="66">
        <f t="shared" si="2"/>
        <v>18</v>
      </c>
      <c r="J17" s="65">
        <f>VLOOKUP($A17,'Return Data'!$B$7:$R$2843,13,0)</f>
        <v>62.841999999999999</v>
      </c>
      <c r="K17" s="66">
        <f t="shared" si="3"/>
        <v>17</v>
      </c>
      <c r="L17" s="65">
        <f>VLOOKUP($A17,'Return Data'!$B$7:$R$2843,17,0)</f>
        <v>28.998200000000001</v>
      </c>
      <c r="M17" s="66">
        <f t="shared" si="4"/>
        <v>23</v>
      </c>
      <c r="N17" s="65">
        <f>VLOOKUP($A17,'Return Data'!$B$7:$R$2843,14,0)</f>
        <v>20.477599999999999</v>
      </c>
      <c r="O17" s="66">
        <f t="shared" si="6"/>
        <v>11</v>
      </c>
      <c r="P17" s="65">
        <f>VLOOKUP($A17,'Return Data'!$B$7:$R$2843,15,0)</f>
        <v>16.2026</v>
      </c>
      <c r="Q17" s="66">
        <f t="shared" si="7"/>
        <v>9</v>
      </c>
      <c r="R17" s="65">
        <f>VLOOKUP($A17,'Return Data'!$B$7:$R$2843,16,0)</f>
        <v>15.283200000000001</v>
      </c>
      <c r="S17" s="67">
        <f t="shared" si="5"/>
        <v>34</v>
      </c>
    </row>
    <row r="18" spans="1:19" x14ac:dyDescent="0.3">
      <c r="A18" s="63" t="s">
        <v>276</v>
      </c>
      <c r="B18" s="64">
        <f>VLOOKUP($A18,'Return Data'!$B$7:$R$2843,3,0)</f>
        <v>44459</v>
      </c>
      <c r="C18" s="65">
        <f>VLOOKUP($A18,'Return Data'!$B$7:$R$2843,4,0)</f>
        <v>69.58</v>
      </c>
      <c r="D18" s="65">
        <f>VLOOKUP($A18,'Return Data'!$B$7:$R$2843,10,0)</f>
        <v>11.239000000000001</v>
      </c>
      <c r="E18" s="66">
        <f t="shared" si="0"/>
        <v>39</v>
      </c>
      <c r="F18" s="65">
        <f>VLOOKUP($A18,'Return Data'!$B$7:$R$2843,11,0)</f>
        <v>18.1525</v>
      </c>
      <c r="G18" s="66">
        <f t="shared" si="1"/>
        <v>54</v>
      </c>
      <c r="H18" s="65">
        <f>VLOOKUP($A18,'Return Data'!$B$7:$R$2843,12,0)</f>
        <v>29.067</v>
      </c>
      <c r="I18" s="66">
        <f t="shared" si="2"/>
        <v>49</v>
      </c>
      <c r="J18" s="65">
        <f>VLOOKUP($A18,'Return Data'!$B$7:$R$2843,13,0)</f>
        <v>49.313299999999998</v>
      </c>
      <c r="K18" s="66">
        <f t="shared" si="3"/>
        <v>52</v>
      </c>
      <c r="L18" s="65">
        <f>VLOOKUP($A18,'Return Data'!$B$7:$R$2843,17,0)</f>
        <v>23.355699999999999</v>
      </c>
      <c r="M18" s="66">
        <f t="shared" si="4"/>
        <v>49</v>
      </c>
      <c r="N18" s="65">
        <f>VLOOKUP($A18,'Return Data'!$B$7:$R$2843,14,0)</f>
        <v>15.1805</v>
      </c>
      <c r="O18" s="66">
        <f t="shared" si="6"/>
        <v>35</v>
      </c>
      <c r="P18" s="65">
        <f>VLOOKUP($A18,'Return Data'!$B$7:$R$2843,15,0)</f>
        <v>12.693</v>
      </c>
      <c r="Q18" s="66">
        <f t="shared" si="7"/>
        <v>28</v>
      </c>
      <c r="R18" s="65">
        <f>VLOOKUP($A18,'Return Data'!$B$7:$R$2843,16,0)</f>
        <v>16.459</v>
      </c>
      <c r="S18" s="67">
        <f t="shared" si="5"/>
        <v>23</v>
      </c>
    </row>
    <row r="19" spans="1:19" x14ac:dyDescent="0.3">
      <c r="A19" s="63" t="s">
        <v>278</v>
      </c>
      <c r="B19" s="64">
        <f>VLOOKUP($A19,'Return Data'!$B$7:$R$2843,3,0)</f>
        <v>44459</v>
      </c>
      <c r="C19" s="65">
        <f>VLOOKUP($A19,'Return Data'!$B$7:$R$2843,4,0)</f>
        <v>831.70899999999995</v>
      </c>
      <c r="D19" s="65">
        <f>VLOOKUP($A19,'Return Data'!$B$7:$R$2843,10,0)</f>
        <v>8.2386999999999997</v>
      </c>
      <c r="E19" s="66">
        <f t="shared" si="0"/>
        <v>57</v>
      </c>
      <c r="F19" s="65">
        <f>VLOOKUP($A19,'Return Data'!$B$7:$R$2843,11,0)</f>
        <v>18.293800000000001</v>
      </c>
      <c r="G19" s="66">
        <f t="shared" si="1"/>
        <v>53</v>
      </c>
      <c r="H19" s="65">
        <f>VLOOKUP($A19,'Return Data'!$B$7:$R$2843,12,0)</f>
        <v>32.461599999999997</v>
      </c>
      <c r="I19" s="66">
        <f t="shared" si="2"/>
        <v>34</v>
      </c>
      <c r="J19" s="65">
        <f>VLOOKUP($A19,'Return Data'!$B$7:$R$2843,13,0)</f>
        <v>61.690600000000003</v>
      </c>
      <c r="K19" s="66">
        <f t="shared" si="3"/>
        <v>21</v>
      </c>
      <c r="L19" s="65">
        <f>VLOOKUP($A19,'Return Data'!$B$7:$R$2843,17,0)</f>
        <v>22.670400000000001</v>
      </c>
      <c r="M19" s="66">
        <f t="shared" si="4"/>
        <v>53</v>
      </c>
      <c r="N19" s="65">
        <f>VLOOKUP($A19,'Return Data'!$B$7:$R$2843,14,0)</f>
        <v>13.6752</v>
      </c>
      <c r="O19" s="66">
        <f t="shared" si="6"/>
        <v>42</v>
      </c>
      <c r="P19" s="65">
        <f>VLOOKUP($A19,'Return Data'!$B$7:$R$2843,15,0)</f>
        <v>12.097899999999999</v>
      </c>
      <c r="Q19" s="66">
        <f t="shared" si="7"/>
        <v>31</v>
      </c>
      <c r="R19" s="65">
        <f>VLOOKUP($A19,'Return Data'!$B$7:$R$2843,16,0)</f>
        <v>21.751000000000001</v>
      </c>
      <c r="S19" s="67">
        <f t="shared" si="5"/>
        <v>8</v>
      </c>
    </row>
    <row r="20" spans="1:19" x14ac:dyDescent="0.3">
      <c r="A20" s="63" t="s">
        <v>279</v>
      </c>
      <c r="B20" s="64">
        <f>VLOOKUP($A20,'Return Data'!$B$7:$R$2843,3,0)</f>
        <v>44459</v>
      </c>
      <c r="C20" s="65">
        <f>VLOOKUP($A20,'Return Data'!$B$7:$R$2843,4,0)</f>
        <v>548.29700000000003</v>
      </c>
      <c r="D20" s="65">
        <f>VLOOKUP($A20,'Return Data'!$B$7:$R$2843,10,0)</f>
        <v>9.4878999999999998</v>
      </c>
      <c r="E20" s="66">
        <f t="shared" si="0"/>
        <v>46</v>
      </c>
      <c r="F20" s="65">
        <f>VLOOKUP($A20,'Return Data'!$B$7:$R$2843,11,0)</f>
        <v>20.329999999999998</v>
      </c>
      <c r="G20" s="66">
        <f t="shared" si="1"/>
        <v>43</v>
      </c>
      <c r="H20" s="65">
        <f>VLOOKUP($A20,'Return Data'!$B$7:$R$2843,12,0)</f>
        <v>33.3553</v>
      </c>
      <c r="I20" s="66">
        <f t="shared" si="2"/>
        <v>33</v>
      </c>
      <c r="J20" s="65">
        <f>VLOOKUP($A20,'Return Data'!$B$7:$R$2843,13,0)</f>
        <v>57.998399999999997</v>
      </c>
      <c r="K20" s="66">
        <f t="shared" si="3"/>
        <v>33</v>
      </c>
      <c r="L20" s="65">
        <f>VLOOKUP($A20,'Return Data'!$B$7:$R$2843,17,0)</f>
        <v>25.151700000000002</v>
      </c>
      <c r="M20" s="66">
        <f t="shared" si="4"/>
        <v>41</v>
      </c>
      <c r="N20" s="65">
        <f>VLOOKUP($A20,'Return Data'!$B$7:$R$2843,14,0)</f>
        <v>16.488099999999999</v>
      </c>
      <c r="O20" s="66">
        <f t="shared" si="6"/>
        <v>22</v>
      </c>
      <c r="P20" s="65">
        <f>VLOOKUP($A20,'Return Data'!$B$7:$R$2843,15,0)</f>
        <v>15.4335</v>
      </c>
      <c r="Q20" s="66">
        <f t="shared" si="7"/>
        <v>13</v>
      </c>
      <c r="R20" s="65">
        <f>VLOOKUP($A20,'Return Data'!$B$7:$R$2843,16,0)</f>
        <v>21.309200000000001</v>
      </c>
      <c r="S20" s="67">
        <f t="shared" si="5"/>
        <v>10</v>
      </c>
    </row>
    <row r="21" spans="1:19" x14ac:dyDescent="0.3">
      <c r="A21" s="63" t="s">
        <v>280</v>
      </c>
      <c r="B21" s="64">
        <f>VLOOKUP($A21,'Return Data'!$B$7:$R$2843,3,0)</f>
        <v>44459</v>
      </c>
      <c r="C21" s="65">
        <f>VLOOKUP($A21,'Return Data'!$B$7:$R$2843,4,0)</f>
        <v>2343.20224446457</v>
      </c>
      <c r="D21" s="65">
        <f>VLOOKUP($A21,'Return Data'!$B$7:$R$2843,10,0)</f>
        <v>13.126099999999999</v>
      </c>
      <c r="E21" s="66">
        <f t="shared" si="0"/>
        <v>21</v>
      </c>
      <c r="F21" s="65">
        <f>VLOOKUP($A21,'Return Data'!$B$7:$R$2843,11,0)</f>
        <v>23.084199999999999</v>
      </c>
      <c r="G21" s="66">
        <f t="shared" si="1"/>
        <v>21</v>
      </c>
      <c r="H21" s="65">
        <f>VLOOKUP($A21,'Return Data'!$B$7:$R$2843,12,0)</f>
        <v>33.809899999999999</v>
      </c>
      <c r="I21" s="66">
        <f t="shared" si="2"/>
        <v>31</v>
      </c>
      <c r="J21" s="65">
        <f>VLOOKUP($A21,'Return Data'!$B$7:$R$2843,13,0)</f>
        <v>52.625</v>
      </c>
      <c r="K21" s="66">
        <f t="shared" si="3"/>
        <v>43</v>
      </c>
      <c r="L21" s="65">
        <f>VLOOKUP($A21,'Return Data'!$B$7:$R$2843,17,0)</f>
        <v>20.758400000000002</v>
      </c>
      <c r="M21" s="66">
        <f t="shared" si="4"/>
        <v>56</v>
      </c>
      <c r="N21" s="65">
        <f>VLOOKUP($A21,'Return Data'!$B$7:$R$2843,14,0)</f>
        <v>11.427300000000001</v>
      </c>
      <c r="O21" s="66">
        <f t="shared" si="6"/>
        <v>48</v>
      </c>
      <c r="P21" s="65">
        <f>VLOOKUP($A21,'Return Data'!$B$7:$R$2843,15,0)</f>
        <v>11.3079</v>
      </c>
      <c r="Q21" s="66">
        <f t="shared" si="7"/>
        <v>37</v>
      </c>
      <c r="R21" s="65">
        <f>VLOOKUP($A21,'Return Data'!$B$7:$R$2843,16,0)</f>
        <v>23.870699999999999</v>
      </c>
      <c r="S21" s="67">
        <f t="shared" si="5"/>
        <v>6</v>
      </c>
    </row>
    <row r="22" spans="1:19" x14ac:dyDescent="0.3">
      <c r="A22" s="63" t="s">
        <v>281</v>
      </c>
      <c r="B22" s="64">
        <f>VLOOKUP($A22,'Return Data'!$B$7:$R$2843,3,0)</f>
        <v>44459</v>
      </c>
      <c r="C22" s="65">
        <f>VLOOKUP($A22,'Return Data'!$B$7:$R$2843,4,0)</f>
        <v>54.965600000000002</v>
      </c>
      <c r="D22" s="65">
        <f>VLOOKUP($A22,'Return Data'!$B$7:$R$2843,10,0)</f>
        <v>11.735300000000001</v>
      </c>
      <c r="E22" s="66">
        <f t="shared" si="0"/>
        <v>34</v>
      </c>
      <c r="F22" s="65">
        <f>VLOOKUP($A22,'Return Data'!$B$7:$R$2843,11,0)</f>
        <v>20.819400000000002</v>
      </c>
      <c r="G22" s="66">
        <f t="shared" si="1"/>
        <v>41</v>
      </c>
      <c r="H22" s="65">
        <f>VLOOKUP($A22,'Return Data'!$B$7:$R$2843,12,0)</f>
        <v>29.5106</v>
      </c>
      <c r="I22" s="66">
        <f t="shared" si="2"/>
        <v>48</v>
      </c>
      <c r="J22" s="65">
        <f>VLOOKUP($A22,'Return Data'!$B$7:$R$2843,13,0)</f>
        <v>53.679900000000004</v>
      </c>
      <c r="K22" s="66">
        <f t="shared" si="3"/>
        <v>40</v>
      </c>
      <c r="L22" s="65">
        <f>VLOOKUP($A22,'Return Data'!$B$7:$R$2843,17,0)</f>
        <v>23.562799999999999</v>
      </c>
      <c r="M22" s="66">
        <f t="shared" si="4"/>
        <v>46</v>
      </c>
      <c r="N22" s="65">
        <f>VLOOKUP($A22,'Return Data'!$B$7:$R$2843,14,0)</f>
        <v>14.820399999999999</v>
      </c>
      <c r="O22" s="66">
        <f t="shared" si="6"/>
        <v>36</v>
      </c>
      <c r="P22" s="65">
        <f>VLOOKUP($A22,'Return Data'!$B$7:$R$2843,15,0)</f>
        <v>12.7859</v>
      </c>
      <c r="Q22" s="66">
        <f t="shared" si="7"/>
        <v>27</v>
      </c>
      <c r="R22" s="65">
        <f>VLOOKUP($A22,'Return Data'!$B$7:$R$2843,16,0)</f>
        <v>12.275600000000001</v>
      </c>
      <c r="S22" s="67">
        <f t="shared" si="5"/>
        <v>48</v>
      </c>
    </row>
    <row r="23" spans="1:19" x14ac:dyDescent="0.3">
      <c r="A23" s="63" t="s">
        <v>282</v>
      </c>
      <c r="B23" s="64">
        <f>VLOOKUP($A23,'Return Data'!$B$7:$R$2843,3,0)</f>
        <v>44459</v>
      </c>
      <c r="C23" s="65">
        <f>VLOOKUP($A23,'Return Data'!$B$7:$R$2843,4,0)</f>
        <v>586.92999999999995</v>
      </c>
      <c r="D23" s="65">
        <f>VLOOKUP($A23,'Return Data'!$B$7:$R$2843,10,0)</f>
        <v>13.215199999999999</v>
      </c>
      <c r="E23" s="66">
        <f t="shared" si="0"/>
        <v>17</v>
      </c>
      <c r="F23" s="65">
        <f>VLOOKUP($A23,'Return Data'!$B$7:$R$2843,11,0)</f>
        <v>21.241499999999998</v>
      </c>
      <c r="G23" s="66">
        <f t="shared" si="1"/>
        <v>33</v>
      </c>
      <c r="H23" s="65">
        <f>VLOOKUP($A23,'Return Data'!$B$7:$R$2843,12,0)</f>
        <v>34.1248</v>
      </c>
      <c r="I23" s="66">
        <f t="shared" si="2"/>
        <v>30</v>
      </c>
      <c r="J23" s="65">
        <f>VLOOKUP($A23,'Return Data'!$B$7:$R$2843,13,0)</f>
        <v>59.956899999999997</v>
      </c>
      <c r="K23" s="66">
        <f t="shared" si="3"/>
        <v>25</v>
      </c>
      <c r="L23" s="65">
        <f>VLOOKUP($A23,'Return Data'!$B$7:$R$2843,17,0)</f>
        <v>26.8675</v>
      </c>
      <c r="M23" s="66">
        <f t="shared" si="4"/>
        <v>34</v>
      </c>
      <c r="N23" s="65">
        <f>VLOOKUP($A23,'Return Data'!$B$7:$R$2843,14,0)</f>
        <v>16.038599999999999</v>
      </c>
      <c r="O23" s="66">
        <f t="shared" si="6"/>
        <v>25</v>
      </c>
      <c r="P23" s="65">
        <f>VLOOKUP($A23,'Return Data'!$B$7:$R$2843,15,0)</f>
        <v>13.964399999999999</v>
      </c>
      <c r="Q23" s="66">
        <f t="shared" si="7"/>
        <v>20</v>
      </c>
      <c r="R23" s="65">
        <f>VLOOKUP($A23,'Return Data'!$B$7:$R$2843,16,0)</f>
        <v>20.229700000000001</v>
      </c>
      <c r="S23" s="67">
        <f t="shared" si="5"/>
        <v>12</v>
      </c>
    </row>
    <row r="24" spans="1:19" x14ac:dyDescent="0.3">
      <c r="A24" s="63" t="s">
        <v>283</v>
      </c>
      <c r="B24" s="64">
        <f>VLOOKUP($A24,'Return Data'!$B$7:$R$2843,3,0)</f>
        <v>44459</v>
      </c>
      <c r="C24" s="65">
        <f>VLOOKUP($A24,'Return Data'!$B$7:$R$2843,4,0)</f>
        <v>15.3</v>
      </c>
      <c r="D24" s="65">
        <f>VLOOKUP($A24,'Return Data'!$B$7:$R$2843,10,0)</f>
        <v>7.5949</v>
      </c>
      <c r="E24" s="66">
        <f t="shared" si="0"/>
        <v>58</v>
      </c>
      <c r="F24" s="65">
        <f>VLOOKUP($A24,'Return Data'!$B$7:$R$2843,11,0)</f>
        <v>15.733700000000001</v>
      </c>
      <c r="G24" s="66">
        <f t="shared" si="1"/>
        <v>60</v>
      </c>
      <c r="H24" s="65">
        <f>VLOOKUP($A24,'Return Data'!$B$7:$R$2843,12,0)</f>
        <v>24.796099999999999</v>
      </c>
      <c r="I24" s="66">
        <f t="shared" si="2"/>
        <v>58</v>
      </c>
      <c r="J24" s="65">
        <f>VLOOKUP($A24,'Return Data'!$B$7:$R$2843,13,0)</f>
        <v>48.688000000000002</v>
      </c>
      <c r="K24" s="66">
        <f t="shared" si="3"/>
        <v>54</v>
      </c>
      <c r="L24" s="65">
        <f>VLOOKUP($A24,'Return Data'!$B$7:$R$2843,17,0)</f>
        <v>19.4937</v>
      </c>
      <c r="M24" s="66">
        <f t="shared" si="4"/>
        <v>59</v>
      </c>
      <c r="N24" s="65"/>
      <c r="O24" s="66"/>
      <c r="P24" s="65"/>
      <c r="Q24" s="66"/>
      <c r="R24" s="65">
        <f>VLOOKUP($A24,'Return Data'!$B$7:$R$2843,16,0)</f>
        <v>12.924899999999999</v>
      </c>
      <c r="S24" s="67">
        <f t="shared" si="5"/>
        <v>46</v>
      </c>
    </row>
    <row r="25" spans="1:19" x14ac:dyDescent="0.3">
      <c r="A25" s="63" t="s">
        <v>284</v>
      </c>
      <c r="B25" s="64">
        <f>VLOOKUP($A25,'Return Data'!$B$7:$R$2843,3,0)</f>
        <v>44459</v>
      </c>
      <c r="C25" s="65">
        <f>VLOOKUP($A25,'Return Data'!$B$7:$R$2843,4,0)</f>
        <v>37.93</v>
      </c>
      <c r="D25" s="65">
        <f>VLOOKUP($A25,'Return Data'!$B$7:$R$2843,10,0)</f>
        <v>12.285399999999999</v>
      </c>
      <c r="E25" s="66">
        <f t="shared" si="0"/>
        <v>30</v>
      </c>
      <c r="F25" s="65">
        <f>VLOOKUP($A25,'Return Data'!$B$7:$R$2843,11,0)</f>
        <v>19.615300000000001</v>
      </c>
      <c r="G25" s="66">
        <f t="shared" si="1"/>
        <v>49</v>
      </c>
      <c r="H25" s="65">
        <f>VLOOKUP($A25,'Return Data'!$B$7:$R$2843,12,0)</f>
        <v>25.8461</v>
      </c>
      <c r="I25" s="66">
        <f t="shared" si="2"/>
        <v>56</v>
      </c>
      <c r="J25" s="65">
        <f>VLOOKUP($A25,'Return Data'!$B$7:$R$2843,13,0)</f>
        <v>48.745100000000001</v>
      </c>
      <c r="K25" s="66">
        <f t="shared" si="3"/>
        <v>53</v>
      </c>
      <c r="L25" s="65">
        <f>VLOOKUP($A25,'Return Data'!$B$7:$R$2843,17,0)</f>
        <v>19.451000000000001</v>
      </c>
      <c r="M25" s="66">
        <f t="shared" si="4"/>
        <v>60</v>
      </c>
      <c r="N25" s="65">
        <f>VLOOKUP($A25,'Return Data'!$B$7:$R$2843,14,0)</f>
        <v>11.644600000000001</v>
      </c>
      <c r="O25" s="66">
        <f>RANK(N25,N$8:N$73,0)</f>
        <v>47</v>
      </c>
      <c r="P25" s="65">
        <f>VLOOKUP($A25,'Return Data'!$B$7:$R$2843,15,0)</f>
        <v>11.462400000000001</v>
      </c>
      <c r="Q25" s="66">
        <f>RANK(P25,P$8:P$73,0)</f>
        <v>35</v>
      </c>
      <c r="R25" s="65">
        <f>VLOOKUP($A25,'Return Data'!$B$7:$R$2843,16,0)</f>
        <v>18.052900000000001</v>
      </c>
      <c r="S25" s="67">
        <f t="shared" si="5"/>
        <v>20</v>
      </c>
    </row>
    <row r="26" spans="1:19" x14ac:dyDescent="0.3">
      <c r="A26" s="63" t="s">
        <v>285</v>
      </c>
      <c r="B26" s="64">
        <f>VLOOKUP($A26,'Return Data'!$B$7:$R$2843,3,0)</f>
        <v>44459</v>
      </c>
      <c r="C26" s="65">
        <f>VLOOKUP($A26,'Return Data'!$B$7:$R$2843,4,0)</f>
        <v>91.89</v>
      </c>
      <c r="D26" s="65">
        <f>VLOOKUP($A26,'Return Data'!$B$7:$R$2843,10,0)</f>
        <v>9.2628000000000004</v>
      </c>
      <c r="E26" s="66">
        <f t="shared" si="0"/>
        <v>49</v>
      </c>
      <c r="F26" s="65">
        <f>VLOOKUP($A26,'Return Data'!$B$7:$R$2843,11,0)</f>
        <v>23.21</v>
      </c>
      <c r="G26" s="66">
        <f t="shared" si="1"/>
        <v>20</v>
      </c>
      <c r="H26" s="65">
        <f>VLOOKUP($A26,'Return Data'!$B$7:$R$2843,12,0)</f>
        <v>42.4651</v>
      </c>
      <c r="I26" s="66">
        <f t="shared" si="2"/>
        <v>13</v>
      </c>
      <c r="J26" s="65">
        <f>VLOOKUP($A26,'Return Data'!$B$7:$R$2843,13,0)</f>
        <v>66.709000000000003</v>
      </c>
      <c r="K26" s="66">
        <f t="shared" si="3"/>
        <v>11</v>
      </c>
      <c r="L26" s="65">
        <f>VLOOKUP($A26,'Return Data'!$B$7:$R$2843,17,0)</f>
        <v>31.388300000000001</v>
      </c>
      <c r="M26" s="66">
        <f t="shared" si="4"/>
        <v>19</v>
      </c>
      <c r="N26" s="65">
        <f>VLOOKUP($A26,'Return Data'!$B$7:$R$2843,14,0)</f>
        <v>17.296299999999999</v>
      </c>
      <c r="O26" s="66">
        <f>RANK(N26,N$8:N$73,0)</f>
        <v>18</v>
      </c>
      <c r="P26" s="65">
        <f>VLOOKUP($A26,'Return Data'!$B$7:$R$2843,15,0)</f>
        <v>16.8156</v>
      </c>
      <c r="Q26" s="66">
        <f>RANK(P26,P$8:P$73,0)</f>
        <v>7</v>
      </c>
      <c r="R26" s="65">
        <f>VLOOKUP($A26,'Return Data'!$B$7:$R$2843,16,0)</f>
        <v>19.013200000000001</v>
      </c>
      <c r="S26" s="67">
        <f t="shared" si="5"/>
        <v>15</v>
      </c>
    </row>
    <row r="27" spans="1:19" x14ac:dyDescent="0.3">
      <c r="A27" s="63" t="s">
        <v>286</v>
      </c>
      <c r="B27" s="64">
        <f>VLOOKUP($A27,'Return Data'!$B$7:$R$2843,3,0)</f>
        <v>44459</v>
      </c>
      <c r="C27" s="65">
        <f>VLOOKUP($A27,'Return Data'!$B$7:$R$2843,4,0)</f>
        <v>13.37</v>
      </c>
      <c r="D27" s="65">
        <f>VLOOKUP($A27,'Return Data'!$B$7:$R$2843,10,0)</f>
        <v>9.5004000000000008</v>
      </c>
      <c r="E27" s="66">
        <f t="shared" si="0"/>
        <v>45</v>
      </c>
      <c r="F27" s="65">
        <f>VLOOKUP($A27,'Return Data'!$B$7:$R$2843,11,0)</f>
        <v>16.768599999999999</v>
      </c>
      <c r="G27" s="66">
        <f t="shared" si="1"/>
        <v>58</v>
      </c>
      <c r="H27" s="65">
        <f>VLOOKUP($A27,'Return Data'!$B$7:$R$2843,12,0)</f>
        <v>19.5886</v>
      </c>
      <c r="I27" s="66">
        <f t="shared" si="2"/>
        <v>64</v>
      </c>
      <c r="J27" s="65">
        <f>VLOOKUP($A27,'Return Data'!$B$7:$R$2843,13,0)</f>
        <v>41.631399999999999</v>
      </c>
      <c r="K27" s="66">
        <f t="shared" si="3"/>
        <v>60</v>
      </c>
      <c r="L27" s="65">
        <f>VLOOKUP($A27,'Return Data'!$B$7:$R$2843,17,0)</f>
        <v>18.480399999999999</v>
      </c>
      <c r="M27" s="66">
        <f t="shared" si="4"/>
        <v>62</v>
      </c>
      <c r="N27" s="65"/>
      <c r="O27" s="66"/>
      <c r="P27" s="65"/>
      <c r="Q27" s="66"/>
      <c r="R27" s="65">
        <f>VLOOKUP($A27,'Return Data'!$B$7:$R$2843,16,0)</f>
        <v>8.0939999999999994</v>
      </c>
      <c r="S27" s="67">
        <f t="shared" si="5"/>
        <v>63</v>
      </c>
    </row>
    <row r="28" spans="1:19" x14ac:dyDescent="0.3">
      <c r="A28" s="63" t="s">
        <v>287</v>
      </c>
      <c r="B28" s="64">
        <f>VLOOKUP($A28,'Return Data'!$B$7:$R$2843,3,0)</f>
        <v>44459</v>
      </c>
      <c r="C28" s="65">
        <f>VLOOKUP($A28,'Return Data'!$B$7:$R$2843,4,0)</f>
        <v>81.510000000000005</v>
      </c>
      <c r="D28" s="65">
        <f>VLOOKUP($A28,'Return Data'!$B$7:$R$2843,10,0)</f>
        <v>10.807499999999999</v>
      </c>
      <c r="E28" s="66">
        <f t="shared" si="0"/>
        <v>42</v>
      </c>
      <c r="F28" s="65">
        <f>VLOOKUP($A28,'Return Data'!$B$7:$R$2843,11,0)</f>
        <v>21.0245</v>
      </c>
      <c r="G28" s="66">
        <f t="shared" si="1"/>
        <v>37</v>
      </c>
      <c r="H28" s="65">
        <f>VLOOKUP($A28,'Return Data'!$B$7:$R$2843,12,0)</f>
        <v>30.813700000000001</v>
      </c>
      <c r="I28" s="66">
        <f t="shared" si="2"/>
        <v>41</v>
      </c>
      <c r="J28" s="65">
        <f>VLOOKUP($A28,'Return Data'!$B$7:$R$2843,13,0)</f>
        <v>50.387500000000003</v>
      </c>
      <c r="K28" s="66">
        <f t="shared" si="3"/>
        <v>48</v>
      </c>
      <c r="L28" s="65">
        <f>VLOOKUP($A28,'Return Data'!$B$7:$R$2843,17,0)</f>
        <v>28.239899999999999</v>
      </c>
      <c r="M28" s="66">
        <f t="shared" si="4"/>
        <v>27</v>
      </c>
      <c r="N28" s="65">
        <f>VLOOKUP($A28,'Return Data'!$B$7:$R$2843,14,0)</f>
        <v>16.891999999999999</v>
      </c>
      <c r="O28" s="66">
        <f>RANK(N28,N$8:N$73,0)</f>
        <v>21</v>
      </c>
      <c r="P28" s="65">
        <f>VLOOKUP($A28,'Return Data'!$B$7:$R$2843,15,0)</f>
        <v>15.7578</v>
      </c>
      <c r="Q28" s="66">
        <f>RANK(P28,P$8:P$73,0)</f>
        <v>12</v>
      </c>
      <c r="R28" s="65">
        <f>VLOOKUP($A28,'Return Data'!$B$7:$R$2843,16,0)</f>
        <v>15.300599999999999</v>
      </c>
      <c r="S28" s="67">
        <f t="shared" si="5"/>
        <v>33</v>
      </c>
    </row>
    <row r="29" spans="1:19" x14ac:dyDescent="0.3">
      <c r="A29" s="63" t="s">
        <v>288</v>
      </c>
      <c r="B29" s="64">
        <f>VLOOKUP($A29,'Return Data'!$B$7:$R$2843,3,0)</f>
        <v>44459</v>
      </c>
      <c r="C29" s="65">
        <f>VLOOKUP($A29,'Return Data'!$B$7:$R$2843,4,0)</f>
        <v>14.714499999999999</v>
      </c>
      <c r="D29" s="65">
        <f>VLOOKUP($A29,'Return Data'!$B$7:$R$2843,10,0)</f>
        <v>3.7665000000000002</v>
      </c>
      <c r="E29" s="66">
        <f t="shared" si="0"/>
        <v>66</v>
      </c>
      <c r="F29" s="65">
        <f>VLOOKUP($A29,'Return Data'!$B$7:$R$2843,11,0)</f>
        <v>15.2957</v>
      </c>
      <c r="G29" s="66">
        <f t="shared" si="1"/>
        <v>61</v>
      </c>
      <c r="H29" s="65">
        <f>VLOOKUP($A29,'Return Data'!$B$7:$R$2843,12,0)</f>
        <v>26.372</v>
      </c>
      <c r="I29" s="66">
        <f t="shared" si="2"/>
        <v>55</v>
      </c>
      <c r="J29" s="65">
        <f>VLOOKUP($A29,'Return Data'!$B$7:$R$2843,13,0)</f>
        <v>43.241700000000002</v>
      </c>
      <c r="K29" s="66">
        <f t="shared" si="3"/>
        <v>58</v>
      </c>
      <c r="L29" s="65"/>
      <c r="M29" s="66"/>
      <c r="N29" s="65"/>
      <c r="O29" s="66"/>
      <c r="P29" s="65"/>
      <c r="Q29" s="66"/>
      <c r="R29" s="65">
        <f>VLOOKUP($A29,'Return Data'!$B$7:$R$2843,16,0)</f>
        <v>22.206399999999999</v>
      </c>
      <c r="S29" s="67">
        <f t="shared" si="5"/>
        <v>7</v>
      </c>
    </row>
    <row r="30" spans="1:19" x14ac:dyDescent="0.3">
      <c r="A30" s="63" t="s">
        <v>289</v>
      </c>
      <c r="B30" s="64">
        <f>VLOOKUP($A30,'Return Data'!$B$7:$R$2843,3,0)</f>
        <v>44459</v>
      </c>
      <c r="C30" s="65">
        <f>VLOOKUP($A30,'Return Data'!$B$7:$R$2843,4,0)</f>
        <v>28.044</v>
      </c>
      <c r="D30" s="65">
        <f>VLOOKUP($A30,'Return Data'!$B$7:$R$2843,10,0)</f>
        <v>12.802300000000001</v>
      </c>
      <c r="E30" s="66">
        <f t="shared" si="0"/>
        <v>25</v>
      </c>
      <c r="F30" s="65">
        <f>VLOOKUP($A30,'Return Data'!$B$7:$R$2843,11,0)</f>
        <v>21.845700000000001</v>
      </c>
      <c r="G30" s="66">
        <f t="shared" si="1"/>
        <v>27</v>
      </c>
      <c r="H30" s="65">
        <f>VLOOKUP($A30,'Return Data'!$B$7:$R$2843,12,0)</f>
        <v>30.964099999999998</v>
      </c>
      <c r="I30" s="66">
        <f t="shared" si="2"/>
        <v>39</v>
      </c>
      <c r="J30" s="65">
        <f>VLOOKUP($A30,'Return Data'!$B$7:$R$2843,13,0)</f>
        <v>60.420099999999998</v>
      </c>
      <c r="K30" s="66">
        <f t="shared" si="3"/>
        <v>23</v>
      </c>
      <c r="L30" s="65">
        <f>VLOOKUP($A30,'Return Data'!$B$7:$R$2843,17,0)</f>
        <v>26.575299999999999</v>
      </c>
      <c r="M30" s="66">
        <f t="shared" ref="M30:M38" si="8">RANK(L30,L$8:L$73,0)</f>
        <v>36</v>
      </c>
      <c r="N30" s="65">
        <f>VLOOKUP($A30,'Return Data'!$B$7:$R$2843,14,0)</f>
        <v>19.712399999999999</v>
      </c>
      <c r="O30" s="66">
        <f t="shared" ref="O30:O38" si="9">RANK(N30,N$8:N$73,0)</f>
        <v>13</v>
      </c>
      <c r="P30" s="65">
        <f>VLOOKUP($A30,'Return Data'!$B$7:$R$2843,15,0)</f>
        <v>16.664999999999999</v>
      </c>
      <c r="Q30" s="66">
        <f>RANK(P30,P$8:P$73,0)</f>
        <v>8</v>
      </c>
      <c r="R30" s="65">
        <f>VLOOKUP($A30,'Return Data'!$B$7:$R$2843,16,0)</f>
        <v>7.9485999999999999</v>
      </c>
      <c r="S30" s="67">
        <f t="shared" si="5"/>
        <v>64</v>
      </c>
    </row>
    <row r="31" spans="1:19" x14ac:dyDescent="0.3">
      <c r="A31" s="63" t="s">
        <v>290</v>
      </c>
      <c r="B31" s="64">
        <f>VLOOKUP($A31,'Return Data'!$B$7:$R$2843,3,0)</f>
        <v>44459</v>
      </c>
      <c r="C31" s="65">
        <f>VLOOKUP($A31,'Return Data'!$B$7:$R$2843,4,0)</f>
        <v>69.542000000000002</v>
      </c>
      <c r="D31" s="65">
        <f>VLOOKUP($A31,'Return Data'!$B$7:$R$2843,10,0)</f>
        <v>8.6898999999999997</v>
      </c>
      <c r="E31" s="66">
        <f t="shared" si="0"/>
        <v>53</v>
      </c>
      <c r="F31" s="65">
        <f>VLOOKUP($A31,'Return Data'!$B$7:$R$2843,11,0)</f>
        <v>19.436699999999998</v>
      </c>
      <c r="G31" s="66">
        <f t="shared" si="1"/>
        <v>50</v>
      </c>
      <c r="H31" s="65">
        <f>VLOOKUP($A31,'Return Data'!$B$7:$R$2843,12,0)</f>
        <v>30.833600000000001</v>
      </c>
      <c r="I31" s="66">
        <f t="shared" si="2"/>
        <v>40</v>
      </c>
      <c r="J31" s="65">
        <f>VLOOKUP($A31,'Return Data'!$B$7:$R$2843,13,0)</f>
        <v>51.699300000000001</v>
      </c>
      <c r="K31" s="66">
        <f t="shared" si="3"/>
        <v>44</v>
      </c>
      <c r="L31" s="65">
        <f>VLOOKUP($A31,'Return Data'!$B$7:$R$2843,17,0)</f>
        <v>26.4588</v>
      </c>
      <c r="M31" s="66">
        <f t="shared" si="8"/>
        <v>37</v>
      </c>
      <c r="N31" s="65">
        <f>VLOOKUP($A31,'Return Data'!$B$7:$R$2843,14,0)</f>
        <v>18.148</v>
      </c>
      <c r="O31" s="66">
        <f t="shared" si="9"/>
        <v>16</v>
      </c>
      <c r="P31" s="65">
        <f>VLOOKUP($A31,'Return Data'!$B$7:$R$2843,15,0)</f>
        <v>15.176</v>
      </c>
      <c r="Q31" s="66">
        <f>RANK(P31,P$8:P$73,0)</f>
        <v>14</v>
      </c>
      <c r="R31" s="65">
        <f>VLOOKUP($A31,'Return Data'!$B$7:$R$2843,16,0)</f>
        <v>13.0282</v>
      </c>
      <c r="S31" s="67">
        <f t="shared" si="5"/>
        <v>44</v>
      </c>
    </row>
    <row r="32" spans="1:19" x14ac:dyDescent="0.3">
      <c r="A32" s="63" t="s">
        <v>291</v>
      </c>
      <c r="B32" s="64">
        <f>VLOOKUP($A32,'Return Data'!$B$7:$R$2843,3,0)</f>
        <v>44459</v>
      </c>
      <c r="C32" s="65">
        <f>VLOOKUP($A32,'Return Data'!$B$7:$R$2843,4,0)</f>
        <v>79.149000000000001</v>
      </c>
      <c r="D32" s="65">
        <f>VLOOKUP($A32,'Return Data'!$B$7:$R$2843,10,0)</f>
        <v>9.2402999999999995</v>
      </c>
      <c r="E32" s="66">
        <f t="shared" si="0"/>
        <v>50</v>
      </c>
      <c r="F32" s="65">
        <f>VLOOKUP($A32,'Return Data'!$B$7:$R$2843,11,0)</f>
        <v>18.890499999999999</v>
      </c>
      <c r="G32" s="66">
        <f t="shared" si="1"/>
        <v>52</v>
      </c>
      <c r="H32" s="65">
        <f>VLOOKUP($A32,'Return Data'!$B$7:$R$2843,12,0)</f>
        <v>27.37</v>
      </c>
      <c r="I32" s="66">
        <f t="shared" si="2"/>
        <v>53</v>
      </c>
      <c r="J32" s="65">
        <f>VLOOKUP($A32,'Return Data'!$B$7:$R$2843,13,0)</f>
        <v>47.3444</v>
      </c>
      <c r="K32" s="66">
        <f t="shared" si="3"/>
        <v>55</v>
      </c>
      <c r="L32" s="65">
        <f>VLOOKUP($A32,'Return Data'!$B$7:$R$2843,17,0)</f>
        <v>23.465900000000001</v>
      </c>
      <c r="M32" s="66">
        <f t="shared" si="8"/>
        <v>47</v>
      </c>
      <c r="N32" s="65">
        <f>VLOOKUP($A32,'Return Data'!$B$7:$R$2843,14,0)</f>
        <v>12.69</v>
      </c>
      <c r="O32" s="66">
        <f t="shared" si="9"/>
        <v>45</v>
      </c>
      <c r="P32" s="65">
        <f>VLOOKUP($A32,'Return Data'!$B$7:$R$2843,15,0)</f>
        <v>13.229900000000001</v>
      </c>
      <c r="Q32" s="66">
        <f>RANK(P32,P$8:P$73,0)</f>
        <v>26</v>
      </c>
      <c r="R32" s="65">
        <f>VLOOKUP($A32,'Return Data'!$B$7:$R$2843,16,0)</f>
        <v>14.2073</v>
      </c>
      <c r="S32" s="67">
        <f t="shared" si="5"/>
        <v>40</v>
      </c>
    </row>
    <row r="33" spans="1:19" x14ac:dyDescent="0.3">
      <c r="A33" s="63" t="s">
        <v>292</v>
      </c>
      <c r="B33" s="64">
        <f>VLOOKUP($A33,'Return Data'!$B$7:$R$2843,3,0)</f>
        <v>44459</v>
      </c>
      <c r="C33" s="65">
        <f>VLOOKUP($A33,'Return Data'!$B$7:$R$2843,4,0)</f>
        <v>99.6828</v>
      </c>
      <c r="D33" s="65">
        <f>VLOOKUP($A33,'Return Data'!$B$7:$R$2843,10,0)</f>
        <v>12.727600000000001</v>
      </c>
      <c r="E33" s="66">
        <f t="shared" si="0"/>
        <v>27</v>
      </c>
      <c r="F33" s="65">
        <f>VLOOKUP($A33,'Return Data'!$B$7:$R$2843,11,0)</f>
        <v>22.7654</v>
      </c>
      <c r="G33" s="66">
        <f t="shared" si="1"/>
        <v>23</v>
      </c>
      <c r="H33" s="65">
        <f>VLOOKUP($A33,'Return Data'!$B$7:$R$2843,12,0)</f>
        <v>27.6128</v>
      </c>
      <c r="I33" s="66">
        <f t="shared" si="2"/>
        <v>52</v>
      </c>
      <c r="J33" s="65">
        <f>VLOOKUP($A33,'Return Data'!$B$7:$R$2843,13,0)</f>
        <v>50.257800000000003</v>
      </c>
      <c r="K33" s="66">
        <f t="shared" si="3"/>
        <v>49</v>
      </c>
      <c r="L33" s="65">
        <f>VLOOKUP($A33,'Return Data'!$B$7:$R$2843,17,0)</f>
        <v>21.178999999999998</v>
      </c>
      <c r="M33" s="66">
        <f t="shared" si="8"/>
        <v>55</v>
      </c>
      <c r="N33" s="65">
        <f>VLOOKUP($A33,'Return Data'!$B$7:$R$2843,14,0)</f>
        <v>15.2637</v>
      </c>
      <c r="O33" s="66">
        <f t="shared" si="9"/>
        <v>34</v>
      </c>
      <c r="P33" s="65">
        <f>VLOOKUP($A33,'Return Data'!$B$7:$R$2843,15,0)</f>
        <v>13.765499999999999</v>
      </c>
      <c r="Q33" s="66">
        <f>RANK(P33,P$8:P$73,0)</f>
        <v>22</v>
      </c>
      <c r="R33" s="65">
        <f>VLOOKUP($A33,'Return Data'!$B$7:$R$2843,16,0)</f>
        <v>10.131500000000001</v>
      </c>
      <c r="S33" s="67">
        <f t="shared" si="5"/>
        <v>56</v>
      </c>
    </row>
    <row r="34" spans="1:19" x14ac:dyDescent="0.3">
      <c r="A34" s="63" t="s">
        <v>435</v>
      </c>
      <c r="B34" s="64">
        <f>VLOOKUP($A34,'Return Data'!$B$7:$R$2843,3,0)</f>
        <v>44459</v>
      </c>
      <c r="C34" s="65">
        <f>VLOOKUP($A34,'Return Data'!$B$7:$R$2843,4,0)</f>
        <v>18.551100000000002</v>
      </c>
      <c r="D34" s="65">
        <f>VLOOKUP($A34,'Return Data'!$B$7:$R$2843,10,0)</f>
        <v>12.9787</v>
      </c>
      <c r="E34" s="66">
        <f t="shared" si="0"/>
        <v>23</v>
      </c>
      <c r="F34" s="65">
        <f>VLOOKUP($A34,'Return Data'!$B$7:$R$2843,11,0)</f>
        <v>24.630299999999998</v>
      </c>
      <c r="G34" s="66">
        <f t="shared" si="1"/>
        <v>15</v>
      </c>
      <c r="H34" s="65">
        <f>VLOOKUP($A34,'Return Data'!$B$7:$R$2843,12,0)</f>
        <v>40.102400000000003</v>
      </c>
      <c r="I34" s="66">
        <f t="shared" si="2"/>
        <v>15</v>
      </c>
      <c r="J34" s="65">
        <f>VLOOKUP($A34,'Return Data'!$B$7:$R$2843,13,0)</f>
        <v>63.045000000000002</v>
      </c>
      <c r="K34" s="66">
        <f t="shared" si="3"/>
        <v>15</v>
      </c>
      <c r="L34" s="65">
        <f>VLOOKUP($A34,'Return Data'!$B$7:$R$2843,17,0)</f>
        <v>28.1967</v>
      </c>
      <c r="M34" s="66">
        <f t="shared" si="8"/>
        <v>28</v>
      </c>
      <c r="N34" s="65">
        <f>VLOOKUP($A34,'Return Data'!$B$7:$R$2843,14,0)</f>
        <v>16.945599999999999</v>
      </c>
      <c r="O34" s="66">
        <f t="shared" si="9"/>
        <v>20</v>
      </c>
      <c r="P34" s="65"/>
      <c r="Q34" s="66"/>
      <c r="R34" s="65">
        <f>VLOOKUP($A34,'Return Data'!$B$7:$R$2843,16,0)</f>
        <v>13.3652</v>
      </c>
      <c r="S34" s="67">
        <f t="shared" si="5"/>
        <v>43</v>
      </c>
    </row>
    <row r="35" spans="1:19" x14ac:dyDescent="0.3">
      <c r="A35" s="63" t="s">
        <v>294</v>
      </c>
      <c r="B35" s="64">
        <f>VLOOKUP($A35,'Return Data'!$B$7:$R$2843,3,0)</f>
        <v>44459</v>
      </c>
      <c r="C35" s="65">
        <f>VLOOKUP($A35,'Return Data'!$B$7:$R$2843,4,0)</f>
        <v>30.824000000000002</v>
      </c>
      <c r="D35" s="65">
        <f>VLOOKUP($A35,'Return Data'!$B$7:$R$2843,10,0)</f>
        <v>10.9495</v>
      </c>
      <c r="E35" s="66">
        <f t="shared" si="0"/>
        <v>41</v>
      </c>
      <c r="F35" s="65">
        <f>VLOOKUP($A35,'Return Data'!$B$7:$R$2843,11,0)</f>
        <v>21.757000000000001</v>
      </c>
      <c r="G35" s="66">
        <f t="shared" si="1"/>
        <v>30</v>
      </c>
      <c r="H35" s="65">
        <f>VLOOKUP($A35,'Return Data'!$B$7:$R$2843,12,0)</f>
        <v>35.633200000000002</v>
      </c>
      <c r="I35" s="66">
        <f t="shared" si="2"/>
        <v>25</v>
      </c>
      <c r="J35" s="65">
        <f>VLOOKUP($A35,'Return Data'!$B$7:$R$2843,13,0)</f>
        <v>59.635399999999997</v>
      </c>
      <c r="K35" s="66">
        <f t="shared" si="3"/>
        <v>26</v>
      </c>
      <c r="L35" s="65">
        <f>VLOOKUP($A35,'Return Data'!$B$7:$R$2843,17,0)</f>
        <v>32.359699999999997</v>
      </c>
      <c r="M35" s="66">
        <f t="shared" si="8"/>
        <v>18</v>
      </c>
      <c r="N35" s="65">
        <f>VLOOKUP($A35,'Return Data'!$B$7:$R$2843,14,0)</f>
        <v>22.080300000000001</v>
      </c>
      <c r="O35" s="66">
        <f t="shared" si="9"/>
        <v>9</v>
      </c>
      <c r="P35" s="65"/>
      <c r="Q35" s="66"/>
      <c r="R35" s="65">
        <f>VLOOKUP($A35,'Return Data'!$B$7:$R$2843,16,0)</f>
        <v>21.690799999999999</v>
      </c>
      <c r="S35" s="67">
        <f t="shared" si="5"/>
        <v>9</v>
      </c>
    </row>
    <row r="36" spans="1:19" x14ac:dyDescent="0.3">
      <c r="A36" s="63" t="s">
        <v>295</v>
      </c>
      <c r="B36" s="64">
        <f>VLOOKUP($A36,'Return Data'!$B$7:$R$2843,3,0)</f>
        <v>44459</v>
      </c>
      <c r="C36" s="65">
        <f>VLOOKUP($A36,'Return Data'!$B$7:$R$2843,4,0)</f>
        <v>27.098500000000001</v>
      </c>
      <c r="D36" s="65">
        <f>VLOOKUP($A36,'Return Data'!$B$7:$R$2843,10,0)</f>
        <v>12.7943</v>
      </c>
      <c r="E36" s="66">
        <f t="shared" si="0"/>
        <v>26</v>
      </c>
      <c r="F36" s="65">
        <f>VLOOKUP($A36,'Return Data'!$B$7:$R$2843,11,0)</f>
        <v>23.69</v>
      </c>
      <c r="G36" s="66">
        <f t="shared" si="1"/>
        <v>18</v>
      </c>
      <c r="H36" s="65">
        <f>VLOOKUP($A36,'Return Data'!$B$7:$R$2843,12,0)</f>
        <v>35.670900000000003</v>
      </c>
      <c r="I36" s="66">
        <f t="shared" si="2"/>
        <v>24</v>
      </c>
      <c r="J36" s="65">
        <f>VLOOKUP($A36,'Return Data'!$B$7:$R$2843,13,0)</f>
        <v>63.091700000000003</v>
      </c>
      <c r="K36" s="66">
        <f t="shared" si="3"/>
        <v>14</v>
      </c>
      <c r="L36" s="65">
        <f>VLOOKUP($A36,'Return Data'!$B$7:$R$2843,17,0)</f>
        <v>24.901199999999999</v>
      </c>
      <c r="M36" s="66">
        <f t="shared" si="8"/>
        <v>42</v>
      </c>
      <c r="N36" s="65">
        <f>VLOOKUP($A36,'Return Data'!$B$7:$R$2843,14,0)</f>
        <v>15.9892</v>
      </c>
      <c r="O36" s="66">
        <f t="shared" si="9"/>
        <v>27</v>
      </c>
      <c r="P36" s="65">
        <f>VLOOKUP($A36,'Return Data'!$B$7:$R$2843,15,0)</f>
        <v>15.9621</v>
      </c>
      <c r="Q36" s="66">
        <f>RANK(P36,P$8:P$73,0)</f>
        <v>11</v>
      </c>
      <c r="R36" s="65">
        <f>VLOOKUP($A36,'Return Data'!$B$7:$R$2843,16,0)</f>
        <v>16.124500000000001</v>
      </c>
      <c r="S36" s="67">
        <f t="shared" si="5"/>
        <v>28</v>
      </c>
    </row>
    <row r="37" spans="1:19" x14ac:dyDescent="0.3">
      <c r="A37" s="63" t="s">
        <v>2014</v>
      </c>
      <c r="B37" s="64">
        <f>VLOOKUP($A37,'Return Data'!$B$7:$R$2843,3,0)</f>
        <v>44459</v>
      </c>
      <c r="C37" s="65">
        <f>VLOOKUP($A37,'Return Data'!$B$7:$R$2843,4,0)</f>
        <v>20.086200000000002</v>
      </c>
      <c r="D37" s="65">
        <f>VLOOKUP($A37,'Return Data'!$B$7:$R$2843,10,0)</f>
        <v>9.6623999999999999</v>
      </c>
      <c r="E37" s="66">
        <f t="shared" si="0"/>
        <v>43</v>
      </c>
      <c r="F37" s="65">
        <f>VLOOKUP($A37,'Return Data'!$B$7:$R$2843,11,0)</f>
        <v>17.321100000000001</v>
      </c>
      <c r="G37" s="66">
        <f t="shared" si="1"/>
        <v>57</v>
      </c>
      <c r="H37" s="65">
        <f>VLOOKUP($A37,'Return Data'!$B$7:$R$2843,12,0)</f>
        <v>25.790299999999998</v>
      </c>
      <c r="I37" s="66">
        <f t="shared" si="2"/>
        <v>57</v>
      </c>
      <c r="J37" s="65">
        <f>VLOOKUP($A37,'Return Data'!$B$7:$R$2843,13,0)</f>
        <v>41.647599999999997</v>
      </c>
      <c r="K37" s="66">
        <f t="shared" si="3"/>
        <v>59</v>
      </c>
      <c r="L37" s="65">
        <f>VLOOKUP($A37,'Return Data'!$B$7:$R$2843,17,0)</f>
        <v>19.538</v>
      </c>
      <c r="M37" s="66">
        <f t="shared" si="8"/>
        <v>58</v>
      </c>
      <c r="N37" s="65">
        <f>VLOOKUP($A37,'Return Data'!$B$7:$R$2843,14,0)</f>
        <v>12.8674</v>
      </c>
      <c r="O37" s="66">
        <f t="shared" si="9"/>
        <v>44</v>
      </c>
      <c r="P37" s="65"/>
      <c r="Q37" s="66"/>
      <c r="R37" s="65">
        <f>VLOOKUP($A37,'Return Data'!$B$7:$R$2843,16,0)</f>
        <v>12.9466</v>
      </c>
      <c r="S37" s="67">
        <f t="shared" si="5"/>
        <v>45</v>
      </c>
    </row>
    <row r="38" spans="1:19" x14ac:dyDescent="0.3">
      <c r="A38" s="63" t="s">
        <v>296</v>
      </c>
      <c r="B38" s="64">
        <f>VLOOKUP($A38,'Return Data'!$B$7:$R$2843,3,0)</f>
        <v>44459</v>
      </c>
      <c r="C38" s="65">
        <f>VLOOKUP($A38,'Return Data'!$B$7:$R$2843,4,0)</f>
        <v>75.580699999999993</v>
      </c>
      <c r="D38" s="65">
        <f>VLOOKUP($A38,'Return Data'!$B$7:$R$2843,10,0)</f>
        <v>12.9405</v>
      </c>
      <c r="E38" s="66">
        <f t="shared" si="0"/>
        <v>24</v>
      </c>
      <c r="F38" s="65">
        <f>VLOOKUP($A38,'Return Data'!$B$7:$R$2843,11,0)</f>
        <v>21.4909</v>
      </c>
      <c r="G38" s="66">
        <f t="shared" si="1"/>
        <v>32</v>
      </c>
      <c r="H38" s="65">
        <f>VLOOKUP($A38,'Return Data'!$B$7:$R$2843,12,0)</f>
        <v>38.381799999999998</v>
      </c>
      <c r="I38" s="66">
        <f t="shared" si="2"/>
        <v>16</v>
      </c>
      <c r="J38" s="65">
        <f>VLOOKUP($A38,'Return Data'!$B$7:$R$2843,13,0)</f>
        <v>64.471400000000003</v>
      </c>
      <c r="K38" s="66">
        <f t="shared" si="3"/>
        <v>12</v>
      </c>
      <c r="L38" s="65">
        <f>VLOOKUP($A38,'Return Data'!$B$7:$R$2843,17,0)</f>
        <v>22.816500000000001</v>
      </c>
      <c r="M38" s="66">
        <f t="shared" si="8"/>
        <v>51</v>
      </c>
      <c r="N38" s="65">
        <f>VLOOKUP($A38,'Return Data'!$B$7:$R$2843,14,0)</f>
        <v>9.9146999999999998</v>
      </c>
      <c r="O38" s="66">
        <f t="shared" si="9"/>
        <v>50</v>
      </c>
      <c r="P38" s="65">
        <f>VLOOKUP($A38,'Return Data'!$B$7:$R$2843,15,0)</f>
        <v>8.6052</v>
      </c>
      <c r="Q38" s="66">
        <f>RANK(P38,P$8:P$73,0)</f>
        <v>39</v>
      </c>
      <c r="R38" s="65">
        <f>VLOOKUP($A38,'Return Data'!$B$7:$R$2843,16,0)</f>
        <v>13.4678</v>
      </c>
      <c r="S38" s="67">
        <f t="shared" si="5"/>
        <v>42</v>
      </c>
    </row>
    <row r="39" spans="1:19" x14ac:dyDescent="0.3">
      <c r="A39" s="63" t="s">
        <v>297</v>
      </c>
      <c r="B39" s="64">
        <f>VLOOKUP($A39,'Return Data'!$B$7:$R$2843,3,0)</f>
        <v>44459</v>
      </c>
      <c r="C39" s="65">
        <f>VLOOKUP($A39,'Return Data'!$B$7:$R$2843,4,0)</f>
        <v>18.169599999999999</v>
      </c>
      <c r="D39" s="65">
        <f>VLOOKUP($A39,'Return Data'!$B$7:$R$2843,10,0)</f>
        <v>14.667999999999999</v>
      </c>
      <c r="E39" s="66">
        <f t="shared" si="0"/>
        <v>12</v>
      </c>
      <c r="F39" s="65">
        <f>VLOOKUP($A39,'Return Data'!$B$7:$R$2843,11,0)</f>
        <v>23.056899999999999</v>
      </c>
      <c r="G39" s="66">
        <f t="shared" si="1"/>
        <v>22</v>
      </c>
      <c r="H39" s="65">
        <f>VLOOKUP($A39,'Return Data'!$B$7:$R$2843,12,0)</f>
        <v>34.274299999999997</v>
      </c>
      <c r="I39" s="66">
        <f t="shared" si="2"/>
        <v>28</v>
      </c>
      <c r="J39" s="65">
        <f>VLOOKUP($A39,'Return Data'!$B$7:$R$2843,13,0)</f>
        <v>45.978099999999998</v>
      </c>
      <c r="K39" s="66">
        <f t="shared" si="3"/>
        <v>56</v>
      </c>
      <c r="L39" s="65"/>
      <c r="M39" s="66"/>
      <c r="N39" s="65"/>
      <c r="O39" s="66"/>
      <c r="P39" s="65"/>
      <c r="Q39" s="66"/>
      <c r="R39" s="65">
        <f>VLOOKUP($A39,'Return Data'!$B$7:$R$2843,16,0)</f>
        <v>31.8184</v>
      </c>
      <c r="S39" s="67">
        <f t="shared" si="5"/>
        <v>1</v>
      </c>
    </row>
    <row r="40" spans="1:19" x14ac:dyDescent="0.3">
      <c r="A40" s="63" t="s">
        <v>298</v>
      </c>
      <c r="B40" s="64">
        <f>VLOOKUP($A40,'Return Data'!$B$7:$R$2843,3,0)</f>
        <v>44459</v>
      </c>
      <c r="C40" s="65">
        <f>VLOOKUP($A40,'Return Data'!$B$7:$R$2843,4,0)</f>
        <v>22.65</v>
      </c>
      <c r="D40" s="65">
        <f>VLOOKUP($A40,'Return Data'!$B$7:$R$2843,10,0)</f>
        <v>9.2093000000000007</v>
      </c>
      <c r="E40" s="66">
        <f t="shared" ref="E40:E71" si="10">RANK(D40,D$8:D$73,0)</f>
        <v>51</v>
      </c>
      <c r="F40" s="65">
        <f>VLOOKUP($A40,'Return Data'!$B$7:$R$2843,11,0)</f>
        <v>22.6313</v>
      </c>
      <c r="G40" s="66">
        <f t="shared" ref="G40:G71" si="11">RANK(F40,F$8:F$73,0)</f>
        <v>24</v>
      </c>
      <c r="H40" s="65">
        <f>VLOOKUP($A40,'Return Data'!$B$7:$R$2843,12,0)</f>
        <v>33.470799999999997</v>
      </c>
      <c r="I40" s="66">
        <f t="shared" ref="I40:I71" si="12">RANK(H40,H$8:H$73,0)</f>
        <v>32</v>
      </c>
      <c r="J40" s="65">
        <f>VLOOKUP($A40,'Return Data'!$B$7:$R$2843,13,0)</f>
        <v>58.613399999999999</v>
      </c>
      <c r="K40" s="66">
        <f t="shared" ref="K40:K71" si="13">RANK(J40,J$8:J$73,0)</f>
        <v>31</v>
      </c>
      <c r="L40" s="65">
        <f>VLOOKUP($A40,'Return Data'!$B$7:$R$2843,17,0)</f>
        <v>27.198499999999999</v>
      </c>
      <c r="M40" s="66">
        <f t="shared" ref="M40:M53" si="14">RANK(L40,L$8:L$73,0)</f>
        <v>30</v>
      </c>
      <c r="N40" s="65">
        <f>VLOOKUP($A40,'Return Data'!$B$7:$R$2843,14,0)</f>
        <v>17.165299999999998</v>
      </c>
      <c r="O40" s="66">
        <f t="shared" ref="O40:O49" si="15">RANK(N40,N$8:N$73,0)</f>
        <v>19</v>
      </c>
      <c r="P40" s="65"/>
      <c r="Q40" s="66"/>
      <c r="R40" s="65">
        <f>VLOOKUP($A40,'Return Data'!$B$7:$R$2843,16,0)</f>
        <v>15.191800000000001</v>
      </c>
      <c r="S40" s="67">
        <f t="shared" ref="S40:S71" si="16">RANK(R40,R$8:R$73,0)</f>
        <v>35</v>
      </c>
    </row>
    <row r="41" spans="1:19" x14ac:dyDescent="0.3">
      <c r="A41" s="63" t="s">
        <v>299</v>
      </c>
      <c r="B41" s="64">
        <f>VLOOKUP($A41,'Return Data'!$B$7:$R$2843,3,0)</f>
        <v>44459</v>
      </c>
      <c r="C41" s="65">
        <f>VLOOKUP($A41,'Return Data'!$B$7:$R$2843,4,0)</f>
        <v>885.29084892175604</v>
      </c>
      <c r="D41" s="65">
        <f>VLOOKUP($A41,'Return Data'!$B$7:$R$2843,10,0)</f>
        <v>11.507</v>
      </c>
      <c r="E41" s="66">
        <f t="shared" si="10"/>
        <v>35</v>
      </c>
      <c r="F41" s="65">
        <f>VLOOKUP($A41,'Return Data'!$B$7:$R$2843,11,0)</f>
        <v>22.164100000000001</v>
      </c>
      <c r="G41" s="66">
        <f t="shared" si="11"/>
        <v>25</v>
      </c>
      <c r="H41" s="65">
        <f>VLOOKUP($A41,'Return Data'!$B$7:$R$2843,12,0)</f>
        <v>31.965900000000001</v>
      </c>
      <c r="I41" s="66">
        <f t="shared" si="12"/>
        <v>36</v>
      </c>
      <c r="J41" s="65">
        <f>VLOOKUP($A41,'Return Data'!$B$7:$R$2843,13,0)</f>
        <v>57.455199999999998</v>
      </c>
      <c r="K41" s="66">
        <f t="shared" si="13"/>
        <v>34</v>
      </c>
      <c r="L41" s="65">
        <f>VLOOKUP($A41,'Return Data'!$B$7:$R$2843,17,0)</f>
        <v>27.0947</v>
      </c>
      <c r="M41" s="66">
        <f t="shared" si="14"/>
        <v>33</v>
      </c>
      <c r="N41" s="65">
        <f>VLOOKUP($A41,'Return Data'!$B$7:$R$2843,14,0)</f>
        <v>14.5166</v>
      </c>
      <c r="O41" s="66">
        <f t="shared" si="15"/>
        <v>39</v>
      </c>
      <c r="P41" s="65">
        <f>VLOOKUP($A41,'Return Data'!$B$7:$R$2843,15,0)</f>
        <v>11.951599999999999</v>
      </c>
      <c r="Q41" s="66">
        <f>RANK(P41,P$8:P$73,0)</f>
        <v>33</v>
      </c>
      <c r="R41" s="65">
        <f>VLOOKUP($A41,'Return Data'!$B$7:$R$2843,16,0)</f>
        <v>19.229900000000001</v>
      </c>
      <c r="S41" s="67">
        <f t="shared" si="16"/>
        <v>14</v>
      </c>
    </row>
    <row r="42" spans="1:19" x14ac:dyDescent="0.3">
      <c r="A42" s="63" t="s">
        <v>300</v>
      </c>
      <c r="B42" s="64">
        <f>VLOOKUP($A42,'Return Data'!$B$7:$R$2843,3,0)</f>
        <v>44459</v>
      </c>
      <c r="C42" s="65">
        <f>VLOOKUP($A42,'Return Data'!$B$7:$R$2843,4,0)</f>
        <v>482.61352823019598</v>
      </c>
      <c r="D42" s="65">
        <f>VLOOKUP($A42,'Return Data'!$B$7:$R$2843,10,0)</f>
        <v>11.376799999999999</v>
      </c>
      <c r="E42" s="66">
        <f t="shared" si="10"/>
        <v>36</v>
      </c>
      <c r="F42" s="65">
        <f>VLOOKUP($A42,'Return Data'!$B$7:$R$2843,11,0)</f>
        <v>22.040800000000001</v>
      </c>
      <c r="G42" s="66">
        <f t="shared" si="11"/>
        <v>26</v>
      </c>
      <c r="H42" s="65">
        <f>VLOOKUP($A42,'Return Data'!$B$7:$R$2843,12,0)</f>
        <v>31.788599999999999</v>
      </c>
      <c r="I42" s="66">
        <f t="shared" si="12"/>
        <v>38</v>
      </c>
      <c r="J42" s="65">
        <f>VLOOKUP($A42,'Return Data'!$B$7:$R$2843,13,0)</f>
        <v>57.005400000000002</v>
      </c>
      <c r="K42" s="66">
        <f t="shared" si="13"/>
        <v>35</v>
      </c>
      <c r="L42" s="65">
        <f>VLOOKUP($A42,'Return Data'!$B$7:$R$2843,17,0)</f>
        <v>27.1433</v>
      </c>
      <c r="M42" s="66">
        <f t="shared" si="14"/>
        <v>32</v>
      </c>
      <c r="N42" s="65">
        <f>VLOOKUP($A42,'Return Data'!$B$7:$R$2843,14,0)</f>
        <v>14.760400000000001</v>
      </c>
      <c r="O42" s="66">
        <f t="shared" si="15"/>
        <v>37</v>
      </c>
      <c r="P42" s="65">
        <f>VLOOKUP($A42,'Return Data'!$B$7:$R$2843,15,0)</f>
        <v>14.496499999999999</v>
      </c>
      <c r="Q42" s="66">
        <f>RANK(P42,P$8:P$73,0)</f>
        <v>18</v>
      </c>
      <c r="R42" s="65">
        <f>VLOOKUP($A42,'Return Data'!$B$7:$R$2843,16,0)</f>
        <v>16.425599999999999</v>
      </c>
      <c r="S42" s="67">
        <f t="shared" si="16"/>
        <v>25</v>
      </c>
    </row>
    <row r="43" spans="1:19" x14ac:dyDescent="0.3">
      <c r="A43" s="63" t="s">
        <v>301</v>
      </c>
      <c r="B43" s="64">
        <f>VLOOKUP($A43,'Return Data'!$B$7:$R$2843,3,0)</f>
        <v>44459</v>
      </c>
      <c r="C43" s="65">
        <f>VLOOKUP($A43,'Return Data'!$B$7:$R$2843,4,0)</f>
        <v>207.16540000000001</v>
      </c>
      <c r="D43" s="65">
        <f>VLOOKUP($A43,'Return Data'!$B$7:$R$2843,10,0)</f>
        <v>8.7905999999999995</v>
      </c>
      <c r="E43" s="66">
        <f t="shared" si="10"/>
        <v>52</v>
      </c>
      <c r="F43" s="65">
        <f>VLOOKUP($A43,'Return Data'!$B$7:$R$2843,11,0)</f>
        <v>32.619</v>
      </c>
      <c r="G43" s="66">
        <f t="shared" si="11"/>
        <v>11</v>
      </c>
      <c r="H43" s="65">
        <f>VLOOKUP($A43,'Return Data'!$B$7:$R$2843,12,0)</f>
        <v>54.103099999999998</v>
      </c>
      <c r="I43" s="66">
        <f t="shared" si="12"/>
        <v>8</v>
      </c>
      <c r="J43" s="65">
        <f>VLOOKUP($A43,'Return Data'!$B$7:$R$2843,13,0)</f>
        <v>76.4084</v>
      </c>
      <c r="K43" s="66">
        <f t="shared" si="13"/>
        <v>8</v>
      </c>
      <c r="L43" s="65">
        <f>VLOOKUP($A43,'Return Data'!$B$7:$R$2843,17,0)</f>
        <v>52.0608</v>
      </c>
      <c r="M43" s="66">
        <f t="shared" si="14"/>
        <v>1</v>
      </c>
      <c r="N43" s="65">
        <f>VLOOKUP($A43,'Return Data'!$B$7:$R$2843,14,0)</f>
        <v>29.979800000000001</v>
      </c>
      <c r="O43" s="66">
        <f t="shared" si="15"/>
        <v>4</v>
      </c>
      <c r="P43" s="65">
        <f>VLOOKUP($A43,'Return Data'!$B$7:$R$2843,15,0)</f>
        <v>22.714700000000001</v>
      </c>
      <c r="Q43" s="66">
        <f>RANK(P43,P$8:P$73,0)</f>
        <v>3</v>
      </c>
      <c r="R43" s="65">
        <f>VLOOKUP($A43,'Return Data'!$B$7:$R$2843,16,0)</f>
        <v>15.1487</v>
      </c>
      <c r="S43" s="67">
        <f t="shared" si="16"/>
        <v>36</v>
      </c>
    </row>
    <row r="44" spans="1:19" x14ac:dyDescent="0.3">
      <c r="A44" s="63" t="s">
        <v>302</v>
      </c>
      <c r="B44" s="64">
        <f>VLOOKUP($A44,'Return Data'!$B$7:$R$2843,3,0)</f>
        <v>44459</v>
      </c>
      <c r="C44" s="65">
        <f>VLOOKUP($A44,'Return Data'!$B$7:$R$2843,4,0)</f>
        <v>74.86</v>
      </c>
      <c r="D44" s="65">
        <f>VLOOKUP($A44,'Return Data'!$B$7:$R$2843,10,0)</f>
        <v>6.0039999999999996</v>
      </c>
      <c r="E44" s="66">
        <f t="shared" si="10"/>
        <v>65</v>
      </c>
      <c r="F44" s="65">
        <f>VLOOKUP($A44,'Return Data'!$B$7:$R$2843,11,0)</f>
        <v>15.027699999999999</v>
      </c>
      <c r="G44" s="66">
        <f t="shared" si="11"/>
        <v>62</v>
      </c>
      <c r="H44" s="65">
        <f>VLOOKUP($A44,'Return Data'!$B$7:$R$2843,12,0)</f>
        <v>26.4954</v>
      </c>
      <c r="I44" s="66">
        <f t="shared" si="12"/>
        <v>54</v>
      </c>
      <c r="J44" s="65">
        <f>VLOOKUP($A44,'Return Data'!$B$7:$R$2843,13,0)</f>
        <v>50.805799999999998</v>
      </c>
      <c r="K44" s="66">
        <f t="shared" si="13"/>
        <v>47</v>
      </c>
      <c r="L44" s="65">
        <f>VLOOKUP($A44,'Return Data'!$B$7:$R$2843,17,0)</f>
        <v>20.092500000000001</v>
      </c>
      <c r="M44" s="66">
        <f t="shared" si="14"/>
        <v>57</v>
      </c>
      <c r="N44" s="65">
        <f>VLOOKUP($A44,'Return Data'!$B$7:$R$2843,14,0)</f>
        <v>11.2889</v>
      </c>
      <c r="O44" s="66">
        <f t="shared" si="15"/>
        <v>49</v>
      </c>
      <c r="P44" s="65">
        <f>VLOOKUP($A44,'Return Data'!$B$7:$R$2843,15,0)</f>
        <v>10.6012</v>
      </c>
      <c r="Q44" s="66">
        <f>RANK(P44,P$8:P$73,0)</f>
        <v>38</v>
      </c>
      <c r="R44" s="65">
        <f>VLOOKUP($A44,'Return Data'!$B$7:$R$2843,16,0)</f>
        <v>16.9115</v>
      </c>
      <c r="S44" s="67">
        <f t="shared" si="16"/>
        <v>22</v>
      </c>
    </row>
    <row r="45" spans="1:19" x14ac:dyDescent="0.3">
      <c r="A45" s="63" t="s">
        <v>373</v>
      </c>
      <c r="B45" s="64">
        <f>VLOOKUP($A45,'Return Data'!$B$7:$R$2843,3,0)</f>
        <v>44459</v>
      </c>
      <c r="C45" s="65">
        <f>VLOOKUP($A45,'Return Data'!$B$7:$R$2843,4,0)</f>
        <v>672.10028634808805</v>
      </c>
      <c r="D45" s="65">
        <f>VLOOKUP($A45,'Return Data'!$B$7:$R$2843,10,0)</f>
        <v>8.6166</v>
      </c>
      <c r="E45" s="66">
        <f t="shared" si="10"/>
        <v>54</v>
      </c>
      <c r="F45" s="65">
        <f>VLOOKUP($A45,'Return Data'!$B$7:$R$2843,11,0)</f>
        <v>19.632899999999999</v>
      </c>
      <c r="G45" s="66">
        <f t="shared" si="11"/>
        <v>48</v>
      </c>
      <c r="H45" s="65">
        <f>VLOOKUP($A45,'Return Data'!$B$7:$R$2843,12,0)</f>
        <v>28.933299999999999</v>
      </c>
      <c r="I45" s="66">
        <f t="shared" si="12"/>
        <v>50</v>
      </c>
      <c r="J45" s="65">
        <f>VLOOKUP($A45,'Return Data'!$B$7:$R$2843,13,0)</f>
        <v>49.374000000000002</v>
      </c>
      <c r="K45" s="66">
        <f t="shared" si="13"/>
        <v>51</v>
      </c>
      <c r="L45" s="65">
        <f>VLOOKUP($A45,'Return Data'!$B$7:$R$2843,17,0)</f>
        <v>26.005600000000001</v>
      </c>
      <c r="M45" s="66">
        <f t="shared" si="14"/>
        <v>38</v>
      </c>
      <c r="N45" s="65">
        <f>VLOOKUP($A45,'Return Data'!$B$7:$R$2843,14,0)</f>
        <v>15.2928</v>
      </c>
      <c r="O45" s="66">
        <f t="shared" si="15"/>
        <v>33</v>
      </c>
      <c r="P45" s="65">
        <f>VLOOKUP($A45,'Return Data'!$B$7:$R$2843,15,0)</f>
        <v>12.164899999999999</v>
      </c>
      <c r="Q45" s="66">
        <f>RANK(P45,P$8:P$73,0)</f>
        <v>30</v>
      </c>
      <c r="R45" s="65">
        <f>VLOOKUP($A45,'Return Data'!$B$7:$R$2843,16,0)</f>
        <v>15.914</v>
      </c>
      <c r="S45" s="67">
        <f t="shared" si="16"/>
        <v>29</v>
      </c>
    </row>
    <row r="46" spans="1:19" x14ac:dyDescent="0.3">
      <c r="A46" s="63" t="s">
        <v>304</v>
      </c>
      <c r="B46" s="64">
        <f>VLOOKUP($A46,'Return Data'!$B$7:$R$2843,3,0)</f>
        <v>44459</v>
      </c>
      <c r="C46" s="65">
        <f>VLOOKUP($A46,'Return Data'!$B$7:$R$2843,4,0)</f>
        <v>23.857700000000001</v>
      </c>
      <c r="D46" s="65">
        <f>VLOOKUP($A46,'Return Data'!$B$7:$R$2843,10,0)</f>
        <v>13.165699999999999</v>
      </c>
      <c r="E46" s="66">
        <f t="shared" si="10"/>
        <v>19</v>
      </c>
      <c r="F46" s="65">
        <f>VLOOKUP($A46,'Return Data'!$B$7:$R$2843,11,0)</f>
        <v>20.997</v>
      </c>
      <c r="G46" s="66">
        <f t="shared" si="11"/>
        <v>39</v>
      </c>
      <c r="H46" s="65">
        <f>VLOOKUP($A46,'Return Data'!$B$7:$R$2843,12,0)</f>
        <v>36.255699999999997</v>
      </c>
      <c r="I46" s="66">
        <f t="shared" si="12"/>
        <v>22</v>
      </c>
      <c r="J46" s="65">
        <f>VLOOKUP($A46,'Return Data'!$B$7:$R$2843,13,0)</f>
        <v>58.7624</v>
      </c>
      <c r="K46" s="66">
        <f t="shared" si="13"/>
        <v>29</v>
      </c>
      <c r="L46" s="65">
        <f>VLOOKUP($A46,'Return Data'!$B$7:$R$2843,17,0)</f>
        <v>35.5428</v>
      </c>
      <c r="M46" s="66">
        <f t="shared" si="14"/>
        <v>13</v>
      </c>
      <c r="N46" s="65">
        <f>VLOOKUP($A46,'Return Data'!$B$7:$R$2843,14,0)</f>
        <v>22.268999999999998</v>
      </c>
      <c r="O46" s="66">
        <f t="shared" si="15"/>
        <v>8</v>
      </c>
      <c r="P46" s="65"/>
      <c r="Q46" s="66"/>
      <c r="R46" s="65">
        <f>VLOOKUP($A46,'Return Data'!$B$7:$R$2843,16,0)</f>
        <v>17.206499999999998</v>
      </c>
      <c r="S46" s="67">
        <f t="shared" si="16"/>
        <v>21</v>
      </c>
    </row>
    <row r="47" spans="1:19" x14ac:dyDescent="0.3">
      <c r="A47" s="63" t="s">
        <v>305</v>
      </c>
      <c r="B47" s="64">
        <f>VLOOKUP($A47,'Return Data'!$B$7:$R$2843,3,0)</f>
        <v>44459</v>
      </c>
      <c r="C47" s="65">
        <f>VLOOKUP($A47,'Return Data'!$B$7:$R$2843,4,0)</f>
        <v>24.823399999999999</v>
      </c>
      <c r="D47" s="65">
        <f>VLOOKUP($A47,'Return Data'!$B$7:$R$2843,10,0)</f>
        <v>13.6957</v>
      </c>
      <c r="E47" s="66">
        <f t="shared" si="10"/>
        <v>15</v>
      </c>
      <c r="F47" s="65">
        <f>VLOOKUP($A47,'Return Data'!$B$7:$R$2843,11,0)</f>
        <v>21.679200000000002</v>
      </c>
      <c r="G47" s="66">
        <f t="shared" si="11"/>
        <v>31</v>
      </c>
      <c r="H47" s="65">
        <f>VLOOKUP($A47,'Return Data'!$B$7:$R$2843,12,0)</f>
        <v>36.444000000000003</v>
      </c>
      <c r="I47" s="66">
        <f t="shared" si="12"/>
        <v>21</v>
      </c>
      <c r="J47" s="65">
        <f>VLOOKUP($A47,'Return Data'!$B$7:$R$2843,13,0)</f>
        <v>58.655500000000004</v>
      </c>
      <c r="K47" s="66">
        <f t="shared" si="13"/>
        <v>30</v>
      </c>
      <c r="L47" s="65">
        <f>VLOOKUP($A47,'Return Data'!$B$7:$R$2843,17,0)</f>
        <v>36.183</v>
      </c>
      <c r="M47" s="66">
        <f t="shared" si="14"/>
        <v>12</v>
      </c>
      <c r="N47" s="65">
        <f>VLOOKUP($A47,'Return Data'!$B$7:$R$2843,14,0)</f>
        <v>22.6785</v>
      </c>
      <c r="O47" s="66">
        <f t="shared" si="15"/>
        <v>6</v>
      </c>
      <c r="P47" s="65">
        <f>VLOOKUP($A47,'Return Data'!$B$7:$R$2843,15,0)</f>
        <v>15.999499999999999</v>
      </c>
      <c r="Q47" s="66">
        <f>RANK(P47,P$8:P$73,0)</f>
        <v>10</v>
      </c>
      <c r="R47" s="65">
        <f>VLOOKUP($A47,'Return Data'!$B$7:$R$2843,16,0)</f>
        <v>15.0284</v>
      </c>
      <c r="S47" s="67">
        <f t="shared" si="16"/>
        <v>38</v>
      </c>
    </row>
    <row r="48" spans="1:19" x14ac:dyDescent="0.3">
      <c r="A48" s="63" t="s">
        <v>306</v>
      </c>
      <c r="B48" s="64">
        <f>VLOOKUP($A48,'Return Data'!$B$7:$R$2843,3,0)</f>
        <v>44459</v>
      </c>
      <c r="C48" s="65">
        <f>VLOOKUP($A48,'Return Data'!$B$7:$R$2843,4,0)</f>
        <v>23.319900000000001</v>
      </c>
      <c r="D48" s="65">
        <f>VLOOKUP($A48,'Return Data'!$B$7:$R$2843,10,0)</f>
        <v>13.141299999999999</v>
      </c>
      <c r="E48" s="66">
        <f t="shared" si="10"/>
        <v>20</v>
      </c>
      <c r="F48" s="65">
        <f>VLOOKUP($A48,'Return Data'!$B$7:$R$2843,11,0)</f>
        <v>20.930599999999998</v>
      </c>
      <c r="G48" s="66">
        <f t="shared" si="11"/>
        <v>40</v>
      </c>
      <c r="H48" s="65">
        <f>VLOOKUP($A48,'Return Data'!$B$7:$R$2843,12,0)</f>
        <v>36.2239</v>
      </c>
      <c r="I48" s="66">
        <f t="shared" si="12"/>
        <v>23</v>
      </c>
      <c r="J48" s="65">
        <f>VLOOKUP($A48,'Return Data'!$B$7:$R$2843,13,0)</f>
        <v>58.606400000000001</v>
      </c>
      <c r="K48" s="66">
        <f t="shared" si="13"/>
        <v>32</v>
      </c>
      <c r="L48" s="65">
        <f>VLOOKUP($A48,'Return Data'!$B$7:$R$2843,17,0)</f>
        <v>34.1541</v>
      </c>
      <c r="M48" s="66">
        <f t="shared" si="14"/>
        <v>17</v>
      </c>
      <c r="N48" s="65">
        <f>VLOOKUP($A48,'Return Data'!$B$7:$R$2843,14,0)</f>
        <v>20.593499999999999</v>
      </c>
      <c r="O48" s="66">
        <f t="shared" si="15"/>
        <v>10</v>
      </c>
      <c r="P48" s="65">
        <f>VLOOKUP($A48,'Return Data'!$B$7:$R$2843,15,0)</f>
        <v>14.5474</v>
      </c>
      <c r="Q48" s="66">
        <f>RANK(P48,P$8:P$73,0)</f>
        <v>16</v>
      </c>
      <c r="R48" s="65">
        <f>VLOOKUP($A48,'Return Data'!$B$7:$R$2843,16,0)</f>
        <v>13.7288</v>
      </c>
      <c r="S48" s="67">
        <f t="shared" si="16"/>
        <v>41</v>
      </c>
    </row>
    <row r="49" spans="1:19" x14ac:dyDescent="0.3">
      <c r="A49" s="63" t="s">
        <v>307</v>
      </c>
      <c r="B49" s="64">
        <f>VLOOKUP($A49,'Return Data'!$B$7:$R$2843,3,0)</f>
        <v>44459</v>
      </c>
      <c r="C49" s="65">
        <f>VLOOKUP($A49,'Return Data'!$B$7:$R$2843,4,0)</f>
        <v>29.323699999999999</v>
      </c>
      <c r="D49" s="65">
        <f>VLOOKUP($A49,'Return Data'!$B$7:$R$2843,10,0)</f>
        <v>22.6907</v>
      </c>
      <c r="E49" s="66">
        <f t="shared" si="10"/>
        <v>1</v>
      </c>
      <c r="F49" s="65">
        <f>VLOOKUP($A49,'Return Data'!$B$7:$R$2843,11,0)</f>
        <v>43.986400000000003</v>
      </c>
      <c r="G49" s="66">
        <f t="shared" si="11"/>
        <v>5</v>
      </c>
      <c r="H49" s="65">
        <f>VLOOKUP($A49,'Return Data'!$B$7:$R$2843,12,0)</f>
        <v>58.344700000000003</v>
      </c>
      <c r="I49" s="66">
        <f t="shared" si="12"/>
        <v>6</v>
      </c>
      <c r="J49" s="65">
        <f>VLOOKUP($A49,'Return Data'!$B$7:$R$2843,13,0)</f>
        <v>89.810900000000004</v>
      </c>
      <c r="K49" s="66">
        <f t="shared" si="13"/>
        <v>5</v>
      </c>
      <c r="L49" s="65">
        <f>VLOOKUP($A49,'Return Data'!$B$7:$R$2843,17,0)</f>
        <v>50.386899999999997</v>
      </c>
      <c r="M49" s="66">
        <f t="shared" si="14"/>
        <v>3</v>
      </c>
      <c r="N49" s="65">
        <f>VLOOKUP($A49,'Return Data'!$B$7:$R$2843,14,0)</f>
        <v>31.162500000000001</v>
      </c>
      <c r="O49" s="66">
        <f t="shared" si="15"/>
        <v>3</v>
      </c>
      <c r="P49" s="65"/>
      <c r="Q49" s="66"/>
      <c r="R49" s="65">
        <f>VLOOKUP($A49,'Return Data'!$B$7:$R$2843,16,0)</f>
        <v>27.1647</v>
      </c>
      <c r="S49" s="67">
        <f t="shared" si="16"/>
        <v>3</v>
      </c>
    </row>
    <row r="50" spans="1:19" x14ac:dyDescent="0.3">
      <c r="A50" s="63" t="s">
        <v>308</v>
      </c>
      <c r="B50" s="64">
        <f>VLOOKUP($A50,'Return Data'!$B$7:$R$2843,3,0)</f>
        <v>44459</v>
      </c>
      <c r="C50" s="65">
        <f>VLOOKUP($A50,'Return Data'!$B$7:$R$2843,4,0)</f>
        <v>17.312000000000001</v>
      </c>
      <c r="D50" s="65">
        <f>VLOOKUP($A50,'Return Data'!$B$7:$R$2843,10,0)</f>
        <v>11.124700000000001</v>
      </c>
      <c r="E50" s="66">
        <f t="shared" si="10"/>
        <v>40</v>
      </c>
      <c r="F50" s="65">
        <f>VLOOKUP($A50,'Return Data'!$B$7:$R$2843,11,0)</f>
        <v>21.131599999999999</v>
      </c>
      <c r="G50" s="66">
        <f t="shared" si="11"/>
        <v>35</v>
      </c>
      <c r="H50" s="65">
        <f>VLOOKUP($A50,'Return Data'!$B$7:$R$2843,12,0)</f>
        <v>30.490200000000002</v>
      </c>
      <c r="I50" s="66">
        <f t="shared" si="12"/>
        <v>45</v>
      </c>
      <c r="J50" s="65">
        <f>VLOOKUP($A50,'Return Data'!$B$7:$R$2843,13,0)</f>
        <v>56.396500000000003</v>
      </c>
      <c r="K50" s="66">
        <f t="shared" si="13"/>
        <v>37</v>
      </c>
      <c r="L50" s="65">
        <f>VLOOKUP($A50,'Return Data'!$B$7:$R$2843,17,0)</f>
        <v>28.9651</v>
      </c>
      <c r="M50" s="66">
        <f t="shared" si="14"/>
        <v>24</v>
      </c>
      <c r="N50" s="65"/>
      <c r="O50" s="66"/>
      <c r="P50" s="65"/>
      <c r="Q50" s="66"/>
      <c r="R50" s="65">
        <f>VLOOKUP($A50,'Return Data'!$B$7:$R$2843,16,0)</f>
        <v>18.831800000000001</v>
      </c>
      <c r="S50" s="67">
        <f t="shared" si="16"/>
        <v>17</v>
      </c>
    </row>
    <row r="51" spans="1:19" x14ac:dyDescent="0.3">
      <c r="A51" s="63" t="s">
        <v>309</v>
      </c>
      <c r="B51" s="64">
        <f>VLOOKUP($A51,'Return Data'!$B$7:$R$2843,3,0)</f>
        <v>44459</v>
      </c>
      <c r="C51" s="65">
        <f>VLOOKUP($A51,'Return Data'!$B$7:$R$2843,4,0)</f>
        <v>15.933999999999999</v>
      </c>
      <c r="D51" s="65">
        <f>VLOOKUP($A51,'Return Data'!$B$7:$R$2843,10,0)</f>
        <v>12.016400000000001</v>
      </c>
      <c r="E51" s="66">
        <f t="shared" si="10"/>
        <v>31</v>
      </c>
      <c r="F51" s="65">
        <f>VLOOKUP($A51,'Return Data'!$B$7:$R$2843,11,0)</f>
        <v>20.133299999999998</v>
      </c>
      <c r="G51" s="66">
        <f t="shared" si="11"/>
        <v>45</v>
      </c>
      <c r="H51" s="65">
        <f>VLOOKUP($A51,'Return Data'!$B$7:$R$2843,12,0)</f>
        <v>30.492100000000001</v>
      </c>
      <c r="I51" s="66">
        <f t="shared" si="12"/>
        <v>44</v>
      </c>
      <c r="J51" s="65">
        <f>VLOOKUP($A51,'Return Data'!$B$7:$R$2843,13,0)</f>
        <v>50.953000000000003</v>
      </c>
      <c r="K51" s="66">
        <f t="shared" si="13"/>
        <v>46</v>
      </c>
      <c r="L51" s="65">
        <f>VLOOKUP($A51,'Return Data'!$B$7:$R$2843,17,0)</f>
        <v>25.798999999999999</v>
      </c>
      <c r="M51" s="66">
        <f t="shared" si="14"/>
        <v>39</v>
      </c>
      <c r="N51" s="65"/>
      <c r="O51" s="66"/>
      <c r="P51" s="65"/>
      <c r="Q51" s="66"/>
      <c r="R51" s="65">
        <f>VLOOKUP($A51,'Return Data'!$B$7:$R$2843,16,0)</f>
        <v>14.290800000000001</v>
      </c>
      <c r="S51" s="67">
        <f t="shared" si="16"/>
        <v>39</v>
      </c>
    </row>
    <row r="52" spans="1:19" x14ac:dyDescent="0.3">
      <c r="A52" s="63" t="s">
        <v>310</v>
      </c>
      <c r="B52" s="64">
        <f>VLOOKUP($A52,'Return Data'!$B$7:$R$2843,3,0)</f>
        <v>44459</v>
      </c>
      <c r="C52" s="65">
        <f>VLOOKUP($A52,'Return Data'!$B$7:$R$2843,4,0)</f>
        <v>80.752200000000002</v>
      </c>
      <c r="D52" s="65">
        <f>VLOOKUP($A52,'Return Data'!$B$7:$R$2843,10,0)</f>
        <v>18.3292</v>
      </c>
      <c r="E52" s="66">
        <f t="shared" si="10"/>
        <v>4</v>
      </c>
      <c r="F52" s="65">
        <f>VLOOKUP($A52,'Return Data'!$B$7:$R$2843,11,0)</f>
        <v>35.027200000000001</v>
      </c>
      <c r="G52" s="66">
        <f t="shared" si="11"/>
        <v>9</v>
      </c>
      <c r="H52" s="65">
        <f>VLOOKUP($A52,'Return Data'!$B$7:$R$2843,12,0)</f>
        <v>48.9604</v>
      </c>
      <c r="I52" s="66">
        <f t="shared" si="12"/>
        <v>10</v>
      </c>
      <c r="J52" s="65">
        <f>VLOOKUP($A52,'Return Data'!$B$7:$R$2843,13,0)</f>
        <v>75.675399999999996</v>
      </c>
      <c r="K52" s="66">
        <f t="shared" si="13"/>
        <v>9</v>
      </c>
      <c r="L52" s="65">
        <f>VLOOKUP($A52,'Return Data'!$B$7:$R$2843,17,0)</f>
        <v>47.947299999999998</v>
      </c>
      <c r="M52" s="66">
        <f t="shared" si="14"/>
        <v>4</v>
      </c>
      <c r="N52" s="65">
        <f>VLOOKUP($A52,'Return Data'!$B$7:$R$2843,14,0)</f>
        <v>31.651399999999999</v>
      </c>
      <c r="O52" s="66">
        <f>RANK(N52,N$8:N$73,0)</f>
        <v>2</v>
      </c>
      <c r="P52" s="65">
        <f>VLOOKUP($A52,'Return Data'!$B$7:$R$2843,15,0)</f>
        <v>24.1922</v>
      </c>
      <c r="Q52" s="66">
        <f>RANK(P52,P$8:P$73,0)</f>
        <v>2</v>
      </c>
      <c r="R52" s="65">
        <f>VLOOKUP($A52,'Return Data'!$B$7:$R$2843,16,0)</f>
        <v>24.6355</v>
      </c>
      <c r="S52" s="67">
        <f t="shared" si="16"/>
        <v>5</v>
      </c>
    </row>
    <row r="53" spans="1:19" x14ac:dyDescent="0.3">
      <c r="A53" s="63" t="s">
        <v>311</v>
      </c>
      <c r="B53" s="64">
        <f>VLOOKUP($A53,'Return Data'!$B$7:$R$2843,3,0)</f>
        <v>44459</v>
      </c>
      <c r="C53" s="65">
        <f>VLOOKUP($A53,'Return Data'!$B$7:$R$2843,4,0)</f>
        <v>57.904600000000002</v>
      </c>
      <c r="D53" s="65">
        <f>VLOOKUP($A53,'Return Data'!$B$7:$R$2843,10,0)</f>
        <v>19.266999999999999</v>
      </c>
      <c r="E53" s="66">
        <f t="shared" si="10"/>
        <v>2</v>
      </c>
      <c r="F53" s="65">
        <f>VLOOKUP($A53,'Return Data'!$B$7:$R$2843,11,0)</f>
        <v>35.696599999999997</v>
      </c>
      <c r="G53" s="66">
        <f t="shared" si="11"/>
        <v>8</v>
      </c>
      <c r="H53" s="65">
        <f>VLOOKUP($A53,'Return Data'!$B$7:$R$2843,12,0)</f>
        <v>51.319699999999997</v>
      </c>
      <c r="I53" s="66">
        <f t="shared" si="12"/>
        <v>9</v>
      </c>
      <c r="J53" s="65">
        <f>VLOOKUP($A53,'Return Data'!$B$7:$R$2843,13,0)</f>
        <v>70.127499999999998</v>
      </c>
      <c r="K53" s="66">
        <f t="shared" si="13"/>
        <v>10</v>
      </c>
      <c r="L53" s="65">
        <f>VLOOKUP($A53,'Return Data'!$B$7:$R$2843,17,0)</f>
        <v>51.027000000000001</v>
      </c>
      <c r="M53" s="66">
        <f t="shared" si="14"/>
        <v>2</v>
      </c>
      <c r="N53" s="65">
        <f>VLOOKUP($A53,'Return Data'!$B$7:$R$2843,14,0)</f>
        <v>35.479999999999997</v>
      </c>
      <c r="O53" s="66">
        <f>RANK(N53,N$8:N$73,0)</f>
        <v>1</v>
      </c>
      <c r="P53" s="65">
        <f>VLOOKUP($A53,'Return Data'!$B$7:$R$2843,15,0)</f>
        <v>25.372399999999999</v>
      </c>
      <c r="Q53" s="66">
        <f>RANK(P53,P$8:P$73,0)</f>
        <v>1</v>
      </c>
      <c r="R53" s="65">
        <f>VLOOKUP($A53,'Return Data'!$B$7:$R$2843,16,0)</f>
        <v>26.433599999999998</v>
      </c>
      <c r="S53" s="67">
        <f t="shared" si="16"/>
        <v>4</v>
      </c>
    </row>
    <row r="54" spans="1:19" x14ac:dyDescent="0.3">
      <c r="A54" s="63" t="s">
        <v>312</v>
      </c>
      <c r="B54" s="64">
        <f>VLOOKUP($A54,'Return Data'!$B$7:$R$2843,3,0)</f>
        <v>44459</v>
      </c>
      <c r="C54" s="65">
        <f>VLOOKUP($A54,'Return Data'!$B$7:$R$2843,4,0)</f>
        <v>15.651899999999999</v>
      </c>
      <c r="D54" s="65">
        <f>VLOOKUP($A54,'Return Data'!$B$7:$R$2843,10,0)</f>
        <v>12.3264</v>
      </c>
      <c r="E54" s="66">
        <f t="shared" si="10"/>
        <v>29</v>
      </c>
      <c r="F54" s="65">
        <f>VLOOKUP($A54,'Return Data'!$B$7:$R$2843,11,0)</f>
        <v>19.189</v>
      </c>
      <c r="G54" s="66">
        <f t="shared" si="11"/>
        <v>51</v>
      </c>
      <c r="H54" s="65">
        <f>VLOOKUP($A54,'Return Data'!$B$7:$R$2843,12,0)</f>
        <v>22.360800000000001</v>
      </c>
      <c r="I54" s="66">
        <f t="shared" si="12"/>
        <v>63</v>
      </c>
      <c r="J54" s="65">
        <f>VLOOKUP($A54,'Return Data'!$B$7:$R$2843,13,0)</f>
        <v>39.747900000000001</v>
      </c>
      <c r="K54" s="66">
        <f t="shared" si="13"/>
        <v>63</v>
      </c>
      <c r="L54" s="65"/>
      <c r="M54" s="66"/>
      <c r="N54" s="65"/>
      <c r="O54" s="66"/>
      <c r="P54" s="65"/>
      <c r="Q54" s="66"/>
      <c r="R54" s="65">
        <f>VLOOKUP($A54,'Return Data'!$B$7:$R$2843,16,0)</f>
        <v>18.382899999999999</v>
      </c>
      <c r="S54" s="67">
        <f t="shared" si="16"/>
        <v>19</v>
      </c>
    </row>
    <row r="55" spans="1:19" x14ac:dyDescent="0.3">
      <c r="A55" s="63" t="s">
        <v>313</v>
      </c>
      <c r="B55" s="64">
        <f>VLOOKUP($A55,'Return Data'!$B$7:$R$2843,3,0)</f>
        <v>44459</v>
      </c>
      <c r="C55" s="65">
        <f>VLOOKUP($A55,'Return Data'!$B$7:$R$2843,4,0)</f>
        <v>145.98699999999999</v>
      </c>
      <c r="D55" s="65">
        <f>VLOOKUP($A55,'Return Data'!$B$7:$R$2843,10,0)</f>
        <v>11.8085</v>
      </c>
      <c r="E55" s="66">
        <f t="shared" si="10"/>
        <v>32</v>
      </c>
      <c r="F55" s="65">
        <f>VLOOKUP($A55,'Return Data'!$B$7:$R$2843,11,0)</f>
        <v>21.187000000000001</v>
      </c>
      <c r="G55" s="66">
        <f t="shared" si="11"/>
        <v>34</v>
      </c>
      <c r="H55" s="65">
        <f>VLOOKUP($A55,'Return Data'!$B$7:$R$2843,12,0)</f>
        <v>31.789200000000001</v>
      </c>
      <c r="I55" s="66">
        <f t="shared" si="12"/>
        <v>37</v>
      </c>
      <c r="J55" s="65">
        <f>VLOOKUP($A55,'Return Data'!$B$7:$R$2843,13,0)</f>
        <v>53.355600000000003</v>
      </c>
      <c r="K55" s="66">
        <f t="shared" si="13"/>
        <v>41</v>
      </c>
      <c r="L55" s="65">
        <f>VLOOKUP($A55,'Return Data'!$B$7:$R$2843,17,0)</f>
        <v>22.7135</v>
      </c>
      <c r="M55" s="66">
        <f t="shared" ref="M55:M73" si="17">RANK(L55,L$8:L$73,0)</f>
        <v>52</v>
      </c>
      <c r="N55" s="65">
        <f>VLOOKUP($A55,'Return Data'!$B$7:$R$2843,14,0)</f>
        <v>12.873799999999999</v>
      </c>
      <c r="O55" s="66">
        <f>RANK(N55,N$8:N$73,0)</f>
        <v>43</v>
      </c>
      <c r="P55" s="65">
        <f>VLOOKUP($A55,'Return Data'!$B$7:$R$2843,15,0)</f>
        <v>11.6708</v>
      </c>
      <c r="Q55" s="66">
        <f>RANK(P55,P$8:P$73,0)</f>
        <v>34</v>
      </c>
      <c r="R55" s="65">
        <f>VLOOKUP($A55,'Return Data'!$B$7:$R$2843,16,0)</f>
        <v>15.7828</v>
      </c>
      <c r="S55" s="67">
        <f t="shared" si="16"/>
        <v>30</v>
      </c>
    </row>
    <row r="56" spans="1:19" x14ac:dyDescent="0.3">
      <c r="A56" s="63" t="s">
        <v>314</v>
      </c>
      <c r="B56" s="64">
        <f>VLOOKUP($A56,'Return Data'!$B$7:$R$2843,3,0)</f>
        <v>44459</v>
      </c>
      <c r="C56" s="65">
        <f>VLOOKUP($A56,'Return Data'!$B$7:$R$2843,4,0)</f>
        <v>17.299199999999999</v>
      </c>
      <c r="D56" s="65">
        <f>VLOOKUP($A56,'Return Data'!$B$7:$R$2843,10,0)</f>
        <v>17.322500000000002</v>
      </c>
      <c r="E56" s="66">
        <f t="shared" si="10"/>
        <v>7</v>
      </c>
      <c r="F56" s="65">
        <f>VLOOKUP($A56,'Return Data'!$B$7:$R$2843,11,0)</f>
        <v>45.037500000000001</v>
      </c>
      <c r="G56" s="66">
        <f t="shared" si="11"/>
        <v>4</v>
      </c>
      <c r="H56" s="65">
        <f>VLOOKUP($A56,'Return Data'!$B$7:$R$2843,12,0)</f>
        <v>62.433799999999998</v>
      </c>
      <c r="I56" s="66">
        <f t="shared" si="12"/>
        <v>4</v>
      </c>
      <c r="J56" s="65">
        <f>VLOOKUP($A56,'Return Data'!$B$7:$R$2843,13,0)</f>
        <v>91.619299999999996</v>
      </c>
      <c r="K56" s="66">
        <f t="shared" si="13"/>
        <v>4</v>
      </c>
      <c r="L56" s="65">
        <f>VLOOKUP($A56,'Return Data'!$B$7:$R$2843,17,0)</f>
        <v>36.834299999999999</v>
      </c>
      <c r="M56" s="66">
        <f t="shared" si="17"/>
        <v>11</v>
      </c>
      <c r="N56" s="65">
        <f>VLOOKUP($A56,'Return Data'!$B$7:$R$2843,14,0)</f>
        <v>15.491300000000001</v>
      </c>
      <c r="O56" s="66">
        <f>RANK(N56,N$8:N$73,0)</f>
        <v>31</v>
      </c>
      <c r="P56" s="65"/>
      <c r="Q56" s="66"/>
      <c r="R56" s="65">
        <f>VLOOKUP($A56,'Return Data'!$B$7:$R$2843,16,0)</f>
        <v>11.987</v>
      </c>
      <c r="S56" s="67">
        <f t="shared" si="16"/>
        <v>51</v>
      </c>
    </row>
    <row r="57" spans="1:19" x14ac:dyDescent="0.3">
      <c r="A57" s="63" t="s">
        <v>315</v>
      </c>
      <c r="B57" s="64">
        <f>VLOOKUP($A57,'Return Data'!$B$7:$R$2843,3,0)</f>
        <v>44459</v>
      </c>
      <c r="C57" s="65">
        <f>VLOOKUP($A57,'Return Data'!$B$7:$R$2843,4,0)</f>
        <v>14.926600000000001</v>
      </c>
      <c r="D57" s="65">
        <f>VLOOKUP($A57,'Return Data'!$B$7:$R$2843,10,0)</f>
        <v>17.9102</v>
      </c>
      <c r="E57" s="66">
        <f t="shared" si="10"/>
        <v>5</v>
      </c>
      <c r="F57" s="65">
        <f>VLOOKUP($A57,'Return Data'!$B$7:$R$2843,11,0)</f>
        <v>45.456499999999998</v>
      </c>
      <c r="G57" s="66">
        <f t="shared" si="11"/>
        <v>3</v>
      </c>
      <c r="H57" s="65">
        <f>VLOOKUP($A57,'Return Data'!$B$7:$R$2843,12,0)</f>
        <v>64.308400000000006</v>
      </c>
      <c r="I57" s="66">
        <f t="shared" si="12"/>
        <v>3</v>
      </c>
      <c r="J57" s="65">
        <f>VLOOKUP($A57,'Return Data'!$B$7:$R$2843,13,0)</f>
        <v>93.527699999999996</v>
      </c>
      <c r="K57" s="66">
        <f t="shared" si="13"/>
        <v>3</v>
      </c>
      <c r="L57" s="65">
        <f>VLOOKUP($A57,'Return Data'!$B$7:$R$2843,17,0)</f>
        <v>37.434600000000003</v>
      </c>
      <c r="M57" s="66">
        <f t="shared" si="17"/>
        <v>10</v>
      </c>
      <c r="N57" s="65">
        <f>VLOOKUP($A57,'Return Data'!$B$7:$R$2843,14,0)</f>
        <v>15.8416</v>
      </c>
      <c r="O57" s="66">
        <f>RANK(N57,N$8:N$73,0)</f>
        <v>29</v>
      </c>
      <c r="P57" s="65"/>
      <c r="Q57" s="66"/>
      <c r="R57" s="65">
        <f>VLOOKUP($A57,'Return Data'!$B$7:$R$2843,16,0)</f>
        <v>9.3184000000000005</v>
      </c>
      <c r="S57" s="67">
        <f t="shared" si="16"/>
        <v>60</v>
      </c>
    </row>
    <row r="58" spans="1:19" x14ac:dyDescent="0.3">
      <c r="A58" s="63" t="s">
        <v>316</v>
      </c>
      <c r="B58" s="64">
        <f>VLOOKUP($A58,'Return Data'!$B$7:$R$2843,3,0)</f>
        <v>44459</v>
      </c>
      <c r="C58" s="65">
        <f>VLOOKUP($A58,'Return Data'!$B$7:$R$2843,4,0)</f>
        <v>13.921099999999999</v>
      </c>
      <c r="D58" s="65">
        <f>VLOOKUP($A58,'Return Data'!$B$7:$R$2843,10,0)</f>
        <v>18.648099999999999</v>
      </c>
      <c r="E58" s="66">
        <f t="shared" si="10"/>
        <v>3</v>
      </c>
      <c r="F58" s="65">
        <f>VLOOKUP($A58,'Return Data'!$B$7:$R$2843,11,0)</f>
        <v>50.086199999999998</v>
      </c>
      <c r="G58" s="66">
        <f t="shared" si="11"/>
        <v>1</v>
      </c>
      <c r="H58" s="65">
        <f>VLOOKUP($A58,'Return Data'!$B$7:$R$2843,12,0)</f>
        <v>70.109700000000004</v>
      </c>
      <c r="I58" s="66">
        <f t="shared" si="12"/>
        <v>1</v>
      </c>
      <c r="J58" s="65">
        <f>VLOOKUP($A58,'Return Data'!$B$7:$R$2843,13,0)</f>
        <v>100.3411</v>
      </c>
      <c r="K58" s="66">
        <f t="shared" si="13"/>
        <v>1</v>
      </c>
      <c r="L58" s="65">
        <f>VLOOKUP($A58,'Return Data'!$B$7:$R$2843,17,0)</f>
        <v>38.755400000000002</v>
      </c>
      <c r="M58" s="66">
        <f t="shared" si="17"/>
        <v>9</v>
      </c>
      <c r="N58" s="65"/>
      <c r="O58" s="66"/>
      <c r="P58" s="65"/>
      <c r="Q58" s="66"/>
      <c r="R58" s="65">
        <f>VLOOKUP($A58,'Return Data'!$B$7:$R$2843,16,0)</f>
        <v>8.6654</v>
      </c>
      <c r="S58" s="67">
        <f t="shared" si="16"/>
        <v>61</v>
      </c>
    </row>
    <row r="59" spans="1:19" x14ac:dyDescent="0.3">
      <c r="A59" s="63" t="s">
        <v>317</v>
      </c>
      <c r="B59" s="64">
        <f>VLOOKUP($A59,'Return Data'!$B$7:$R$2843,3,0)</f>
        <v>44459</v>
      </c>
      <c r="C59" s="65">
        <f>VLOOKUP($A59,'Return Data'!$B$7:$R$2843,4,0)</f>
        <v>14.8935</v>
      </c>
      <c r="D59" s="65">
        <f>VLOOKUP($A59,'Return Data'!$B$7:$R$2843,10,0)</f>
        <v>17.842300000000002</v>
      </c>
      <c r="E59" s="66">
        <f t="shared" si="10"/>
        <v>6</v>
      </c>
      <c r="F59" s="65">
        <f>VLOOKUP($A59,'Return Data'!$B$7:$R$2843,11,0)</f>
        <v>47.386000000000003</v>
      </c>
      <c r="G59" s="66">
        <f t="shared" si="11"/>
        <v>2</v>
      </c>
      <c r="H59" s="65">
        <f>VLOOKUP($A59,'Return Data'!$B$7:$R$2843,12,0)</f>
        <v>67.442400000000006</v>
      </c>
      <c r="I59" s="66">
        <f t="shared" si="12"/>
        <v>2</v>
      </c>
      <c r="J59" s="65">
        <f>VLOOKUP($A59,'Return Data'!$B$7:$R$2843,13,0)</f>
        <v>98.268100000000004</v>
      </c>
      <c r="K59" s="66">
        <f t="shared" si="13"/>
        <v>2</v>
      </c>
      <c r="L59" s="65">
        <f>VLOOKUP($A59,'Return Data'!$B$7:$R$2843,17,0)</f>
        <v>39.2059</v>
      </c>
      <c r="M59" s="66">
        <f t="shared" si="17"/>
        <v>8</v>
      </c>
      <c r="N59" s="65">
        <f>VLOOKUP($A59,'Return Data'!$B$7:$R$2843,14,0)</f>
        <v>16.0153</v>
      </c>
      <c r="O59" s="66">
        <f>RANK(N59,N$8:N$73,0)</f>
        <v>26</v>
      </c>
      <c r="P59" s="65"/>
      <c r="Q59" s="66"/>
      <c r="R59" s="65">
        <f>VLOOKUP($A59,'Return Data'!$B$7:$R$2843,16,0)</f>
        <v>9.9146999999999998</v>
      </c>
      <c r="S59" s="67">
        <f t="shared" si="16"/>
        <v>57</v>
      </c>
    </row>
    <row r="60" spans="1:19" x14ac:dyDescent="0.3">
      <c r="A60" s="63" t="s">
        <v>318</v>
      </c>
      <c r="B60" s="64">
        <f>VLOOKUP($A60,'Return Data'!$B$7:$R$2843,3,0)</f>
        <v>44459</v>
      </c>
      <c r="C60" s="65">
        <f>VLOOKUP($A60,'Return Data'!$B$7:$R$2843,4,0)</f>
        <v>14.1486</v>
      </c>
      <c r="D60" s="65">
        <f>VLOOKUP($A60,'Return Data'!$B$7:$R$2843,10,0)</f>
        <v>14.200200000000001</v>
      </c>
      <c r="E60" s="66">
        <f t="shared" si="10"/>
        <v>14</v>
      </c>
      <c r="F60" s="65">
        <f>VLOOKUP($A60,'Return Data'!$B$7:$R$2843,11,0)</f>
        <v>41.131799999999998</v>
      </c>
      <c r="G60" s="66">
        <f t="shared" si="11"/>
        <v>6</v>
      </c>
      <c r="H60" s="65">
        <f>VLOOKUP($A60,'Return Data'!$B$7:$R$2843,12,0)</f>
        <v>58.687800000000003</v>
      </c>
      <c r="I60" s="66">
        <f t="shared" si="12"/>
        <v>5</v>
      </c>
      <c r="J60" s="65">
        <f>VLOOKUP($A60,'Return Data'!$B$7:$R$2843,13,0)</f>
        <v>86.824600000000004</v>
      </c>
      <c r="K60" s="66">
        <f t="shared" si="13"/>
        <v>6</v>
      </c>
      <c r="L60" s="65">
        <f>VLOOKUP($A60,'Return Data'!$B$7:$R$2843,17,0)</f>
        <v>35.499899999999997</v>
      </c>
      <c r="M60" s="66">
        <f t="shared" si="17"/>
        <v>14</v>
      </c>
      <c r="N60" s="65"/>
      <c r="O60" s="66"/>
      <c r="P60" s="65"/>
      <c r="Q60" s="66"/>
      <c r="R60" s="65">
        <f>VLOOKUP($A60,'Return Data'!$B$7:$R$2843,16,0)</f>
        <v>10.470700000000001</v>
      </c>
      <c r="S60" s="67">
        <f t="shared" si="16"/>
        <v>55</v>
      </c>
    </row>
    <row r="61" spans="1:19" x14ac:dyDescent="0.3">
      <c r="A61" s="63" t="s">
        <v>319</v>
      </c>
      <c r="B61" s="64">
        <f>VLOOKUP($A61,'Return Data'!$B$7:$R$2843,3,0)</f>
        <v>44459</v>
      </c>
      <c r="C61" s="65">
        <f>VLOOKUP($A61,'Return Data'!$B$7:$R$2843,4,0)</f>
        <v>22.896599999999999</v>
      </c>
      <c r="D61" s="65">
        <f>VLOOKUP($A61,'Return Data'!$B$7:$R$2843,10,0)</f>
        <v>9.4573</v>
      </c>
      <c r="E61" s="66">
        <f t="shared" si="10"/>
        <v>47</v>
      </c>
      <c r="F61" s="65">
        <f>VLOOKUP($A61,'Return Data'!$B$7:$R$2843,11,0)</f>
        <v>19.846699999999998</v>
      </c>
      <c r="G61" s="66">
        <f t="shared" si="11"/>
        <v>47</v>
      </c>
      <c r="H61" s="65">
        <f>VLOOKUP($A61,'Return Data'!$B$7:$R$2843,12,0)</f>
        <v>30.149799999999999</v>
      </c>
      <c r="I61" s="66">
        <f t="shared" si="12"/>
        <v>46</v>
      </c>
      <c r="J61" s="65">
        <f>VLOOKUP($A61,'Return Data'!$B$7:$R$2843,13,0)</f>
        <v>51.144599999999997</v>
      </c>
      <c r="K61" s="66">
        <f t="shared" si="13"/>
        <v>45</v>
      </c>
      <c r="L61" s="65">
        <f>VLOOKUP($A61,'Return Data'!$B$7:$R$2843,17,0)</f>
        <v>27.491499999999998</v>
      </c>
      <c r="M61" s="66">
        <f t="shared" si="17"/>
        <v>29</v>
      </c>
      <c r="N61" s="65">
        <f>VLOOKUP($A61,'Return Data'!$B$7:$R$2843,14,0)</f>
        <v>15.933299999999999</v>
      </c>
      <c r="O61" s="66">
        <f>RANK(N61,N$8:N$73,0)</f>
        <v>28</v>
      </c>
      <c r="P61" s="65"/>
      <c r="Q61" s="66"/>
      <c r="R61" s="65">
        <f>VLOOKUP($A61,'Return Data'!$B$7:$R$2843,16,0)</f>
        <v>16.2423</v>
      </c>
      <c r="S61" s="67">
        <f t="shared" si="16"/>
        <v>27</v>
      </c>
    </row>
    <row r="62" spans="1:19" x14ac:dyDescent="0.3">
      <c r="A62" s="63" t="s">
        <v>320</v>
      </c>
      <c r="B62" s="64">
        <f>VLOOKUP($A62,'Return Data'!$B$7:$R$2843,3,0)</f>
        <v>44459</v>
      </c>
      <c r="C62" s="65">
        <f>VLOOKUP($A62,'Return Data'!$B$7:$R$2843,4,0)</f>
        <v>21.004999999999999</v>
      </c>
      <c r="D62" s="65">
        <f>VLOOKUP($A62,'Return Data'!$B$7:$R$2843,10,0)</f>
        <v>9.5162999999999993</v>
      </c>
      <c r="E62" s="66">
        <f t="shared" si="10"/>
        <v>44</v>
      </c>
      <c r="F62" s="65">
        <f>VLOOKUP($A62,'Return Data'!$B$7:$R$2843,11,0)</f>
        <v>20.1556</v>
      </c>
      <c r="G62" s="66">
        <f t="shared" si="11"/>
        <v>44</v>
      </c>
      <c r="H62" s="65">
        <f>VLOOKUP($A62,'Return Data'!$B$7:$R$2843,12,0)</f>
        <v>30.654900000000001</v>
      </c>
      <c r="I62" s="66">
        <f t="shared" si="12"/>
        <v>43</v>
      </c>
      <c r="J62" s="65">
        <f>VLOOKUP($A62,'Return Data'!$B$7:$R$2843,13,0)</f>
        <v>52.660400000000003</v>
      </c>
      <c r="K62" s="66">
        <f t="shared" si="13"/>
        <v>42</v>
      </c>
      <c r="L62" s="65">
        <f>VLOOKUP($A62,'Return Data'!$B$7:$R$2843,17,0)</f>
        <v>27.172799999999999</v>
      </c>
      <c r="M62" s="66">
        <f t="shared" si="17"/>
        <v>31</v>
      </c>
      <c r="N62" s="65">
        <f>VLOOKUP($A62,'Return Data'!$B$7:$R$2843,14,0)</f>
        <v>15.321899999999999</v>
      </c>
      <c r="O62" s="66">
        <f>RANK(N62,N$8:N$73,0)</f>
        <v>32</v>
      </c>
      <c r="P62" s="65">
        <f>VLOOKUP($A62,'Return Data'!$B$7:$R$2843,15,0)</f>
        <v>13.732200000000001</v>
      </c>
      <c r="Q62" s="66">
        <f>RANK(P62,P$8:P$73,0)</f>
        <v>23</v>
      </c>
      <c r="R62" s="65">
        <f>VLOOKUP($A62,'Return Data'!$B$7:$R$2843,16,0)</f>
        <v>12.109</v>
      </c>
      <c r="S62" s="67">
        <f t="shared" si="16"/>
        <v>49</v>
      </c>
    </row>
    <row r="63" spans="1:19" x14ac:dyDescent="0.3">
      <c r="A63" s="63" t="s">
        <v>321</v>
      </c>
      <c r="B63" s="64">
        <f>VLOOKUP($A63,'Return Data'!$B$7:$R$2843,3,0)</f>
        <v>44459</v>
      </c>
      <c r="C63" s="65">
        <f>VLOOKUP($A63,'Return Data'!$B$7:$R$2843,4,0)</f>
        <v>16.348500000000001</v>
      </c>
      <c r="D63" s="65">
        <f>VLOOKUP($A63,'Return Data'!$B$7:$R$2843,10,0)</f>
        <v>13.506</v>
      </c>
      <c r="E63" s="66">
        <f t="shared" si="10"/>
        <v>16</v>
      </c>
      <c r="F63" s="65">
        <f>VLOOKUP($A63,'Return Data'!$B$7:$R$2843,11,0)</f>
        <v>39.590000000000003</v>
      </c>
      <c r="G63" s="66">
        <f t="shared" si="11"/>
        <v>7</v>
      </c>
      <c r="H63" s="65">
        <f>VLOOKUP($A63,'Return Data'!$B$7:$R$2843,12,0)</f>
        <v>56.507899999999999</v>
      </c>
      <c r="I63" s="66">
        <f t="shared" si="12"/>
        <v>7</v>
      </c>
      <c r="J63" s="65">
        <f>VLOOKUP($A63,'Return Data'!$B$7:$R$2843,13,0)</f>
        <v>85.622299999999996</v>
      </c>
      <c r="K63" s="66">
        <f t="shared" si="13"/>
        <v>7</v>
      </c>
      <c r="L63" s="65">
        <f>VLOOKUP($A63,'Return Data'!$B$7:$R$2843,17,0)</f>
        <v>35.391300000000001</v>
      </c>
      <c r="M63" s="66">
        <f t="shared" si="17"/>
        <v>15</v>
      </c>
      <c r="N63" s="65"/>
      <c r="O63" s="66"/>
      <c r="P63" s="65"/>
      <c r="Q63" s="66"/>
      <c r="R63" s="65">
        <f>VLOOKUP($A63,'Return Data'!$B$7:$R$2843,16,0)</f>
        <v>16.436599999999999</v>
      </c>
      <c r="S63" s="67">
        <f t="shared" si="16"/>
        <v>24</v>
      </c>
    </row>
    <row r="64" spans="1:19" x14ac:dyDescent="0.3">
      <c r="A64" s="63" t="s">
        <v>322</v>
      </c>
      <c r="B64" s="64">
        <f>VLOOKUP($A64,'Return Data'!$B$7:$R$2843,3,0)</f>
        <v>44459</v>
      </c>
      <c r="C64" s="65">
        <f>VLOOKUP($A64,'Return Data'!$B$7:$R$2843,4,0)</f>
        <v>27.307200000000002</v>
      </c>
      <c r="D64" s="65">
        <f>VLOOKUP($A64,'Return Data'!$B$7:$R$2843,10,0)</f>
        <v>11.342499999999999</v>
      </c>
      <c r="E64" s="66">
        <f t="shared" si="10"/>
        <v>37</v>
      </c>
      <c r="F64" s="65">
        <f>VLOOKUP($A64,'Return Data'!$B$7:$R$2843,11,0)</f>
        <v>17.487200000000001</v>
      </c>
      <c r="G64" s="66">
        <f t="shared" si="11"/>
        <v>56</v>
      </c>
      <c r="H64" s="65">
        <f>VLOOKUP($A64,'Return Data'!$B$7:$R$2843,12,0)</f>
        <v>28.607399999999998</v>
      </c>
      <c r="I64" s="66">
        <f t="shared" si="12"/>
        <v>51</v>
      </c>
      <c r="J64" s="65">
        <f>VLOOKUP($A64,'Return Data'!$B$7:$R$2843,13,0)</f>
        <v>50.0593</v>
      </c>
      <c r="K64" s="66">
        <f t="shared" si="13"/>
        <v>50</v>
      </c>
      <c r="L64" s="65">
        <f>VLOOKUP($A64,'Return Data'!$B$7:$R$2843,17,0)</f>
        <v>22.9236</v>
      </c>
      <c r="M64" s="66">
        <f t="shared" si="17"/>
        <v>50</v>
      </c>
      <c r="N64" s="65">
        <f>VLOOKUP($A64,'Return Data'!$B$7:$R$2843,14,0)</f>
        <v>16.487100000000002</v>
      </c>
      <c r="O64" s="66">
        <f t="shared" ref="O64:O69" si="18">RANK(N64,N$8:N$73,0)</f>
        <v>23</v>
      </c>
      <c r="P64" s="65">
        <f>VLOOKUP($A64,'Return Data'!$B$7:$R$2843,15,0)</f>
        <v>14.5138</v>
      </c>
      <c r="Q64" s="66">
        <f>RANK(P64,P$8:P$73,0)</f>
        <v>17</v>
      </c>
      <c r="R64" s="65">
        <f>VLOOKUP($A64,'Return Data'!$B$7:$R$2843,16,0)</f>
        <v>15.569100000000001</v>
      </c>
      <c r="S64" s="67">
        <f t="shared" si="16"/>
        <v>32</v>
      </c>
    </row>
    <row r="65" spans="1:19" x14ac:dyDescent="0.3">
      <c r="A65" s="63" t="s">
        <v>323</v>
      </c>
      <c r="B65" s="64">
        <f>VLOOKUP($A65,'Return Data'!$B$7:$R$2843,3,0)</f>
        <v>44459</v>
      </c>
      <c r="C65" s="65">
        <f>VLOOKUP($A65,'Return Data'!$B$7:$R$2843,4,0)</f>
        <v>170.81253788078101</v>
      </c>
      <c r="D65" s="65">
        <f>VLOOKUP($A65,'Return Data'!$B$7:$R$2843,10,0)</f>
        <v>8.2475000000000005</v>
      </c>
      <c r="E65" s="66">
        <f t="shared" si="10"/>
        <v>56</v>
      </c>
      <c r="F65" s="65">
        <f>VLOOKUP($A65,'Return Data'!$B$7:$R$2843,11,0)</f>
        <v>17.915900000000001</v>
      </c>
      <c r="G65" s="66">
        <f t="shared" si="11"/>
        <v>55</v>
      </c>
      <c r="H65" s="65">
        <f>VLOOKUP($A65,'Return Data'!$B$7:$R$2843,12,0)</f>
        <v>23.482299999999999</v>
      </c>
      <c r="I65" s="66">
        <f t="shared" si="12"/>
        <v>62</v>
      </c>
      <c r="J65" s="65">
        <f>VLOOKUP($A65,'Return Data'!$B$7:$R$2843,13,0)</f>
        <v>39.432299999999998</v>
      </c>
      <c r="K65" s="66">
        <f t="shared" si="13"/>
        <v>64</v>
      </c>
      <c r="L65" s="65">
        <f>VLOOKUP($A65,'Return Data'!$B$7:$R$2843,17,0)</f>
        <v>21.6067</v>
      </c>
      <c r="M65" s="66">
        <f t="shared" si="17"/>
        <v>54</v>
      </c>
      <c r="N65" s="65">
        <f>VLOOKUP($A65,'Return Data'!$B$7:$R$2843,14,0)</f>
        <v>12.1876</v>
      </c>
      <c r="O65" s="66">
        <f t="shared" si="18"/>
        <v>46</v>
      </c>
      <c r="P65" s="65">
        <f>VLOOKUP($A65,'Return Data'!$B$7:$R$2843,15,0)</f>
        <v>13.824299999999999</v>
      </c>
      <c r="Q65" s="66">
        <f>RANK(P65,P$8:P$73,0)</f>
        <v>21</v>
      </c>
      <c r="R65" s="65">
        <f>VLOOKUP($A65,'Return Data'!$B$7:$R$2843,16,0)</f>
        <v>11.776999999999999</v>
      </c>
      <c r="S65" s="67">
        <f t="shared" si="16"/>
        <v>52</v>
      </c>
    </row>
    <row r="66" spans="1:19" x14ac:dyDescent="0.3">
      <c r="A66" s="63" t="s">
        <v>324</v>
      </c>
      <c r="B66" s="64">
        <f>VLOOKUP($A66,'Return Data'!$B$7:$R$2843,3,0)</f>
        <v>44459</v>
      </c>
      <c r="C66" s="65">
        <f>VLOOKUP($A66,'Return Data'!$B$7:$R$2843,4,0)</f>
        <v>41.06</v>
      </c>
      <c r="D66" s="65">
        <f>VLOOKUP($A66,'Return Data'!$B$7:$R$2843,10,0)</f>
        <v>13.2065</v>
      </c>
      <c r="E66" s="66">
        <f t="shared" si="10"/>
        <v>18</v>
      </c>
      <c r="F66" s="65">
        <f>VLOOKUP($A66,'Return Data'!$B$7:$R$2843,11,0)</f>
        <v>23.377400000000002</v>
      </c>
      <c r="G66" s="66">
        <f t="shared" si="11"/>
        <v>19</v>
      </c>
      <c r="H66" s="65">
        <f>VLOOKUP($A66,'Return Data'!$B$7:$R$2843,12,0)</f>
        <v>34.270800000000001</v>
      </c>
      <c r="I66" s="66">
        <f t="shared" si="12"/>
        <v>29</v>
      </c>
      <c r="J66" s="65">
        <f>VLOOKUP($A66,'Return Data'!$B$7:$R$2843,13,0)</f>
        <v>56.121699999999997</v>
      </c>
      <c r="K66" s="66">
        <f t="shared" si="13"/>
        <v>38</v>
      </c>
      <c r="L66" s="65">
        <f>VLOOKUP($A66,'Return Data'!$B$7:$R$2843,17,0)</f>
        <v>30.642099999999999</v>
      </c>
      <c r="M66" s="66">
        <f t="shared" si="17"/>
        <v>20</v>
      </c>
      <c r="N66" s="65">
        <f>VLOOKUP($A66,'Return Data'!$B$7:$R$2843,14,0)</f>
        <v>19.512599999999999</v>
      </c>
      <c r="O66" s="66">
        <f t="shared" si="18"/>
        <v>14</v>
      </c>
      <c r="P66" s="65">
        <f>VLOOKUP($A66,'Return Data'!$B$7:$R$2843,15,0)</f>
        <v>14.4627</v>
      </c>
      <c r="Q66" s="66">
        <f>RANK(P66,P$8:P$73,0)</f>
        <v>19</v>
      </c>
      <c r="R66" s="65">
        <f>VLOOKUP($A66,'Return Data'!$B$7:$R$2843,16,0)</f>
        <v>15.587400000000001</v>
      </c>
      <c r="S66" s="67">
        <f t="shared" si="16"/>
        <v>31</v>
      </c>
    </row>
    <row r="67" spans="1:19" x14ac:dyDescent="0.3">
      <c r="A67" s="63" t="s">
        <v>325</v>
      </c>
      <c r="B67" s="64">
        <f>VLOOKUP($A67,'Return Data'!$B$7:$R$2843,3,0)</f>
        <v>44459</v>
      </c>
      <c r="C67" s="65">
        <f>VLOOKUP($A67,'Return Data'!$B$7:$R$2843,4,0)</f>
        <v>21.649899999999999</v>
      </c>
      <c r="D67" s="65">
        <f>VLOOKUP($A67,'Return Data'!$B$7:$R$2843,10,0)</f>
        <v>8.3953000000000007</v>
      </c>
      <c r="E67" s="66">
        <f t="shared" si="10"/>
        <v>55</v>
      </c>
      <c r="F67" s="65">
        <f>VLOOKUP($A67,'Return Data'!$B$7:$R$2843,11,0)</f>
        <v>21.049900000000001</v>
      </c>
      <c r="G67" s="66">
        <f t="shared" si="11"/>
        <v>36</v>
      </c>
      <c r="H67" s="65">
        <f>VLOOKUP($A67,'Return Data'!$B$7:$R$2843,12,0)</f>
        <v>38.028399999999998</v>
      </c>
      <c r="I67" s="66">
        <f t="shared" si="12"/>
        <v>17</v>
      </c>
      <c r="J67" s="65">
        <f>VLOOKUP($A67,'Return Data'!$B$7:$R$2843,13,0)</f>
        <v>60.388599999999997</v>
      </c>
      <c r="K67" s="66">
        <f t="shared" si="13"/>
        <v>24</v>
      </c>
      <c r="L67" s="65">
        <f>VLOOKUP($A67,'Return Data'!$B$7:$R$2843,17,0)</f>
        <v>30.270499999999998</v>
      </c>
      <c r="M67" s="66">
        <f t="shared" si="17"/>
        <v>22</v>
      </c>
      <c r="N67" s="65">
        <f>VLOOKUP($A67,'Return Data'!$B$7:$R$2843,14,0)</f>
        <v>16.334700000000002</v>
      </c>
      <c r="O67" s="66">
        <f t="shared" si="18"/>
        <v>24</v>
      </c>
      <c r="P67" s="65"/>
      <c r="Q67" s="66"/>
      <c r="R67" s="65">
        <f>VLOOKUP($A67,'Return Data'!$B$7:$R$2843,16,0)</f>
        <v>15.138500000000001</v>
      </c>
      <c r="S67" s="67">
        <f t="shared" si="16"/>
        <v>37</v>
      </c>
    </row>
    <row r="68" spans="1:19" x14ac:dyDescent="0.3">
      <c r="A68" s="63" t="s">
        <v>326</v>
      </c>
      <c r="B68" s="64">
        <f>VLOOKUP($A68,'Return Data'!$B$7:$R$2843,3,0)</f>
        <v>44459</v>
      </c>
      <c r="C68" s="65">
        <f>VLOOKUP($A68,'Return Data'!$B$7:$R$2843,4,0)</f>
        <v>15.405900000000001</v>
      </c>
      <c r="D68" s="65">
        <f>VLOOKUP($A68,'Return Data'!$B$7:$R$2843,10,0)</f>
        <v>6.0983000000000001</v>
      </c>
      <c r="E68" s="66">
        <f t="shared" si="10"/>
        <v>63</v>
      </c>
      <c r="F68" s="65">
        <f>VLOOKUP($A68,'Return Data'!$B$7:$R$2843,11,0)</f>
        <v>19.903300000000002</v>
      </c>
      <c r="G68" s="66">
        <f t="shared" si="11"/>
        <v>46</v>
      </c>
      <c r="H68" s="65">
        <f>VLOOKUP($A68,'Return Data'!$B$7:$R$2843,12,0)</f>
        <v>36.543199999999999</v>
      </c>
      <c r="I68" s="66">
        <f t="shared" si="12"/>
        <v>20</v>
      </c>
      <c r="J68" s="65">
        <f>VLOOKUP($A68,'Return Data'!$B$7:$R$2843,13,0)</f>
        <v>62.626100000000001</v>
      </c>
      <c r="K68" s="66">
        <f t="shared" si="13"/>
        <v>19</v>
      </c>
      <c r="L68" s="65">
        <f>VLOOKUP($A68,'Return Data'!$B$7:$R$2843,17,0)</f>
        <v>25.241700000000002</v>
      </c>
      <c r="M68" s="66">
        <f t="shared" si="17"/>
        <v>40</v>
      </c>
      <c r="N68" s="65">
        <f>VLOOKUP($A68,'Return Data'!$B$7:$R$2843,14,0)</f>
        <v>13.8568</v>
      </c>
      <c r="O68" s="66">
        <f t="shared" si="18"/>
        <v>41</v>
      </c>
      <c r="P68" s="65"/>
      <c r="Q68" s="66"/>
      <c r="R68" s="65">
        <f>VLOOKUP($A68,'Return Data'!$B$7:$R$2843,16,0)</f>
        <v>9.7289999999999992</v>
      </c>
      <c r="S68" s="67">
        <f t="shared" si="16"/>
        <v>58</v>
      </c>
    </row>
    <row r="69" spans="1:19" x14ac:dyDescent="0.3">
      <c r="A69" s="63" t="s">
        <v>327</v>
      </c>
      <c r="B69" s="64">
        <f>VLOOKUP($A69,'Return Data'!$B$7:$R$2843,3,0)</f>
        <v>44459</v>
      </c>
      <c r="C69" s="65">
        <f>VLOOKUP($A69,'Return Data'!$B$7:$R$2843,4,0)</f>
        <v>14.472300000000001</v>
      </c>
      <c r="D69" s="65">
        <f>VLOOKUP($A69,'Return Data'!$B$7:$R$2843,10,0)</f>
        <v>7.4433999999999996</v>
      </c>
      <c r="E69" s="66">
        <f t="shared" si="10"/>
        <v>59</v>
      </c>
      <c r="F69" s="65">
        <f>VLOOKUP($A69,'Return Data'!$B$7:$R$2843,11,0)</f>
        <v>20.6126</v>
      </c>
      <c r="G69" s="66">
        <f t="shared" si="11"/>
        <v>42</v>
      </c>
      <c r="H69" s="65">
        <f>VLOOKUP($A69,'Return Data'!$B$7:$R$2843,12,0)</f>
        <v>37.198999999999998</v>
      </c>
      <c r="I69" s="66">
        <f t="shared" si="12"/>
        <v>19</v>
      </c>
      <c r="J69" s="65">
        <f>VLOOKUP($A69,'Return Data'!$B$7:$R$2843,13,0)</f>
        <v>62.267299999999999</v>
      </c>
      <c r="K69" s="66">
        <f t="shared" si="13"/>
        <v>20</v>
      </c>
      <c r="L69" s="65">
        <f>VLOOKUP($A69,'Return Data'!$B$7:$R$2843,17,0)</f>
        <v>26.712900000000001</v>
      </c>
      <c r="M69" s="66">
        <f t="shared" si="17"/>
        <v>35</v>
      </c>
      <c r="N69" s="65">
        <f>VLOOKUP($A69,'Return Data'!$B$7:$R$2843,14,0)</f>
        <v>14.123799999999999</v>
      </c>
      <c r="O69" s="66">
        <f t="shared" si="18"/>
        <v>40</v>
      </c>
      <c r="P69" s="65"/>
      <c r="Q69" s="66"/>
      <c r="R69" s="65">
        <f>VLOOKUP($A69,'Return Data'!$B$7:$R$2843,16,0)</f>
        <v>8.5967000000000002</v>
      </c>
      <c r="S69" s="67">
        <f t="shared" si="16"/>
        <v>62</v>
      </c>
    </row>
    <row r="70" spans="1:19" x14ac:dyDescent="0.3">
      <c r="A70" s="63" t="s">
        <v>328</v>
      </c>
      <c r="B70" s="64">
        <f>VLOOKUP($A70,'Return Data'!$B$7:$R$2843,3,0)</f>
        <v>44459</v>
      </c>
      <c r="C70" s="65">
        <f>VLOOKUP($A70,'Return Data'!$B$7:$R$2843,4,0)</f>
        <v>12.0252</v>
      </c>
      <c r="D70" s="65">
        <f>VLOOKUP($A70,'Return Data'!$B$7:$R$2843,10,0)</f>
        <v>7.0266999999999999</v>
      </c>
      <c r="E70" s="66">
        <f t="shared" si="10"/>
        <v>60</v>
      </c>
      <c r="F70" s="65">
        <f>VLOOKUP($A70,'Return Data'!$B$7:$R$2843,11,0)</f>
        <v>13.749000000000001</v>
      </c>
      <c r="G70" s="66">
        <f t="shared" si="11"/>
        <v>63</v>
      </c>
      <c r="H70" s="65">
        <f>VLOOKUP($A70,'Return Data'!$B$7:$R$2843,12,0)</f>
        <v>24.279900000000001</v>
      </c>
      <c r="I70" s="66">
        <f t="shared" si="12"/>
        <v>60</v>
      </c>
      <c r="J70" s="65">
        <f>VLOOKUP($A70,'Return Data'!$B$7:$R$2843,13,0)</f>
        <v>41.137500000000003</v>
      </c>
      <c r="K70" s="66">
        <f t="shared" si="13"/>
        <v>61</v>
      </c>
      <c r="L70" s="65">
        <f>VLOOKUP($A70,'Return Data'!$B$7:$R$2843,17,0)</f>
        <v>23.4465</v>
      </c>
      <c r="M70" s="66">
        <f t="shared" si="17"/>
        <v>48</v>
      </c>
      <c r="N70" s="65"/>
      <c r="O70" s="66"/>
      <c r="P70" s="65"/>
      <c r="Q70" s="66"/>
      <c r="R70" s="65">
        <f>VLOOKUP($A70,'Return Data'!$B$7:$R$2843,16,0)</f>
        <v>5.1477000000000004</v>
      </c>
      <c r="S70" s="67">
        <f t="shared" si="16"/>
        <v>66</v>
      </c>
    </row>
    <row r="71" spans="1:19" x14ac:dyDescent="0.3">
      <c r="A71" s="63" t="s">
        <v>329</v>
      </c>
      <c r="B71" s="64">
        <f>VLOOKUP($A71,'Return Data'!$B$7:$R$2843,3,0)</f>
        <v>44459</v>
      </c>
      <c r="C71" s="65">
        <f>VLOOKUP($A71,'Return Data'!$B$7:$R$2843,4,0)</f>
        <v>12.5245</v>
      </c>
      <c r="D71" s="65">
        <f>VLOOKUP($A71,'Return Data'!$B$7:$R$2843,10,0)</f>
        <v>6.6886000000000001</v>
      </c>
      <c r="E71" s="66">
        <f t="shared" si="10"/>
        <v>61</v>
      </c>
      <c r="F71" s="65">
        <f>VLOOKUP($A71,'Return Data'!$B$7:$R$2843,11,0)</f>
        <v>13.563800000000001</v>
      </c>
      <c r="G71" s="66">
        <f t="shared" si="11"/>
        <v>64</v>
      </c>
      <c r="H71" s="65">
        <f>VLOOKUP($A71,'Return Data'!$B$7:$R$2843,12,0)</f>
        <v>23.5121</v>
      </c>
      <c r="I71" s="66">
        <f t="shared" si="12"/>
        <v>61</v>
      </c>
      <c r="J71" s="65">
        <f>VLOOKUP($A71,'Return Data'!$B$7:$R$2843,13,0)</f>
        <v>40.209600000000002</v>
      </c>
      <c r="K71" s="66">
        <f t="shared" si="13"/>
        <v>62</v>
      </c>
      <c r="L71" s="65">
        <f>VLOOKUP($A71,'Return Data'!$B$7:$R$2843,17,0)</f>
        <v>23.671900000000001</v>
      </c>
      <c r="M71" s="66">
        <f t="shared" si="17"/>
        <v>45</v>
      </c>
      <c r="N71" s="65"/>
      <c r="O71" s="66"/>
      <c r="P71" s="65"/>
      <c r="Q71" s="66"/>
      <c r="R71" s="65">
        <f>VLOOKUP($A71,'Return Data'!$B$7:$R$2843,16,0)</f>
        <v>6.6669999999999998</v>
      </c>
      <c r="S71" s="67">
        <f t="shared" si="16"/>
        <v>65</v>
      </c>
    </row>
    <row r="72" spans="1:19" x14ac:dyDescent="0.3">
      <c r="A72" s="63" t="s">
        <v>330</v>
      </c>
      <c r="B72" s="64">
        <f>VLOOKUP($A72,'Return Data'!$B$7:$R$2843,3,0)</f>
        <v>44459</v>
      </c>
      <c r="C72" s="65">
        <f>VLOOKUP($A72,'Return Data'!$B$7:$R$2843,4,0)</f>
        <v>143.69059999999999</v>
      </c>
      <c r="D72" s="65">
        <f>VLOOKUP($A72,'Return Data'!$B$7:$R$2843,10,0)</f>
        <v>13.005599999999999</v>
      </c>
      <c r="E72" s="66">
        <f t="shared" ref="E72:E73" si="19">RANK(D72,D$8:D$73,0)</f>
        <v>22</v>
      </c>
      <c r="F72" s="65">
        <f>VLOOKUP($A72,'Return Data'!$B$7:$R$2843,11,0)</f>
        <v>21.790900000000001</v>
      </c>
      <c r="G72" s="66">
        <f t="shared" ref="G72:G73" si="20">RANK(F72,F$8:F$73,0)</f>
        <v>28</v>
      </c>
      <c r="H72" s="65">
        <f>VLOOKUP($A72,'Return Data'!$B$7:$R$2843,12,0)</f>
        <v>32.307200000000002</v>
      </c>
      <c r="I72" s="66">
        <f t="shared" ref="I72:I73" si="21">RANK(H72,H$8:H$73,0)</f>
        <v>35</v>
      </c>
      <c r="J72" s="65">
        <f>VLOOKUP($A72,'Return Data'!$B$7:$R$2843,13,0)</f>
        <v>59.069400000000002</v>
      </c>
      <c r="K72" s="66">
        <f t="shared" ref="K72:K73" si="22">RANK(J72,J$8:J$73,0)</f>
        <v>27</v>
      </c>
      <c r="L72" s="65">
        <f>VLOOKUP($A72,'Return Data'!$B$7:$R$2843,17,0)</f>
        <v>30.468800000000002</v>
      </c>
      <c r="M72" s="66">
        <f t="shared" si="17"/>
        <v>21</v>
      </c>
      <c r="N72" s="65">
        <f>VLOOKUP($A72,'Return Data'!$B$7:$R$2843,14,0)</f>
        <v>18.667999999999999</v>
      </c>
      <c r="O72" s="66">
        <f>RANK(N72,N$8:N$73,0)</f>
        <v>15</v>
      </c>
      <c r="P72" s="65">
        <f>VLOOKUP($A72,'Return Data'!$B$7:$R$2843,15,0)</f>
        <v>15.109500000000001</v>
      </c>
      <c r="Q72" s="66">
        <f>RANK(P72,P$8:P$73,0)</f>
        <v>15</v>
      </c>
      <c r="R72" s="65">
        <f>VLOOKUP($A72,'Return Data'!$B$7:$R$2843,16,0)</f>
        <v>12.542199999999999</v>
      </c>
      <c r="S72" s="67">
        <f t="shared" ref="S72:S73" si="23">RANK(R72,R$8:R$73,0)</f>
        <v>47</v>
      </c>
    </row>
    <row r="73" spans="1:19" x14ac:dyDescent="0.3">
      <c r="A73" s="63" t="s">
        <v>331</v>
      </c>
      <c r="B73" s="64">
        <f>VLOOKUP($A73,'Return Data'!$B$7:$R$2843,3,0)</f>
        <v>44459</v>
      </c>
      <c r="C73" s="65">
        <f>VLOOKUP($A73,'Return Data'!$B$7:$R$2843,4,0)</f>
        <v>229.43361669227301</v>
      </c>
      <c r="D73" s="65">
        <f>VLOOKUP($A73,'Return Data'!$B$7:$R$2843,10,0)</f>
        <v>12.622999999999999</v>
      </c>
      <c r="E73" s="66">
        <f t="shared" si="19"/>
        <v>28</v>
      </c>
      <c r="F73" s="65">
        <f>VLOOKUP($A73,'Return Data'!$B$7:$R$2843,11,0)</f>
        <v>21.0062</v>
      </c>
      <c r="G73" s="66">
        <f t="shared" si="20"/>
        <v>38</v>
      </c>
      <c r="H73" s="65">
        <f>VLOOKUP($A73,'Return Data'!$B$7:$R$2843,12,0)</f>
        <v>30.7486</v>
      </c>
      <c r="I73" s="66">
        <f t="shared" si="21"/>
        <v>42</v>
      </c>
      <c r="J73" s="65">
        <f>VLOOKUP($A73,'Return Data'!$B$7:$R$2843,13,0)</f>
        <v>53.765099999999997</v>
      </c>
      <c r="K73" s="66">
        <f t="shared" si="22"/>
        <v>39</v>
      </c>
      <c r="L73" s="65">
        <f>VLOOKUP($A73,'Return Data'!$B$7:$R$2843,17,0)</f>
        <v>23.993099999999998</v>
      </c>
      <c r="M73" s="66">
        <f t="shared" si="17"/>
        <v>44</v>
      </c>
      <c r="N73" s="65">
        <f>VLOOKUP($A73,'Return Data'!$B$7:$R$2843,14,0)</f>
        <v>14.533799999999999</v>
      </c>
      <c r="O73" s="66">
        <f>RANK(N73,N$8:N$73,0)</f>
        <v>38</v>
      </c>
      <c r="P73" s="65">
        <f>VLOOKUP($A73,'Return Data'!$B$7:$R$2843,15,0)</f>
        <v>13.3468</v>
      </c>
      <c r="Q73" s="66">
        <f>RANK(P73,P$8:P$73,0)</f>
        <v>25</v>
      </c>
      <c r="R73" s="65">
        <f>VLOOKUP($A73,'Return Data'!$B$7:$R$2843,16,0)</f>
        <v>18.458300000000001</v>
      </c>
      <c r="S73" s="67">
        <f t="shared" si="23"/>
        <v>18</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11.724666666666668</v>
      </c>
      <c r="E75" s="74"/>
      <c r="F75" s="75">
        <f>AVERAGE(F8:F73)</f>
        <v>23.756878787878783</v>
      </c>
      <c r="G75" s="74"/>
      <c r="H75" s="75">
        <f>AVERAGE(H8:H73)</f>
        <v>35.690522727272722</v>
      </c>
      <c r="I75" s="74"/>
      <c r="J75" s="75">
        <f>AVERAGE(J8:J73)</f>
        <v>58.54432727272728</v>
      </c>
      <c r="K75" s="74"/>
      <c r="L75" s="75">
        <f>AVERAGE(L8:L73)</f>
        <v>29.181576190476193</v>
      </c>
      <c r="M75" s="74"/>
      <c r="N75" s="75">
        <f>AVERAGE(N8:N73)</f>
        <v>17.308319230769232</v>
      </c>
      <c r="O75" s="74"/>
      <c r="P75" s="75">
        <f>AVERAGE(P8:P73)</f>
        <v>14.788410256410257</v>
      </c>
      <c r="Q75" s="74"/>
      <c r="R75" s="75">
        <f>AVERAGE(R8:R73)</f>
        <v>15.688027272727275</v>
      </c>
      <c r="S75" s="76"/>
    </row>
    <row r="76" spans="1:19" x14ac:dyDescent="0.3">
      <c r="A76" s="73" t="s">
        <v>28</v>
      </c>
      <c r="B76" s="74"/>
      <c r="C76" s="74"/>
      <c r="D76" s="75">
        <f>MIN(D8:D73)</f>
        <v>3.7665000000000002</v>
      </c>
      <c r="E76" s="74"/>
      <c r="F76" s="75">
        <f>MIN(F8:F73)</f>
        <v>10.552199999999999</v>
      </c>
      <c r="G76" s="74"/>
      <c r="H76" s="75">
        <f>MIN(H8:H73)</f>
        <v>16.670400000000001</v>
      </c>
      <c r="I76" s="74"/>
      <c r="J76" s="75">
        <f>MIN(J8:J73)</f>
        <v>30.264800000000001</v>
      </c>
      <c r="K76" s="74"/>
      <c r="L76" s="75">
        <f>MIN(L8:L73)</f>
        <v>17.853100000000001</v>
      </c>
      <c r="M76" s="74"/>
      <c r="N76" s="75">
        <f>MIN(N8:N73)</f>
        <v>8.6874000000000002</v>
      </c>
      <c r="O76" s="74"/>
      <c r="P76" s="75">
        <f>MIN(P8:P73)</f>
        <v>8.6052</v>
      </c>
      <c r="Q76" s="74"/>
      <c r="R76" s="75">
        <f>MIN(R8:R73)</f>
        <v>5.1477000000000004</v>
      </c>
      <c r="S76" s="76"/>
    </row>
    <row r="77" spans="1:19" ht="15" thickBot="1" x14ac:dyDescent="0.35">
      <c r="A77" s="77" t="s">
        <v>29</v>
      </c>
      <c r="B77" s="78"/>
      <c r="C77" s="78"/>
      <c r="D77" s="79">
        <f>MAX(D8:D73)</f>
        <v>22.6907</v>
      </c>
      <c r="E77" s="78"/>
      <c r="F77" s="79">
        <f>MAX(F8:F73)</f>
        <v>50.086199999999998</v>
      </c>
      <c r="G77" s="78"/>
      <c r="H77" s="79">
        <f>MAX(H8:H73)</f>
        <v>70.109700000000004</v>
      </c>
      <c r="I77" s="78"/>
      <c r="J77" s="79">
        <f>MAX(J8:J73)</f>
        <v>100.3411</v>
      </c>
      <c r="K77" s="78"/>
      <c r="L77" s="79">
        <f>MAX(L8:L73)</f>
        <v>52.0608</v>
      </c>
      <c r="M77" s="78"/>
      <c r="N77" s="79">
        <f>MAX(N8:N73)</f>
        <v>35.479999999999997</v>
      </c>
      <c r="O77" s="78"/>
      <c r="P77" s="79">
        <f>MAX(P8:P73)</f>
        <v>25.372399999999999</v>
      </c>
      <c r="Q77" s="78"/>
      <c r="R77" s="79">
        <f>MAX(R8:R73)</f>
        <v>31.8184</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44459</v>
      </c>
      <c r="C8" s="65">
        <f>VLOOKUP($A8,'Return Data'!$B$7:$R$2843,4,0)</f>
        <v>13.35</v>
      </c>
      <c r="D8" s="65">
        <f>VLOOKUP($A8,'Return Data'!$B$7:$R$2843,8,0)</f>
        <v>1.2130000000000001</v>
      </c>
      <c r="E8" s="66">
        <f>RANK(D8,D$8:D$15,0)</f>
        <v>3</v>
      </c>
      <c r="F8" s="65">
        <f>VLOOKUP($A8,'Return Data'!$B$7:$R$2843,9,0)</f>
        <v>8.4483999999999995</v>
      </c>
      <c r="G8" s="66">
        <f t="shared" ref="G8" si="0">RANK(F8,F$8:F$15,0)</f>
        <v>2</v>
      </c>
      <c r="H8" s="65">
        <f>VLOOKUP($A8,'Return Data'!$B$7:$R$2843,10,0)</f>
        <v>17.1053</v>
      </c>
      <c r="I8" s="66">
        <f t="shared" ref="I8" si="1">RANK(H8,H$8:H$15,0)</f>
        <v>2</v>
      </c>
      <c r="J8" s="65">
        <f>VLOOKUP($A8,'Return Data'!$B$7:$R$2843,11,0)</f>
        <v>26.0623</v>
      </c>
      <c r="K8" s="66">
        <f t="shared" ref="K8" si="2">RANK(J8,J$8:J$15,0)</f>
        <v>2</v>
      </c>
      <c r="L8" s="65"/>
      <c r="M8" s="66"/>
      <c r="N8" s="65"/>
      <c r="O8" s="66"/>
      <c r="P8" s="65">
        <f>VLOOKUP($A8,'Return Data'!$B$7:$R$2843,16,0)</f>
        <v>33.5</v>
      </c>
      <c r="Q8" s="67">
        <f>RANK(P8,P$8:P$15,0)</f>
        <v>4</v>
      </c>
    </row>
    <row r="9" spans="1:18" x14ac:dyDescent="0.3">
      <c r="A9" s="63" t="s">
        <v>377</v>
      </c>
      <c r="B9" s="64">
        <f>VLOOKUP($A9,'Return Data'!$B$7:$R$2843,3,0)</f>
        <v>44459</v>
      </c>
      <c r="C9" s="65">
        <f>VLOOKUP($A9,'Return Data'!$B$7:$R$2843,4,0)</f>
        <v>17.149999999999999</v>
      </c>
      <c r="D9" s="65">
        <f>VLOOKUP($A9,'Return Data'!$B$7:$R$2843,8,0)</f>
        <v>1.3593</v>
      </c>
      <c r="E9" s="66">
        <f t="shared" ref="E9:E15" si="3">RANK(D9,D$8:D$15,0)</f>
        <v>2</v>
      </c>
      <c r="F9" s="65">
        <f>VLOOKUP($A9,'Return Data'!$B$7:$R$2843,9,0)</f>
        <v>7.2545000000000002</v>
      </c>
      <c r="G9" s="66">
        <f t="shared" ref="G9" si="4">RANK(F9,F$8:F$15,0)</f>
        <v>3</v>
      </c>
      <c r="H9" s="65">
        <f>VLOOKUP($A9,'Return Data'!$B$7:$R$2843,10,0)</f>
        <v>14.181100000000001</v>
      </c>
      <c r="I9" s="66">
        <f t="shared" ref="I9" si="5">RANK(H9,H$8:H$15,0)</f>
        <v>4</v>
      </c>
      <c r="J9" s="65">
        <f>VLOOKUP($A9,'Return Data'!$B$7:$R$2843,11,0)</f>
        <v>23.470099999999999</v>
      </c>
      <c r="K9" s="66">
        <f t="shared" ref="K9" si="6">RANK(J9,J$8:J$15,0)</f>
        <v>3</v>
      </c>
      <c r="L9" s="65">
        <f>VLOOKUP($A9,'Return Data'!$B$7:$R$2843,12,0)</f>
        <v>28.560700000000001</v>
      </c>
      <c r="M9" s="66">
        <f t="shared" ref="M9:M13" si="7">RANK(L9,L$8:L$15,0)</f>
        <v>4</v>
      </c>
      <c r="N9" s="65">
        <f>VLOOKUP($A9,'Return Data'!$B$7:$R$2843,13,0)</f>
        <v>58.796300000000002</v>
      </c>
      <c r="O9" s="66">
        <f t="shared" ref="O9" si="8">RANK(N9,N$8:N$15,0)</f>
        <v>1</v>
      </c>
      <c r="P9" s="65">
        <f>VLOOKUP($A9,'Return Data'!$B$7:$R$2843,16,0)</f>
        <v>39.9315</v>
      </c>
      <c r="Q9" s="67">
        <f t="shared" ref="Q9:Q15" si="9">RANK(P9,P$8:P$15,0)</f>
        <v>3</v>
      </c>
    </row>
    <row r="10" spans="1:18" x14ac:dyDescent="0.3">
      <c r="A10" s="63" t="s">
        <v>1961</v>
      </c>
      <c r="B10" s="64">
        <f>VLOOKUP($A10,'Return Data'!$B$7:$R$2843,3,0)</f>
        <v>44459</v>
      </c>
      <c r="C10" s="65">
        <f>VLOOKUP($A10,'Return Data'!$B$7:$R$2843,4,0)</f>
        <v>14.13</v>
      </c>
      <c r="D10" s="65">
        <f>VLOOKUP($A10,'Return Data'!$B$7:$R$2843,8,0)</f>
        <v>-0.56299999999999994</v>
      </c>
      <c r="E10" s="66">
        <f t="shared" si="3"/>
        <v>6</v>
      </c>
      <c r="F10" s="65">
        <f>VLOOKUP($A10,'Return Data'!$B$7:$R$2843,9,0)</f>
        <v>4.3574999999999999</v>
      </c>
      <c r="G10" s="66">
        <f t="shared" ref="G10:G15" si="10">RANK(F10,F$8:F$15,0)</f>
        <v>8</v>
      </c>
      <c r="H10" s="65">
        <f>VLOOKUP($A10,'Return Data'!$B$7:$R$2843,10,0)</f>
        <v>9.9611000000000001</v>
      </c>
      <c r="I10" s="66">
        <f t="shared" ref="I10:I15" si="11">RANK(H10,H$8:H$15,0)</f>
        <v>7</v>
      </c>
      <c r="J10" s="65">
        <f>VLOOKUP($A10,'Return Data'!$B$7:$R$2843,11,0)</f>
        <v>21.183499999999999</v>
      </c>
      <c r="K10" s="66">
        <f t="shared" ref="K10:K15" si="12">RANK(J10,J$8:J$15,0)</f>
        <v>4</v>
      </c>
      <c r="L10" s="65">
        <f>VLOOKUP($A10,'Return Data'!$B$7:$R$2843,12,0)</f>
        <v>26.273499999999999</v>
      </c>
      <c r="M10" s="66">
        <f t="shared" si="7"/>
        <v>5</v>
      </c>
      <c r="N10" s="65"/>
      <c r="O10" s="66"/>
      <c r="P10" s="65">
        <f>VLOOKUP($A10,'Return Data'!$B$7:$R$2843,16,0)</f>
        <v>41.3</v>
      </c>
      <c r="Q10" s="67">
        <f t="shared" si="9"/>
        <v>2</v>
      </c>
    </row>
    <row r="11" spans="1:18" x14ac:dyDescent="0.3">
      <c r="A11" s="63" t="s">
        <v>1962</v>
      </c>
      <c r="B11" s="64">
        <f>VLOOKUP($A11,'Return Data'!$B$7:$R$2843,3,0)</f>
        <v>44459</v>
      </c>
      <c r="C11" s="65">
        <f>VLOOKUP($A11,'Return Data'!$B$7:$R$2843,4,0)</f>
        <v>13.02</v>
      </c>
      <c r="D11" s="65">
        <f>VLOOKUP($A11,'Return Data'!$B$7:$R$2843,8,0)</f>
        <v>2.2780999999999998</v>
      </c>
      <c r="E11" s="66">
        <f t="shared" si="3"/>
        <v>1</v>
      </c>
      <c r="F11" s="65">
        <f>VLOOKUP($A11,'Return Data'!$B$7:$R$2843,9,0)</f>
        <v>8.6811000000000007</v>
      </c>
      <c r="G11" s="66">
        <f t="shared" si="10"/>
        <v>1</v>
      </c>
      <c r="H11" s="65">
        <f>VLOOKUP($A11,'Return Data'!$B$7:$R$2843,10,0)</f>
        <v>18.363600000000002</v>
      </c>
      <c r="I11" s="66">
        <f t="shared" ref="I11" si="13">RANK(H11,H$8:H$15,0)</f>
        <v>1</v>
      </c>
      <c r="J11" s="65"/>
      <c r="K11" s="66"/>
      <c r="L11" s="65"/>
      <c r="M11" s="66"/>
      <c r="N11" s="65"/>
      <c r="O11" s="66"/>
      <c r="P11" s="65">
        <f>VLOOKUP($A11,'Return Data'!$B$7:$R$2843,16,0)</f>
        <v>30.2</v>
      </c>
      <c r="Q11" s="67">
        <f t="shared" si="9"/>
        <v>5</v>
      </c>
    </row>
    <row r="12" spans="1:18" x14ac:dyDescent="0.3">
      <c r="A12" s="63" t="s">
        <v>1964</v>
      </c>
      <c r="B12" s="64">
        <f>VLOOKUP($A12,'Return Data'!$B$7:$R$2843,3,0)</f>
        <v>44459</v>
      </c>
      <c r="C12" s="65">
        <f>VLOOKUP($A12,'Return Data'!$B$7:$R$2843,4,0)</f>
        <v>12.48</v>
      </c>
      <c r="D12" s="65">
        <f>VLOOKUP($A12,'Return Data'!$B$7:$R$2843,8,0)</f>
        <v>-1.125</v>
      </c>
      <c r="E12" s="66">
        <f t="shared" si="3"/>
        <v>7</v>
      </c>
      <c r="F12" s="65">
        <f>VLOOKUP($A12,'Return Data'!$B$7:$R$2843,9,0)</f>
        <v>4.7595000000000001</v>
      </c>
      <c r="G12" s="66">
        <f t="shared" si="10"/>
        <v>6</v>
      </c>
      <c r="H12" s="65">
        <f>VLOOKUP($A12,'Return Data'!$B$7:$R$2843,10,0)</f>
        <v>9.6179000000000006</v>
      </c>
      <c r="I12" s="66">
        <f t="shared" si="11"/>
        <v>8</v>
      </c>
      <c r="J12" s="65">
        <f>VLOOKUP($A12,'Return Data'!$B$7:$R$2843,11,0)</f>
        <v>20.265999999999998</v>
      </c>
      <c r="K12" s="66">
        <f t="shared" ref="K12" si="14">RANK(J12,J$8:J$15,0)</f>
        <v>7</v>
      </c>
      <c r="L12" s="65"/>
      <c r="M12" s="66"/>
      <c r="N12" s="65"/>
      <c r="O12" s="66"/>
      <c r="P12" s="65">
        <f>VLOOKUP($A12,'Return Data'!$B$7:$R$2843,16,0)</f>
        <v>24.8</v>
      </c>
      <c r="Q12" s="67">
        <f t="shared" si="9"/>
        <v>7</v>
      </c>
    </row>
    <row r="13" spans="1:18" x14ac:dyDescent="0.3">
      <c r="A13" s="63" t="s">
        <v>1967</v>
      </c>
      <c r="B13" s="64">
        <f>VLOOKUP($A13,'Return Data'!$B$7:$R$2843,3,0)</f>
        <v>44459</v>
      </c>
      <c r="C13" s="65">
        <f>VLOOKUP($A13,'Return Data'!$B$7:$R$2843,4,0)</f>
        <v>17.947500000000002</v>
      </c>
      <c r="D13" s="65">
        <f>VLOOKUP($A13,'Return Data'!$B$7:$R$2843,8,0)</f>
        <v>-3.1027999999999998</v>
      </c>
      <c r="E13" s="66">
        <f t="shared" si="3"/>
        <v>8</v>
      </c>
      <c r="F13" s="65">
        <f>VLOOKUP($A13,'Return Data'!$B$7:$R$2843,9,0)</f>
        <v>6.9481000000000002</v>
      </c>
      <c r="G13" s="66">
        <f t="shared" si="10"/>
        <v>4</v>
      </c>
      <c r="H13" s="65">
        <f>VLOOKUP($A13,'Return Data'!$B$7:$R$2843,10,0)</f>
        <v>14.666600000000001</v>
      </c>
      <c r="I13" s="66">
        <f t="shared" si="11"/>
        <v>3</v>
      </c>
      <c r="J13" s="65">
        <f>VLOOKUP($A13,'Return Data'!$B$7:$R$2843,11,0)</f>
        <v>35.207900000000002</v>
      </c>
      <c r="K13" s="66">
        <f t="shared" ref="K13" si="15">RANK(J13,J$8:J$15,0)</f>
        <v>1</v>
      </c>
      <c r="L13" s="65">
        <f>VLOOKUP($A13,'Return Data'!$B$7:$R$2843,12,0)</f>
        <v>55.764499999999998</v>
      </c>
      <c r="M13" s="66">
        <f t="shared" si="7"/>
        <v>1</v>
      </c>
      <c r="N13" s="65"/>
      <c r="O13" s="66"/>
      <c r="P13" s="65">
        <f>VLOOKUP($A13,'Return Data'!$B$7:$R$2843,16,0)</f>
        <v>79.474999999999994</v>
      </c>
      <c r="Q13" s="67">
        <f t="shared" si="9"/>
        <v>1</v>
      </c>
    </row>
    <row r="14" spans="1:18" x14ac:dyDescent="0.3">
      <c r="A14" s="63" t="s">
        <v>49</v>
      </c>
      <c r="B14" s="64">
        <f>VLOOKUP($A14,'Return Data'!$B$7:$R$2843,3,0)</f>
        <v>44459</v>
      </c>
      <c r="C14" s="65">
        <f>VLOOKUP($A14,'Return Data'!$B$7:$R$2843,4,0)</f>
        <v>17.32</v>
      </c>
      <c r="D14" s="65">
        <f>VLOOKUP($A14,'Return Data'!$B$7:$R$2843,8,0)</f>
        <v>0.11559999999999999</v>
      </c>
      <c r="E14" s="66">
        <f t="shared" si="3"/>
        <v>4</v>
      </c>
      <c r="F14" s="65">
        <f>VLOOKUP($A14,'Return Data'!$B$7:$R$2843,9,0)</f>
        <v>4.4001999999999999</v>
      </c>
      <c r="G14" s="66">
        <f t="shared" si="10"/>
        <v>7</v>
      </c>
      <c r="H14" s="65">
        <f>VLOOKUP($A14,'Return Data'!$B$7:$R$2843,10,0)</f>
        <v>10.3185</v>
      </c>
      <c r="I14" s="66">
        <f t="shared" si="11"/>
        <v>6</v>
      </c>
      <c r="J14" s="65">
        <f>VLOOKUP($A14,'Return Data'!$B$7:$R$2843,11,0)</f>
        <v>20.3614</v>
      </c>
      <c r="K14" s="66">
        <f t="shared" si="12"/>
        <v>6</v>
      </c>
      <c r="L14" s="65">
        <f>VLOOKUP($A14,'Return Data'!$B$7:$R$2843,12,0)</f>
        <v>32.0122</v>
      </c>
      <c r="M14" s="66">
        <f t="shared" ref="M14:M15" si="16">RANK(L14,L$8:L$15,0)</f>
        <v>2</v>
      </c>
      <c r="N14" s="65">
        <f>VLOOKUP($A14,'Return Data'!$B$7:$R$2843,13,0)</f>
        <v>57.168799999999997</v>
      </c>
      <c r="O14" s="66">
        <f t="shared" ref="O14:O15" si="17">RANK(N14,N$8:N$15,0)</f>
        <v>2</v>
      </c>
      <c r="P14" s="65">
        <f>VLOOKUP($A14,'Return Data'!$B$7:$R$2843,16,0)</f>
        <v>28.4404</v>
      </c>
      <c r="Q14" s="67">
        <f t="shared" si="9"/>
        <v>6</v>
      </c>
    </row>
    <row r="15" spans="1:18" x14ac:dyDescent="0.3">
      <c r="A15" s="63" t="s">
        <v>50</v>
      </c>
      <c r="B15" s="64">
        <f>VLOOKUP($A15,'Return Data'!$B$7:$R$2843,3,0)</f>
        <v>44459</v>
      </c>
      <c r="C15" s="65">
        <f>VLOOKUP($A15,'Return Data'!$B$7:$R$2843,4,0)</f>
        <v>174.52629999999999</v>
      </c>
      <c r="D15" s="65">
        <f>VLOOKUP($A15,'Return Data'!$B$7:$R$2843,8,0)</f>
        <v>-6.4899999999999999E-2</v>
      </c>
      <c r="E15" s="66">
        <f t="shared" si="3"/>
        <v>5</v>
      </c>
      <c r="F15" s="65">
        <f>VLOOKUP($A15,'Return Data'!$B$7:$R$2843,9,0)</f>
        <v>6.0423999999999998</v>
      </c>
      <c r="G15" s="66">
        <f t="shared" si="10"/>
        <v>5</v>
      </c>
      <c r="H15" s="65">
        <f>VLOOKUP($A15,'Return Data'!$B$7:$R$2843,10,0)</f>
        <v>12.381600000000001</v>
      </c>
      <c r="I15" s="66">
        <f t="shared" si="11"/>
        <v>5</v>
      </c>
      <c r="J15" s="65">
        <f>VLOOKUP($A15,'Return Data'!$B$7:$R$2843,11,0)</f>
        <v>21.153099999999998</v>
      </c>
      <c r="K15" s="66">
        <f t="shared" si="12"/>
        <v>5</v>
      </c>
      <c r="L15" s="65">
        <f>VLOOKUP($A15,'Return Data'!$B$7:$R$2843,12,0)</f>
        <v>29.2804</v>
      </c>
      <c r="M15" s="66">
        <f t="shared" si="16"/>
        <v>3</v>
      </c>
      <c r="N15" s="65">
        <f>VLOOKUP($A15,'Return Data'!$B$7:$R$2843,13,0)</f>
        <v>54.1203</v>
      </c>
      <c r="O15" s="66">
        <f t="shared" si="17"/>
        <v>3</v>
      </c>
      <c r="P15" s="65">
        <f>VLOOKUP($A15,'Return Data'!$B$7:$R$2843,16,0)</f>
        <v>15.8855</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1.378750000000001E-2</v>
      </c>
      <c r="E17" s="74"/>
      <c r="F17" s="75">
        <f>AVERAGE(F8:F15)</f>
        <v>6.3614625</v>
      </c>
      <c r="G17" s="74"/>
      <c r="H17" s="75">
        <f>AVERAGE(H8:H15)</f>
        <v>13.324462500000003</v>
      </c>
      <c r="I17" s="74"/>
      <c r="J17" s="75">
        <f>AVERAGE(J8:J15)</f>
        <v>23.95775714285714</v>
      </c>
      <c r="K17" s="74"/>
      <c r="L17" s="75">
        <f>AVERAGE(L8:L15)</f>
        <v>34.378259999999997</v>
      </c>
      <c r="M17" s="74"/>
      <c r="N17" s="75">
        <f>AVERAGE(N8:N15)</f>
        <v>56.695133333333331</v>
      </c>
      <c r="O17" s="74"/>
      <c r="P17" s="75">
        <f>AVERAGE(P8:P15)</f>
        <v>36.691549999999999</v>
      </c>
      <c r="Q17" s="76"/>
    </row>
    <row r="18" spans="1:17" ht="15" customHeight="1" x14ac:dyDescent="0.3">
      <c r="A18" s="73" t="s">
        <v>28</v>
      </c>
      <c r="B18" s="74"/>
      <c r="C18" s="74"/>
      <c r="D18" s="75">
        <f>MIN(D8:D15)</f>
        <v>-3.1027999999999998</v>
      </c>
      <c r="E18" s="74"/>
      <c r="F18" s="75">
        <f>MIN(F8:F15)</f>
        <v>4.3574999999999999</v>
      </c>
      <c r="G18" s="74"/>
      <c r="H18" s="75">
        <f>MIN(H8:H15)</f>
        <v>9.6179000000000006</v>
      </c>
      <c r="I18" s="74"/>
      <c r="J18" s="75">
        <f>MIN(J8:J15)</f>
        <v>20.265999999999998</v>
      </c>
      <c r="K18" s="74"/>
      <c r="L18" s="75">
        <f>MIN(L8:L15)</f>
        <v>26.273499999999999</v>
      </c>
      <c r="M18" s="74"/>
      <c r="N18" s="75">
        <f>MIN(N8:N15)</f>
        <v>54.1203</v>
      </c>
      <c r="O18" s="74"/>
      <c r="P18" s="75">
        <f>MIN(P8:P15)</f>
        <v>15.8855</v>
      </c>
      <c r="Q18" s="76"/>
    </row>
    <row r="19" spans="1:17" ht="15" thickBot="1" x14ac:dyDescent="0.35">
      <c r="A19" s="77" t="s">
        <v>29</v>
      </c>
      <c r="B19" s="78"/>
      <c r="C19" s="78"/>
      <c r="D19" s="79">
        <f>MAX(D8:D15)</f>
        <v>2.2780999999999998</v>
      </c>
      <c r="E19" s="78"/>
      <c r="F19" s="79">
        <f>MAX(F8:F15)</f>
        <v>8.6811000000000007</v>
      </c>
      <c r="G19" s="78"/>
      <c r="H19" s="79">
        <f>MAX(H8:H15)</f>
        <v>18.363600000000002</v>
      </c>
      <c r="I19" s="78"/>
      <c r="J19" s="79">
        <f>MAX(J8:J15)</f>
        <v>35.207900000000002</v>
      </c>
      <c r="K19" s="78"/>
      <c r="L19" s="79">
        <f>MAX(L8:L15)</f>
        <v>55.764499999999998</v>
      </c>
      <c r="M19" s="78"/>
      <c r="N19" s="79">
        <f>MAX(N8:N15)</f>
        <v>58.796300000000002</v>
      </c>
      <c r="O19" s="78"/>
      <c r="P19" s="79">
        <f>MAX(P8:P15)</f>
        <v>79.474999999999994</v>
      </c>
      <c r="Q19" s="80"/>
    </row>
    <row r="20" spans="1:17" x14ac:dyDescent="0.3">
      <c r="A20" s="112" t="s">
        <v>432</v>
      </c>
    </row>
    <row r="21" spans="1:17" x14ac:dyDescent="0.3">
      <c r="A21" s="14" t="s">
        <v>340</v>
      </c>
    </row>
    <row r="22" spans="1:17" x14ac:dyDescent="0.3">
      <c r="A22" s="112"/>
    </row>
  </sheetData>
  <sheetProtection algorithmName="SHA-512" hashValue="t7aN5vNu5ExFlF1QRBS2ERSPwMUsZ8IjAfBqe9TLM7Vnk6gG84Ubcc9sPdeYaUjCEPc5or9e0olOo6HKDzrpdA==" saltValue="960e7OZLh8xVXrbG/pLd1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44459</v>
      </c>
      <c r="C8" s="65">
        <f>VLOOKUP($A8,'Return Data'!$B$7:$R$2843,4,0)</f>
        <v>13.16</v>
      </c>
      <c r="D8" s="65">
        <f>VLOOKUP($A8,'Return Data'!$B$7:$R$2843,8,0)</f>
        <v>1.153</v>
      </c>
      <c r="E8" s="66">
        <f>RANK(D8,D$8:D$16,0)</f>
        <v>3</v>
      </c>
      <c r="F8" s="65">
        <f>VLOOKUP($A8,'Return Data'!$B$7:$R$2843,9,0)</f>
        <v>8.2236999999999991</v>
      </c>
      <c r="G8" s="66">
        <f>RANK(F8,F$8:F$16,0)</f>
        <v>2</v>
      </c>
      <c r="H8" s="65">
        <f>VLOOKUP($A8,'Return Data'!$B$7:$R$2843,10,0)</f>
        <v>16.563300000000002</v>
      </c>
      <c r="I8" s="66">
        <f t="shared" ref="I8" si="0">RANK(H8,H$8:H$16,0)</f>
        <v>2</v>
      </c>
      <c r="J8" s="65">
        <f>VLOOKUP($A8,'Return Data'!$B$7:$R$2843,11,0)</f>
        <v>24.857700000000001</v>
      </c>
      <c r="K8" s="66">
        <f t="shared" ref="K8" si="1">RANK(J8,J$8:J$16,0)</f>
        <v>2</v>
      </c>
      <c r="L8" s="65"/>
      <c r="M8" s="66"/>
      <c r="N8" s="65"/>
      <c r="O8" s="66"/>
      <c r="P8" s="65">
        <f>VLOOKUP($A8,'Return Data'!$B$7:$R$2843,16,0)</f>
        <v>31.6</v>
      </c>
      <c r="Q8" s="67">
        <f>RANK(P8,P$8:P$16,0)</f>
        <v>5</v>
      </c>
    </row>
    <row r="9" spans="1:17" x14ac:dyDescent="0.3">
      <c r="A9" s="63" t="s">
        <v>379</v>
      </c>
      <c r="B9" s="64">
        <f>VLOOKUP($A9,'Return Data'!$B$7:$R$2843,3,0)</f>
        <v>44459</v>
      </c>
      <c r="C9" s="65">
        <f>VLOOKUP($A9,'Return Data'!$B$7:$R$2843,4,0)</f>
        <v>16.71</v>
      </c>
      <c r="D9" s="65">
        <f>VLOOKUP($A9,'Return Data'!$B$7:$R$2843,8,0)</f>
        <v>1.3341000000000001</v>
      </c>
      <c r="E9" s="66">
        <f t="shared" ref="E9:E16" si="2">RANK(D9,D$8:D$16,0)</f>
        <v>2</v>
      </c>
      <c r="F9" s="65">
        <f>VLOOKUP($A9,'Return Data'!$B$7:$R$2843,9,0)</f>
        <v>7.1154000000000002</v>
      </c>
      <c r="G9" s="66">
        <f t="shared" ref="G9:G16" si="3">RANK(F9,F$8:F$16,0)</f>
        <v>3</v>
      </c>
      <c r="H9" s="65">
        <f>VLOOKUP($A9,'Return Data'!$B$7:$R$2843,10,0)</f>
        <v>13.7509</v>
      </c>
      <c r="I9" s="66">
        <f t="shared" ref="I9" si="4">RANK(H9,H$8:H$16,0)</f>
        <v>4</v>
      </c>
      <c r="J9" s="65">
        <f>VLOOKUP($A9,'Return Data'!$B$7:$R$2843,11,0)</f>
        <v>22.4176</v>
      </c>
      <c r="K9" s="66">
        <f t="shared" ref="K9" si="5">RANK(J9,J$8:J$16,0)</f>
        <v>3</v>
      </c>
      <c r="L9" s="65">
        <f>VLOOKUP($A9,'Return Data'!$B$7:$R$2843,12,0)</f>
        <v>26.9757</v>
      </c>
      <c r="M9" s="66">
        <f t="shared" ref="M9" si="6">RANK(L9,L$8:L$16,0)</f>
        <v>4</v>
      </c>
      <c r="N9" s="65">
        <f>VLOOKUP($A9,'Return Data'!$B$7:$R$2843,13,0)</f>
        <v>56.168199999999999</v>
      </c>
      <c r="O9" s="66">
        <f t="shared" ref="O9" si="7">RANK(N9,N$8:N$16,0)</f>
        <v>1</v>
      </c>
      <c r="P9" s="65">
        <f>VLOOKUP($A9,'Return Data'!$B$7:$R$2843,16,0)</f>
        <v>37.684399999999997</v>
      </c>
      <c r="Q9" s="67">
        <f t="shared" ref="Q9:Q16" si="8">RANK(P9,P$8:P$16,0)</f>
        <v>3</v>
      </c>
    </row>
    <row r="10" spans="1:17" x14ac:dyDescent="0.3">
      <c r="A10" s="63" t="s">
        <v>1960</v>
      </c>
      <c r="B10" s="64">
        <f>VLOOKUP($A10,'Return Data'!$B$7:$R$2843,3,0)</f>
        <v>44459</v>
      </c>
      <c r="C10" s="65">
        <f>VLOOKUP($A10,'Return Data'!$B$7:$R$2843,4,0)</f>
        <v>13.91</v>
      </c>
      <c r="D10" s="65">
        <f>VLOOKUP($A10,'Return Data'!$B$7:$R$2843,8,0)</f>
        <v>-0.64290000000000003</v>
      </c>
      <c r="E10" s="66">
        <f t="shared" si="2"/>
        <v>7</v>
      </c>
      <c r="F10" s="65">
        <f>VLOOKUP($A10,'Return Data'!$B$7:$R$2843,9,0)</f>
        <v>4.1947999999999999</v>
      </c>
      <c r="G10" s="66">
        <f t="shared" si="3"/>
        <v>9</v>
      </c>
      <c r="H10" s="65">
        <f>VLOOKUP($A10,'Return Data'!$B$7:$R$2843,10,0)</f>
        <v>9.5275999999999996</v>
      </c>
      <c r="I10" s="66">
        <f t="shared" ref="I10:I16" si="9">RANK(H10,H$8:H$16,0)</f>
        <v>8</v>
      </c>
      <c r="J10" s="65">
        <f>VLOOKUP($A10,'Return Data'!$B$7:$R$2843,11,0)</f>
        <v>20.120899999999999</v>
      </c>
      <c r="K10" s="66">
        <f t="shared" ref="K10:K16" si="10">RANK(J10,J$8:J$16,0)</f>
        <v>5</v>
      </c>
      <c r="L10" s="65">
        <f>VLOOKUP($A10,'Return Data'!$B$7:$R$2843,12,0)</f>
        <v>24.753399999999999</v>
      </c>
      <c r="M10" s="66">
        <f t="shared" ref="M10:M16" si="11">RANK(L10,L$8:L$16,0)</f>
        <v>5</v>
      </c>
      <c r="N10" s="65"/>
      <c r="O10" s="66"/>
      <c r="P10" s="65">
        <f>VLOOKUP($A10,'Return Data'!$B$7:$R$2843,16,0)</f>
        <v>39.1</v>
      </c>
      <c r="Q10" s="67">
        <f t="shared" si="8"/>
        <v>2</v>
      </c>
    </row>
    <row r="11" spans="1:17" x14ac:dyDescent="0.3">
      <c r="A11" s="63" t="s">
        <v>1963</v>
      </c>
      <c r="B11" s="64">
        <f>VLOOKUP($A11,'Return Data'!$B$7:$R$2843,3,0)</f>
        <v>44459</v>
      </c>
      <c r="C11" s="65">
        <f>VLOOKUP($A11,'Return Data'!$B$7:$R$2843,4,0)</f>
        <v>12.91</v>
      </c>
      <c r="D11" s="65">
        <f>VLOOKUP($A11,'Return Data'!$B$7:$R$2843,8,0)</f>
        <v>2.2978999999999998</v>
      </c>
      <c r="E11" s="66">
        <f t="shared" si="2"/>
        <v>1</v>
      </c>
      <c r="F11" s="65">
        <f>VLOOKUP($A11,'Return Data'!$B$7:$R$2843,9,0)</f>
        <v>8.5785999999999998</v>
      </c>
      <c r="G11" s="66">
        <f t="shared" ref="G11" si="12">RANK(F11,F$8:F$16,0)</f>
        <v>1</v>
      </c>
      <c r="H11" s="65">
        <f>VLOOKUP($A11,'Return Data'!$B$7:$R$2843,10,0)</f>
        <v>17.8995</v>
      </c>
      <c r="I11" s="66">
        <f t="shared" si="9"/>
        <v>1</v>
      </c>
      <c r="J11" s="65"/>
      <c r="K11" s="66"/>
      <c r="L11" s="65"/>
      <c r="M11" s="66"/>
      <c r="N11" s="65"/>
      <c r="O11" s="66"/>
      <c r="P11" s="65">
        <f>VLOOKUP($A11,'Return Data'!$B$7:$R$2843,16,0)</f>
        <v>29.1</v>
      </c>
      <c r="Q11" s="67">
        <f t="shared" si="8"/>
        <v>6</v>
      </c>
    </row>
    <row r="12" spans="1:17" x14ac:dyDescent="0.3">
      <c r="A12" s="63" t="s">
        <v>1965</v>
      </c>
      <c r="B12" s="64">
        <f>VLOOKUP($A12,'Return Data'!$B$7:$R$2843,3,0)</f>
        <v>44459</v>
      </c>
      <c r="C12" s="65">
        <f>VLOOKUP($A12,'Return Data'!$B$7:$R$2843,4,0)</f>
        <v>12.31</v>
      </c>
      <c r="D12" s="65">
        <f>VLOOKUP($A12,'Return Data'!$B$7:$R$2843,8,0)</f>
        <v>-1.1800999999999999</v>
      </c>
      <c r="E12" s="66">
        <f t="shared" si="2"/>
        <v>8</v>
      </c>
      <c r="F12" s="65">
        <f>VLOOKUP($A12,'Return Data'!$B$7:$R$2843,9,0)</f>
        <v>4.6056999999999997</v>
      </c>
      <c r="G12" s="66">
        <f t="shared" si="3"/>
        <v>7</v>
      </c>
      <c r="H12" s="65">
        <f>VLOOKUP($A12,'Return Data'!$B$7:$R$2843,10,0)</f>
        <v>9.1311999999999998</v>
      </c>
      <c r="I12" s="66">
        <f t="shared" si="9"/>
        <v>9</v>
      </c>
      <c r="J12" s="65">
        <f>VLOOKUP($A12,'Return Data'!$B$7:$R$2843,11,0)</f>
        <v>19.225200000000001</v>
      </c>
      <c r="K12" s="66">
        <f t="shared" si="10"/>
        <v>8</v>
      </c>
      <c r="L12" s="65"/>
      <c r="M12" s="66"/>
      <c r="N12" s="65"/>
      <c r="O12" s="66"/>
      <c r="P12" s="65">
        <f>VLOOKUP($A12,'Return Data'!$B$7:$R$2843,16,0)</f>
        <v>23.1</v>
      </c>
      <c r="Q12" s="67">
        <f t="shared" si="8"/>
        <v>8</v>
      </c>
    </row>
    <row r="13" spans="1:17" x14ac:dyDescent="0.3">
      <c r="A13" s="63" t="s">
        <v>1966</v>
      </c>
      <c r="B13" s="64">
        <f>VLOOKUP($A13,'Return Data'!$B$7:$R$2843,3,0)</f>
        <v>44459</v>
      </c>
      <c r="C13" s="65">
        <f>VLOOKUP($A13,'Return Data'!$B$7:$R$2843,4,0)</f>
        <v>29.81</v>
      </c>
      <c r="D13" s="65">
        <f>VLOOKUP($A13,'Return Data'!$B$7:$R$2843,8,0)</f>
        <v>-6.3700000000000007E-2</v>
      </c>
      <c r="E13" s="66">
        <f t="shared" si="2"/>
        <v>5</v>
      </c>
      <c r="F13" s="65">
        <f>VLOOKUP($A13,'Return Data'!$B$7:$R$2843,9,0)</f>
        <v>5.6791999999999998</v>
      </c>
      <c r="G13" s="66">
        <f t="shared" si="3"/>
        <v>6</v>
      </c>
      <c r="H13" s="65">
        <f>VLOOKUP($A13,'Return Data'!$B$7:$R$2843,10,0)</f>
        <v>11.239599999999999</v>
      </c>
      <c r="I13" s="66">
        <f t="shared" si="9"/>
        <v>6</v>
      </c>
      <c r="J13" s="65">
        <f>VLOOKUP($A13,'Return Data'!$B$7:$R$2843,11,0)</f>
        <v>19.488499999999998</v>
      </c>
      <c r="K13" s="66">
        <f t="shared" si="10"/>
        <v>7</v>
      </c>
      <c r="L13" s="65"/>
      <c r="M13" s="66"/>
      <c r="N13" s="65"/>
      <c r="O13" s="66"/>
      <c r="P13" s="65">
        <f>VLOOKUP($A13,'Return Data'!$B$7:$R$2843,16,0)</f>
        <v>33.647199999999998</v>
      </c>
      <c r="Q13" s="67">
        <f t="shared" si="8"/>
        <v>4</v>
      </c>
    </row>
    <row r="14" spans="1:17" x14ac:dyDescent="0.3">
      <c r="A14" s="63" t="s">
        <v>1968</v>
      </c>
      <c r="B14" s="64">
        <f>VLOOKUP($A14,'Return Data'!$B$7:$R$2843,3,0)</f>
        <v>44459</v>
      </c>
      <c r="C14" s="65">
        <f>VLOOKUP($A14,'Return Data'!$B$7:$R$2843,4,0)</f>
        <v>17.751799999999999</v>
      </c>
      <c r="D14" s="65">
        <f>VLOOKUP($A14,'Return Data'!$B$7:$R$2843,8,0)</f>
        <v>-3.1433</v>
      </c>
      <c r="E14" s="66">
        <f t="shared" si="2"/>
        <v>9</v>
      </c>
      <c r="F14" s="65">
        <f>VLOOKUP($A14,'Return Data'!$B$7:$R$2843,9,0)</f>
        <v>6.8438999999999997</v>
      </c>
      <c r="G14" s="66">
        <f t="shared" si="3"/>
        <v>4</v>
      </c>
      <c r="H14" s="65">
        <f>VLOOKUP($A14,'Return Data'!$B$7:$R$2843,10,0)</f>
        <v>14.319800000000001</v>
      </c>
      <c r="I14" s="66">
        <f t="shared" si="9"/>
        <v>3</v>
      </c>
      <c r="J14" s="65">
        <f>VLOOKUP($A14,'Return Data'!$B$7:$R$2843,11,0)</f>
        <v>34.3917</v>
      </c>
      <c r="K14" s="66">
        <f t="shared" si="10"/>
        <v>1</v>
      </c>
      <c r="L14" s="65">
        <f>VLOOKUP($A14,'Return Data'!$B$7:$R$2843,12,0)</f>
        <v>54.285699999999999</v>
      </c>
      <c r="M14" s="66">
        <f t="shared" si="11"/>
        <v>1</v>
      </c>
      <c r="N14" s="65"/>
      <c r="O14" s="66"/>
      <c r="P14" s="65">
        <f>VLOOKUP($A14,'Return Data'!$B$7:$R$2843,16,0)</f>
        <v>77.518000000000001</v>
      </c>
      <c r="Q14" s="67">
        <f t="shared" si="8"/>
        <v>1</v>
      </c>
    </row>
    <row r="15" spans="1:17" x14ac:dyDescent="0.3">
      <c r="A15" s="63" t="s">
        <v>51</v>
      </c>
      <c r="B15" s="64">
        <f>VLOOKUP($A15,'Return Data'!$B$7:$R$2843,3,0)</f>
        <v>44459</v>
      </c>
      <c r="C15" s="65">
        <f>VLOOKUP($A15,'Return Data'!$B$7:$R$2843,4,0)</f>
        <v>17.079999999999998</v>
      </c>
      <c r="D15" s="65">
        <f>VLOOKUP($A15,'Return Data'!$B$7:$R$2843,8,0)</f>
        <v>0.1172</v>
      </c>
      <c r="E15" s="66">
        <f t="shared" si="2"/>
        <v>4</v>
      </c>
      <c r="F15" s="65">
        <f>VLOOKUP($A15,'Return Data'!$B$7:$R$2843,9,0)</f>
        <v>4.3372000000000002</v>
      </c>
      <c r="G15" s="66">
        <f t="shared" si="3"/>
        <v>8</v>
      </c>
      <c r="H15" s="65">
        <f>VLOOKUP($A15,'Return Data'!$B$7:$R$2843,10,0)</f>
        <v>10.1225</v>
      </c>
      <c r="I15" s="66">
        <f t="shared" si="9"/>
        <v>7</v>
      </c>
      <c r="J15" s="65">
        <f>VLOOKUP($A15,'Return Data'!$B$7:$R$2843,11,0)</f>
        <v>19.9438</v>
      </c>
      <c r="K15" s="66">
        <f t="shared" si="10"/>
        <v>6</v>
      </c>
      <c r="L15" s="65">
        <f>VLOOKUP($A15,'Return Data'!$B$7:$R$2843,12,0)</f>
        <v>31.2836</v>
      </c>
      <c r="M15" s="66">
        <f t="shared" si="11"/>
        <v>2</v>
      </c>
      <c r="N15" s="65">
        <f>VLOOKUP($A15,'Return Data'!$B$7:$R$2843,13,0)</f>
        <v>55.981699999999996</v>
      </c>
      <c r="O15" s="66">
        <f t="shared" ref="O15:O16" si="13">RANK(N15,N$8:N$16,0)</f>
        <v>2</v>
      </c>
      <c r="P15" s="65">
        <f>VLOOKUP($A15,'Return Data'!$B$7:$R$2843,16,0)</f>
        <v>27.626300000000001</v>
      </c>
      <c r="Q15" s="67">
        <f t="shared" si="8"/>
        <v>7</v>
      </c>
    </row>
    <row r="16" spans="1:17" x14ac:dyDescent="0.3">
      <c r="A16" s="63" t="s">
        <v>52</v>
      </c>
      <c r="B16" s="64">
        <f>VLOOKUP($A16,'Return Data'!$B$7:$R$2843,3,0)</f>
        <v>44459</v>
      </c>
      <c r="C16" s="65">
        <f>VLOOKUP($A16,'Return Data'!$B$7:$R$2843,4,0)</f>
        <v>720.42094144106898</v>
      </c>
      <c r="D16" s="65">
        <f>VLOOKUP($A16,'Return Data'!$B$7:$R$2843,8,0)</f>
        <v>-9.2999999999999999E-2</v>
      </c>
      <c r="E16" s="66">
        <f t="shared" si="2"/>
        <v>6</v>
      </c>
      <c r="F16" s="65">
        <f>VLOOKUP($A16,'Return Data'!$B$7:$R$2843,9,0)</f>
        <v>5.9772999999999996</v>
      </c>
      <c r="G16" s="66">
        <f t="shared" si="3"/>
        <v>5</v>
      </c>
      <c r="H16" s="65">
        <f>VLOOKUP($A16,'Return Data'!$B$7:$R$2843,10,0)</f>
        <v>12.1616</v>
      </c>
      <c r="I16" s="66">
        <f t="shared" si="9"/>
        <v>5</v>
      </c>
      <c r="J16" s="65">
        <f>VLOOKUP($A16,'Return Data'!$B$7:$R$2843,11,0)</f>
        <v>20.671199999999999</v>
      </c>
      <c r="K16" s="66">
        <f t="shared" si="10"/>
        <v>4</v>
      </c>
      <c r="L16" s="65">
        <f>VLOOKUP($A16,'Return Data'!$B$7:$R$2843,12,0)</f>
        <v>28.498799999999999</v>
      </c>
      <c r="M16" s="66">
        <f t="shared" si="11"/>
        <v>3</v>
      </c>
      <c r="N16" s="65">
        <f>VLOOKUP($A16,'Return Data'!$B$7:$R$2843,13,0)</f>
        <v>52.897599999999997</v>
      </c>
      <c r="O16" s="66">
        <f t="shared" si="13"/>
        <v>3</v>
      </c>
      <c r="P16" s="65">
        <f>VLOOKUP($A16,'Return Data'!$B$7:$R$2843,16,0)</f>
        <v>14.929</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-2.4533333333333393E-2</v>
      </c>
      <c r="E18" s="74"/>
      <c r="F18" s="75">
        <f>AVERAGE(F8:F16)</f>
        <v>6.1728666666666667</v>
      </c>
      <c r="G18" s="74"/>
      <c r="H18" s="75">
        <f>AVERAGE(H8:H16)</f>
        <v>12.746222222222222</v>
      </c>
      <c r="I18" s="74"/>
      <c r="J18" s="75">
        <f>AVERAGE(J8:J16)</f>
        <v>22.639575000000001</v>
      </c>
      <c r="K18" s="74"/>
      <c r="L18" s="75">
        <f>AVERAGE(L8:L16)</f>
        <v>33.159440000000004</v>
      </c>
      <c r="M18" s="74"/>
      <c r="N18" s="75">
        <f>AVERAGE(N8:N16)</f>
        <v>55.01583333333334</v>
      </c>
      <c r="O18" s="74"/>
      <c r="P18" s="75">
        <f>AVERAGE(P8:P16)</f>
        <v>34.922766666666661</v>
      </c>
      <c r="Q18" s="76"/>
    </row>
    <row r="19" spans="1:17" x14ac:dyDescent="0.3">
      <c r="A19" s="73" t="s">
        <v>28</v>
      </c>
      <c r="B19" s="74"/>
      <c r="C19" s="74"/>
      <c r="D19" s="75">
        <f>MIN(D8:D16)</f>
        <v>-3.1433</v>
      </c>
      <c r="E19" s="74"/>
      <c r="F19" s="75">
        <f>MIN(F8:F16)</f>
        <v>4.1947999999999999</v>
      </c>
      <c r="G19" s="74"/>
      <c r="H19" s="75">
        <f>MIN(H8:H16)</f>
        <v>9.1311999999999998</v>
      </c>
      <c r="I19" s="74"/>
      <c r="J19" s="75">
        <f>MIN(J8:J16)</f>
        <v>19.225200000000001</v>
      </c>
      <c r="K19" s="74"/>
      <c r="L19" s="75">
        <f>MIN(L8:L16)</f>
        <v>24.753399999999999</v>
      </c>
      <c r="M19" s="74"/>
      <c r="N19" s="75">
        <f>MIN(N8:N16)</f>
        <v>52.897599999999997</v>
      </c>
      <c r="O19" s="74"/>
      <c r="P19" s="75">
        <f>MIN(P8:P16)</f>
        <v>14.929</v>
      </c>
      <c r="Q19" s="76"/>
    </row>
    <row r="20" spans="1:17" ht="15" thickBot="1" x14ac:dyDescent="0.35">
      <c r="A20" s="77" t="s">
        <v>29</v>
      </c>
      <c r="B20" s="78"/>
      <c r="C20" s="78"/>
      <c r="D20" s="79">
        <f>MAX(D8:D16)</f>
        <v>2.2978999999999998</v>
      </c>
      <c r="E20" s="78"/>
      <c r="F20" s="79">
        <f>MAX(F8:F16)</f>
        <v>8.5785999999999998</v>
      </c>
      <c r="G20" s="78"/>
      <c r="H20" s="79">
        <f>MAX(H8:H16)</f>
        <v>17.8995</v>
      </c>
      <c r="I20" s="78"/>
      <c r="J20" s="79">
        <f>MAX(J8:J16)</f>
        <v>34.3917</v>
      </c>
      <c r="K20" s="78"/>
      <c r="L20" s="79">
        <f>MAX(L8:L16)</f>
        <v>54.285699999999999</v>
      </c>
      <c r="M20" s="78"/>
      <c r="N20" s="79">
        <f>MAX(N8:N16)</f>
        <v>56.168199999999999</v>
      </c>
      <c r="O20" s="78"/>
      <c r="P20" s="79">
        <f>MAX(P8:P16)</f>
        <v>77.518000000000001</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44459</v>
      </c>
      <c r="C8" s="65">
        <f>VLOOKUP($A8,'Return Data'!$B$7:$R$2843,4,0)</f>
        <v>39.7239</v>
      </c>
      <c r="D8" s="65">
        <f>VLOOKUP($A8,'Return Data'!$B$7:$R$2843,9,0)</f>
        <v>6.4551999999999996</v>
      </c>
      <c r="E8" s="66">
        <f t="shared" ref="E8:E33" si="0">RANK(D8,D$8:D$33,0)</f>
        <v>9</v>
      </c>
      <c r="F8" s="65">
        <f>VLOOKUP($A8,'Return Data'!$B$7:$R$2843,10,0)</f>
        <v>6.7404999999999999</v>
      </c>
      <c r="G8" s="66">
        <f t="shared" ref="G8:G33" si="1">RANK(F8,F$8:F$33,0)</f>
        <v>4</v>
      </c>
      <c r="H8" s="65">
        <f>VLOOKUP($A8,'Return Data'!$B$7:$R$2843,11,0)</f>
        <v>7.7649999999999997</v>
      </c>
      <c r="I8" s="66">
        <f t="shared" ref="I8:I33" si="2">RANK(H8,H$8:H$33,0)</f>
        <v>4</v>
      </c>
      <c r="J8" s="65">
        <f>VLOOKUP($A8,'Return Data'!$B$7:$R$2843,12,0)</f>
        <v>5.2698999999999998</v>
      </c>
      <c r="K8" s="66">
        <f t="shared" ref="K8:K33" si="3">RANK(J8,J$8:J$33,0)</f>
        <v>4</v>
      </c>
      <c r="L8" s="65">
        <f>VLOOKUP($A8,'Return Data'!$B$7:$R$2843,13,0)</f>
        <v>6.6125999999999996</v>
      </c>
      <c r="M8" s="66">
        <f t="shared" ref="M8:M33" si="4">RANK(L8,L$8:L$33,0)</f>
        <v>4</v>
      </c>
      <c r="N8" s="65">
        <f>VLOOKUP($A8,'Return Data'!$B$7:$R$2843,17,0)</f>
        <v>8.7169000000000008</v>
      </c>
      <c r="O8" s="66">
        <f t="shared" ref="O8:O24" si="5">RANK(N8,N$8:N$33,0)</f>
        <v>5</v>
      </c>
      <c r="P8" s="65">
        <f>VLOOKUP($A8,'Return Data'!$B$7:$R$2843,14,0)</f>
        <v>9.3971</v>
      </c>
      <c r="Q8" s="66">
        <f t="shared" ref="Q8:Q24" si="6">RANK(P8,P$8:P$33,0)</f>
        <v>2</v>
      </c>
      <c r="R8" s="65">
        <f>VLOOKUP($A8,'Return Data'!$B$7:$R$2843,16,0)</f>
        <v>9.3574000000000002</v>
      </c>
      <c r="S8" s="67">
        <f t="shared" ref="S8:S33" si="7">RANK(R8,R$8:R$33,0)</f>
        <v>1</v>
      </c>
    </row>
    <row r="9" spans="1:19" x14ac:dyDescent="0.3">
      <c r="A9" s="82" t="s">
        <v>1385</v>
      </c>
      <c r="B9" s="64">
        <f>VLOOKUP($A9,'Return Data'!$B$7:$R$2843,3,0)</f>
        <v>44459</v>
      </c>
      <c r="C9" s="65">
        <f>VLOOKUP($A9,'Return Data'!$B$7:$R$2843,4,0)</f>
        <v>26.172799999999999</v>
      </c>
      <c r="D9" s="65">
        <f>VLOOKUP($A9,'Return Data'!$B$7:$R$2843,9,0)</f>
        <v>6.8779000000000003</v>
      </c>
      <c r="E9" s="66">
        <f t="shared" si="0"/>
        <v>7</v>
      </c>
      <c r="F9" s="65">
        <f>VLOOKUP($A9,'Return Data'!$B$7:$R$2843,10,0)</f>
        <v>6.2944000000000004</v>
      </c>
      <c r="G9" s="66">
        <f t="shared" si="1"/>
        <v>7</v>
      </c>
      <c r="H9" s="65">
        <f>VLOOKUP($A9,'Return Data'!$B$7:$R$2843,11,0)</f>
        <v>7.0267999999999997</v>
      </c>
      <c r="I9" s="66">
        <f t="shared" si="2"/>
        <v>10</v>
      </c>
      <c r="J9" s="65">
        <f>VLOOKUP($A9,'Return Data'!$B$7:$R$2843,12,0)</f>
        <v>4.8391000000000002</v>
      </c>
      <c r="K9" s="66">
        <f t="shared" si="3"/>
        <v>7</v>
      </c>
      <c r="L9" s="65">
        <f>VLOOKUP($A9,'Return Data'!$B$7:$R$2843,13,0)</f>
        <v>6.0148000000000001</v>
      </c>
      <c r="M9" s="66">
        <f t="shared" si="4"/>
        <v>8</v>
      </c>
      <c r="N9" s="65">
        <f>VLOOKUP($A9,'Return Data'!$B$7:$R$2843,17,0)</f>
        <v>8.4945000000000004</v>
      </c>
      <c r="O9" s="66">
        <f t="shared" si="5"/>
        <v>6</v>
      </c>
      <c r="P9" s="65">
        <f>VLOOKUP($A9,'Return Data'!$B$7:$R$2843,14,0)</f>
        <v>9.2103000000000002</v>
      </c>
      <c r="Q9" s="66">
        <f t="shared" si="6"/>
        <v>6</v>
      </c>
      <c r="R9" s="65">
        <f>VLOOKUP($A9,'Return Data'!$B$7:$R$2843,16,0)</f>
        <v>8.8170000000000002</v>
      </c>
      <c r="S9" s="67">
        <f t="shared" si="7"/>
        <v>3</v>
      </c>
    </row>
    <row r="10" spans="1:19" x14ac:dyDescent="0.3">
      <c r="A10" s="82" t="s">
        <v>1388</v>
      </c>
      <c r="B10" s="64">
        <f>VLOOKUP($A10,'Return Data'!$B$7:$R$2843,3,0)</f>
        <v>44459</v>
      </c>
      <c r="C10" s="65">
        <f>VLOOKUP($A10,'Return Data'!$B$7:$R$2843,4,0)</f>
        <v>24.802700000000002</v>
      </c>
      <c r="D10" s="65">
        <f>VLOOKUP($A10,'Return Data'!$B$7:$R$2843,9,0)</f>
        <v>6.2614000000000001</v>
      </c>
      <c r="E10" s="66">
        <f t="shared" si="0"/>
        <v>10</v>
      </c>
      <c r="F10" s="65">
        <f>VLOOKUP($A10,'Return Data'!$B$7:$R$2843,10,0)</f>
        <v>5.9641999999999999</v>
      </c>
      <c r="G10" s="66">
        <f t="shared" si="1"/>
        <v>14</v>
      </c>
      <c r="H10" s="65">
        <f>VLOOKUP($A10,'Return Data'!$B$7:$R$2843,11,0)</f>
        <v>7.0218999999999996</v>
      </c>
      <c r="I10" s="66">
        <f t="shared" si="2"/>
        <v>11</v>
      </c>
      <c r="J10" s="65">
        <f>VLOOKUP($A10,'Return Data'!$B$7:$R$2843,12,0)</f>
        <v>5.2013999999999996</v>
      </c>
      <c r="K10" s="66">
        <f t="shared" si="3"/>
        <v>5</v>
      </c>
      <c r="L10" s="65">
        <f>VLOOKUP($A10,'Return Data'!$B$7:$R$2843,13,0)</f>
        <v>5.6962000000000002</v>
      </c>
      <c r="M10" s="66">
        <f t="shared" si="4"/>
        <v>13</v>
      </c>
      <c r="N10" s="65">
        <f>VLOOKUP($A10,'Return Data'!$B$7:$R$2843,17,0)</f>
        <v>7.3278999999999996</v>
      </c>
      <c r="O10" s="66">
        <f t="shared" si="5"/>
        <v>20</v>
      </c>
      <c r="P10" s="65">
        <f>VLOOKUP($A10,'Return Data'!$B$7:$R$2843,14,0)</f>
        <v>8.1110000000000007</v>
      </c>
      <c r="Q10" s="66">
        <f t="shared" si="6"/>
        <v>14</v>
      </c>
      <c r="R10" s="65">
        <f>VLOOKUP($A10,'Return Data'!$B$7:$R$2843,16,0)</f>
        <v>8.6914999999999996</v>
      </c>
      <c r="S10" s="67">
        <f t="shared" si="7"/>
        <v>7</v>
      </c>
    </row>
    <row r="11" spans="1:19" x14ac:dyDescent="0.3">
      <c r="A11" s="82" t="s">
        <v>1390</v>
      </c>
      <c r="B11" s="64">
        <f>VLOOKUP($A11,'Return Data'!$B$7:$R$2843,3,0)</f>
        <v>44459</v>
      </c>
      <c r="C11" s="65">
        <f>VLOOKUP($A11,'Return Data'!$B$7:$R$2843,4,0)</f>
        <v>26.549900000000001</v>
      </c>
      <c r="D11" s="65">
        <f>VLOOKUP($A11,'Return Data'!$B$7:$R$2843,9,0)</f>
        <v>4.2012999999999998</v>
      </c>
      <c r="E11" s="66">
        <f t="shared" si="0"/>
        <v>25</v>
      </c>
      <c r="F11" s="65">
        <f>VLOOKUP($A11,'Return Data'!$B$7:$R$2843,10,0)</f>
        <v>5.8777999999999997</v>
      </c>
      <c r="G11" s="66">
        <f t="shared" si="1"/>
        <v>17</v>
      </c>
      <c r="H11" s="65">
        <f>VLOOKUP($A11,'Return Data'!$B$7:$R$2843,11,0)</f>
        <v>6.8781999999999996</v>
      </c>
      <c r="I11" s="66">
        <f t="shared" si="2"/>
        <v>14</v>
      </c>
      <c r="J11" s="65">
        <f>VLOOKUP($A11,'Return Data'!$B$7:$R$2843,12,0)</f>
        <v>4.5869</v>
      </c>
      <c r="K11" s="66">
        <f t="shared" si="3"/>
        <v>13</v>
      </c>
      <c r="L11" s="65">
        <f>VLOOKUP($A11,'Return Data'!$B$7:$R$2843,13,0)</f>
        <v>6.2343000000000002</v>
      </c>
      <c r="M11" s="66">
        <f t="shared" si="4"/>
        <v>6</v>
      </c>
      <c r="N11" s="65">
        <f>VLOOKUP($A11,'Return Data'!$B$7:$R$2843,17,0)</f>
        <v>8.4527000000000001</v>
      </c>
      <c r="O11" s="66">
        <f t="shared" si="5"/>
        <v>8</v>
      </c>
      <c r="P11" s="65">
        <f>VLOOKUP($A11,'Return Data'!$B$7:$R$2843,14,0)</f>
        <v>8.3359000000000005</v>
      </c>
      <c r="Q11" s="66">
        <f t="shared" si="6"/>
        <v>12</v>
      </c>
      <c r="R11" s="65">
        <f>VLOOKUP($A11,'Return Data'!$B$7:$R$2843,16,0)</f>
        <v>8.3896999999999995</v>
      </c>
      <c r="S11" s="67">
        <f t="shared" si="7"/>
        <v>12</v>
      </c>
    </row>
    <row r="12" spans="1:19" x14ac:dyDescent="0.3">
      <c r="A12" s="82" t="s">
        <v>1391</v>
      </c>
      <c r="B12" s="64">
        <f>VLOOKUP($A12,'Return Data'!$B$7:$R$2843,3,0)</f>
        <v>44459</v>
      </c>
      <c r="C12" s="65">
        <f>VLOOKUP($A12,'Return Data'!$B$7:$R$2843,4,0)</f>
        <v>18.616800000000001</v>
      </c>
      <c r="D12" s="65">
        <f>VLOOKUP($A12,'Return Data'!$B$7:$R$2843,9,0)</f>
        <v>3.0371999999999999</v>
      </c>
      <c r="E12" s="66">
        <f t="shared" si="0"/>
        <v>26</v>
      </c>
      <c r="F12" s="65">
        <f>VLOOKUP($A12,'Return Data'!$B$7:$R$2843,10,0)</f>
        <v>3.3067000000000002</v>
      </c>
      <c r="G12" s="66">
        <f t="shared" si="1"/>
        <v>25</v>
      </c>
      <c r="H12" s="65">
        <f>VLOOKUP($A12,'Return Data'!$B$7:$R$2843,11,0)</f>
        <v>5.1066000000000003</v>
      </c>
      <c r="I12" s="66">
        <f t="shared" si="2"/>
        <v>26</v>
      </c>
      <c r="J12" s="65">
        <f>VLOOKUP($A12,'Return Data'!$B$7:$R$2843,12,0)</f>
        <v>4.0945999999999998</v>
      </c>
      <c r="K12" s="66">
        <f t="shared" si="3"/>
        <v>22</v>
      </c>
      <c r="L12" s="65">
        <f>VLOOKUP($A12,'Return Data'!$B$7:$R$2843,13,0)</f>
        <v>4.6859999999999999</v>
      </c>
      <c r="M12" s="66">
        <f t="shared" si="4"/>
        <v>26</v>
      </c>
      <c r="N12" s="65">
        <f>VLOOKUP($A12,'Return Data'!$B$7:$R$2843,17,0)</f>
        <v>2.5960999999999999</v>
      </c>
      <c r="O12" s="66">
        <f t="shared" si="5"/>
        <v>24</v>
      </c>
      <c r="P12" s="65">
        <f>VLOOKUP($A12,'Return Data'!$B$7:$R$2843,14,0)</f>
        <v>-3.0177</v>
      </c>
      <c r="Q12" s="66">
        <f t="shared" si="6"/>
        <v>24</v>
      </c>
      <c r="R12" s="65">
        <f>VLOOKUP($A12,'Return Data'!$B$7:$R$2843,16,0)</f>
        <v>4.6346999999999996</v>
      </c>
      <c r="S12" s="67">
        <f t="shared" si="7"/>
        <v>26</v>
      </c>
    </row>
    <row r="13" spans="1:19" x14ac:dyDescent="0.3">
      <c r="A13" s="82" t="s">
        <v>1393</v>
      </c>
      <c r="B13" s="64">
        <f>VLOOKUP($A13,'Return Data'!$B$7:$R$2843,3,0)</f>
        <v>44459</v>
      </c>
      <c r="C13" s="65">
        <f>VLOOKUP($A13,'Return Data'!$B$7:$R$2843,4,0)</f>
        <v>22.101900000000001</v>
      </c>
      <c r="D13" s="65">
        <f>VLOOKUP($A13,'Return Data'!$B$7:$R$2843,9,0)</f>
        <v>4.4382999999999999</v>
      </c>
      <c r="E13" s="66">
        <f t="shared" si="0"/>
        <v>24</v>
      </c>
      <c r="F13" s="65">
        <f>VLOOKUP($A13,'Return Data'!$B$7:$R$2843,10,0)</f>
        <v>5.3178000000000001</v>
      </c>
      <c r="G13" s="66">
        <f t="shared" si="1"/>
        <v>23</v>
      </c>
      <c r="H13" s="65">
        <f>VLOOKUP($A13,'Return Data'!$B$7:$R$2843,11,0)</f>
        <v>5.7217000000000002</v>
      </c>
      <c r="I13" s="66">
        <f t="shared" si="2"/>
        <v>24</v>
      </c>
      <c r="J13" s="65">
        <f>VLOOKUP($A13,'Return Data'!$B$7:$R$2843,12,0)</f>
        <v>4.0998999999999999</v>
      </c>
      <c r="K13" s="66">
        <f t="shared" si="3"/>
        <v>21</v>
      </c>
      <c r="L13" s="65">
        <f>VLOOKUP($A13,'Return Data'!$B$7:$R$2843,13,0)</f>
        <v>5.2355</v>
      </c>
      <c r="M13" s="66">
        <f t="shared" si="4"/>
        <v>22</v>
      </c>
      <c r="N13" s="65">
        <f>VLOOKUP($A13,'Return Data'!$B$7:$R$2843,17,0)</f>
        <v>7.3437000000000001</v>
      </c>
      <c r="O13" s="66">
        <f t="shared" si="5"/>
        <v>19</v>
      </c>
      <c r="P13" s="65">
        <f>VLOOKUP($A13,'Return Data'!$B$7:$R$2843,14,0)</f>
        <v>8.1774000000000004</v>
      </c>
      <c r="Q13" s="66">
        <f t="shared" si="6"/>
        <v>13</v>
      </c>
      <c r="R13" s="65">
        <f>VLOOKUP($A13,'Return Data'!$B$7:$R$2843,16,0)</f>
        <v>7.7855999999999996</v>
      </c>
      <c r="S13" s="67">
        <f t="shared" si="7"/>
        <v>18</v>
      </c>
    </row>
    <row r="14" spans="1:19" x14ac:dyDescent="0.3">
      <c r="A14" s="82" t="s">
        <v>1395</v>
      </c>
      <c r="B14" s="64">
        <f>VLOOKUP($A14,'Return Data'!$B$7:$R$2843,3,0)</f>
        <v>44459</v>
      </c>
      <c r="C14" s="65">
        <f>VLOOKUP($A14,'Return Data'!$B$7:$R$2843,4,0)</f>
        <v>39.9375</v>
      </c>
      <c r="D14" s="65">
        <f>VLOOKUP($A14,'Return Data'!$B$7:$R$2843,9,0)</f>
        <v>4.4983000000000004</v>
      </c>
      <c r="E14" s="66">
        <f t="shared" si="0"/>
        <v>23</v>
      </c>
      <c r="F14" s="65">
        <f>VLOOKUP($A14,'Return Data'!$B$7:$R$2843,10,0)</f>
        <v>5.8544</v>
      </c>
      <c r="G14" s="66">
        <f t="shared" si="1"/>
        <v>18</v>
      </c>
      <c r="H14" s="65">
        <f>VLOOKUP($A14,'Return Data'!$B$7:$R$2843,11,0)</f>
        <v>6.4726999999999997</v>
      </c>
      <c r="I14" s="66">
        <f t="shared" si="2"/>
        <v>20</v>
      </c>
      <c r="J14" s="65">
        <f>VLOOKUP($A14,'Return Data'!$B$7:$R$2843,12,0)</f>
        <v>4.2214</v>
      </c>
      <c r="K14" s="66">
        <f t="shared" si="3"/>
        <v>17</v>
      </c>
      <c r="L14" s="65">
        <f>VLOOKUP($A14,'Return Data'!$B$7:$R$2843,13,0)</f>
        <v>5.6801000000000004</v>
      </c>
      <c r="M14" s="66">
        <f t="shared" si="4"/>
        <v>14</v>
      </c>
      <c r="N14" s="65">
        <f>VLOOKUP($A14,'Return Data'!$B$7:$R$2843,17,0)</f>
        <v>7.8192000000000004</v>
      </c>
      <c r="O14" s="66">
        <f t="shared" si="5"/>
        <v>13</v>
      </c>
      <c r="P14" s="65">
        <f>VLOOKUP($A14,'Return Data'!$B$7:$R$2843,14,0)</f>
        <v>8.6521000000000008</v>
      </c>
      <c r="Q14" s="66">
        <f t="shared" si="6"/>
        <v>9</v>
      </c>
      <c r="R14" s="65">
        <f>VLOOKUP($A14,'Return Data'!$B$7:$R$2843,16,0)</f>
        <v>8.5248000000000008</v>
      </c>
      <c r="S14" s="67">
        <f t="shared" si="7"/>
        <v>9</v>
      </c>
    </row>
    <row r="15" spans="1:19" x14ac:dyDescent="0.3">
      <c r="A15" s="82" t="s">
        <v>1405</v>
      </c>
      <c r="B15" s="64">
        <f>VLOOKUP($A15,'Return Data'!$B$7:$R$2843,3,0)</f>
        <v>44459</v>
      </c>
      <c r="C15" s="65">
        <f>VLOOKUP($A15,'Return Data'!$B$7:$R$2843,4,0)</f>
        <v>4353.3413</v>
      </c>
      <c r="D15" s="65">
        <f>VLOOKUP($A15,'Return Data'!$B$7:$R$2843,9,0)</f>
        <v>23.718</v>
      </c>
      <c r="E15" s="66">
        <f t="shared" si="0"/>
        <v>1</v>
      </c>
      <c r="F15" s="65">
        <f>VLOOKUP($A15,'Return Data'!$B$7:$R$2843,10,0)</f>
        <v>-2.6863999999999999</v>
      </c>
      <c r="G15" s="66">
        <f t="shared" si="1"/>
        <v>26</v>
      </c>
      <c r="H15" s="65">
        <f>VLOOKUP($A15,'Return Data'!$B$7:$R$2843,11,0)</f>
        <v>6.6886999999999999</v>
      </c>
      <c r="I15" s="66">
        <f t="shared" si="2"/>
        <v>17</v>
      </c>
      <c r="J15" s="65">
        <f>VLOOKUP($A15,'Return Data'!$B$7:$R$2843,12,0)</f>
        <v>9.5953999999999997</v>
      </c>
      <c r="K15" s="66">
        <f t="shared" si="3"/>
        <v>1</v>
      </c>
      <c r="L15" s="65">
        <f>VLOOKUP($A15,'Return Data'!$B$7:$R$2843,13,0)</f>
        <v>14.192299999999999</v>
      </c>
      <c r="M15" s="66">
        <f t="shared" si="4"/>
        <v>1</v>
      </c>
      <c r="N15" s="65">
        <f>VLOOKUP($A15,'Return Data'!$B$7:$R$2843,17,0)</f>
        <v>0.8851</v>
      </c>
      <c r="O15" s="66">
        <f t="shared" si="5"/>
        <v>25</v>
      </c>
      <c r="P15" s="65">
        <f>VLOOKUP($A15,'Return Data'!$B$7:$R$2843,14,0)</f>
        <v>3.4388999999999998</v>
      </c>
      <c r="Q15" s="66">
        <f t="shared" si="6"/>
        <v>23</v>
      </c>
      <c r="R15" s="65">
        <f>VLOOKUP($A15,'Return Data'!$B$7:$R$2843,16,0)</f>
        <v>7.5690999999999997</v>
      </c>
      <c r="S15" s="67">
        <f t="shared" si="7"/>
        <v>20</v>
      </c>
    </row>
    <row r="16" spans="1:19" x14ac:dyDescent="0.3">
      <c r="A16" s="82" t="s">
        <v>1407</v>
      </c>
      <c r="B16" s="64">
        <f>VLOOKUP($A16,'Return Data'!$B$7:$R$2843,3,0)</f>
        <v>44459</v>
      </c>
      <c r="C16" s="65">
        <f>VLOOKUP($A16,'Return Data'!$B$7:$R$2843,4,0)</f>
        <v>25.79</v>
      </c>
      <c r="D16" s="65">
        <f>VLOOKUP($A16,'Return Data'!$B$7:$R$2843,9,0)</f>
        <v>7.9329999999999998</v>
      </c>
      <c r="E16" s="66">
        <f t="shared" si="0"/>
        <v>4</v>
      </c>
      <c r="F16" s="65">
        <f>VLOOKUP($A16,'Return Data'!$B$7:$R$2843,10,0)</f>
        <v>6.9017999999999997</v>
      </c>
      <c r="G16" s="66">
        <f t="shared" si="1"/>
        <v>3</v>
      </c>
      <c r="H16" s="65">
        <f>VLOOKUP($A16,'Return Data'!$B$7:$R$2843,11,0)</f>
        <v>7.8560999999999996</v>
      </c>
      <c r="I16" s="66">
        <f t="shared" si="2"/>
        <v>3</v>
      </c>
      <c r="J16" s="65">
        <f>VLOOKUP($A16,'Return Data'!$B$7:$R$2843,12,0)</f>
        <v>5.1927000000000003</v>
      </c>
      <c r="K16" s="66">
        <f t="shared" si="3"/>
        <v>6</v>
      </c>
      <c r="L16" s="65">
        <f>VLOOKUP($A16,'Return Data'!$B$7:$R$2843,13,0)</f>
        <v>6.5580999999999996</v>
      </c>
      <c r="M16" s="66">
        <f t="shared" si="4"/>
        <v>5</v>
      </c>
      <c r="N16" s="65">
        <f>VLOOKUP($A16,'Return Data'!$B$7:$R$2843,17,0)</f>
        <v>8.8547999999999991</v>
      </c>
      <c r="O16" s="66">
        <f t="shared" si="5"/>
        <v>3</v>
      </c>
      <c r="P16" s="65">
        <f>VLOOKUP($A16,'Return Data'!$B$7:$R$2843,14,0)</f>
        <v>9.2217000000000002</v>
      </c>
      <c r="Q16" s="66">
        <f t="shared" si="6"/>
        <v>5</v>
      </c>
      <c r="R16" s="65">
        <f>VLOOKUP($A16,'Return Data'!$B$7:$R$2843,16,0)</f>
        <v>8.7091999999999992</v>
      </c>
      <c r="S16" s="67">
        <f t="shared" si="7"/>
        <v>6</v>
      </c>
    </row>
    <row r="17" spans="1:19" x14ac:dyDescent="0.3">
      <c r="A17" s="82" t="s">
        <v>1409</v>
      </c>
      <c r="B17" s="64">
        <f>VLOOKUP($A17,'Return Data'!$B$7:$R$2843,3,0)</f>
        <v>44459</v>
      </c>
      <c r="C17" s="65">
        <f>VLOOKUP($A17,'Return Data'!$B$7:$R$2843,4,0)</f>
        <v>34.507800000000003</v>
      </c>
      <c r="D17" s="65">
        <f>VLOOKUP($A17,'Return Data'!$B$7:$R$2843,9,0)</f>
        <v>4.5933999999999999</v>
      </c>
      <c r="E17" s="66">
        <f t="shared" si="0"/>
        <v>22</v>
      </c>
      <c r="F17" s="65">
        <f>VLOOKUP($A17,'Return Data'!$B$7:$R$2843,10,0)</f>
        <v>5.9211</v>
      </c>
      <c r="G17" s="66">
        <f t="shared" si="1"/>
        <v>16</v>
      </c>
      <c r="H17" s="65">
        <f>VLOOKUP($A17,'Return Data'!$B$7:$R$2843,11,0)</f>
        <v>7.0891000000000002</v>
      </c>
      <c r="I17" s="66">
        <f t="shared" si="2"/>
        <v>8</v>
      </c>
      <c r="J17" s="65">
        <f>VLOOKUP($A17,'Return Data'!$B$7:$R$2843,12,0)</f>
        <v>4.7041000000000004</v>
      </c>
      <c r="K17" s="66">
        <f t="shared" si="3"/>
        <v>10</v>
      </c>
      <c r="L17" s="65">
        <f>VLOOKUP($A17,'Return Data'!$B$7:$R$2843,13,0)</f>
        <v>5.8597000000000001</v>
      </c>
      <c r="M17" s="66">
        <f t="shared" si="4"/>
        <v>10</v>
      </c>
      <c r="N17" s="65">
        <f>VLOOKUP($A17,'Return Data'!$B$7:$R$2843,17,0)</f>
        <v>6.2759999999999998</v>
      </c>
      <c r="O17" s="66">
        <f t="shared" si="5"/>
        <v>22</v>
      </c>
      <c r="P17" s="65">
        <f>VLOOKUP($A17,'Return Data'!$B$7:$R$2843,14,0)</f>
        <v>4.3525</v>
      </c>
      <c r="Q17" s="66">
        <f t="shared" si="6"/>
        <v>20</v>
      </c>
      <c r="R17" s="65">
        <f>VLOOKUP($A17,'Return Data'!$B$7:$R$2843,16,0)</f>
        <v>6.9203000000000001</v>
      </c>
      <c r="S17" s="67">
        <f t="shared" si="7"/>
        <v>25</v>
      </c>
    </row>
    <row r="18" spans="1:19" x14ac:dyDescent="0.3">
      <c r="A18" s="82" t="s">
        <v>1411</v>
      </c>
      <c r="B18" s="64">
        <f>VLOOKUP($A18,'Return Data'!$B$7:$R$2843,3,0)</f>
        <v>44459</v>
      </c>
      <c r="C18" s="65">
        <f>VLOOKUP($A18,'Return Data'!$B$7:$R$2843,4,0)</f>
        <v>50.213099999999997</v>
      </c>
      <c r="D18" s="65">
        <f>VLOOKUP($A18,'Return Data'!$B$7:$R$2843,9,0)</f>
        <v>9.2974999999999994</v>
      </c>
      <c r="E18" s="66">
        <f t="shared" si="0"/>
        <v>2</v>
      </c>
      <c r="F18" s="65">
        <f>VLOOKUP($A18,'Return Data'!$B$7:$R$2843,10,0)</f>
        <v>6.6669999999999998</v>
      </c>
      <c r="G18" s="66">
        <f t="shared" si="1"/>
        <v>6</v>
      </c>
      <c r="H18" s="65">
        <f>VLOOKUP($A18,'Return Data'!$B$7:$R$2843,11,0)</f>
        <v>7.5594000000000001</v>
      </c>
      <c r="I18" s="66">
        <f t="shared" si="2"/>
        <v>5</v>
      </c>
      <c r="J18" s="65">
        <f>VLOOKUP($A18,'Return Data'!$B$7:$R$2843,12,0)</f>
        <v>5.4207999999999998</v>
      </c>
      <c r="K18" s="66">
        <f t="shared" si="3"/>
        <v>3</v>
      </c>
      <c r="L18" s="65">
        <f>VLOOKUP($A18,'Return Data'!$B$7:$R$2843,13,0)</f>
        <v>6.8235000000000001</v>
      </c>
      <c r="M18" s="66">
        <f t="shared" si="4"/>
        <v>3</v>
      </c>
      <c r="N18" s="65">
        <f>VLOOKUP($A18,'Return Data'!$B$7:$R$2843,17,0)</f>
        <v>9.0474999999999994</v>
      </c>
      <c r="O18" s="66">
        <f t="shared" si="5"/>
        <v>2</v>
      </c>
      <c r="P18" s="65">
        <f>VLOOKUP($A18,'Return Data'!$B$7:$R$2843,14,0)</f>
        <v>9.5021000000000004</v>
      </c>
      <c r="Q18" s="66">
        <f t="shared" si="6"/>
        <v>1</v>
      </c>
      <c r="R18" s="65">
        <f>VLOOKUP($A18,'Return Data'!$B$7:$R$2843,16,0)</f>
        <v>9.1272000000000002</v>
      </c>
      <c r="S18" s="67">
        <f t="shared" si="7"/>
        <v>2</v>
      </c>
    </row>
    <row r="19" spans="1:19" x14ac:dyDescent="0.3">
      <c r="A19" s="82" t="s">
        <v>1413</v>
      </c>
      <c r="B19" s="64">
        <f>VLOOKUP($A19,'Return Data'!$B$7:$R$2843,3,0)</f>
        <v>44459</v>
      </c>
      <c r="C19" s="65">
        <f>VLOOKUP($A19,'Return Data'!$B$7:$R$2843,4,0)</f>
        <v>22.008700000000001</v>
      </c>
      <c r="D19" s="65">
        <f>VLOOKUP($A19,'Return Data'!$B$7:$R$2843,9,0)</f>
        <v>7.1097000000000001</v>
      </c>
      <c r="E19" s="66">
        <f t="shared" si="0"/>
        <v>6</v>
      </c>
      <c r="F19" s="65">
        <f>VLOOKUP($A19,'Return Data'!$B$7:$R$2843,10,0)</f>
        <v>6.6833</v>
      </c>
      <c r="G19" s="66">
        <f t="shared" si="1"/>
        <v>5</v>
      </c>
      <c r="H19" s="65">
        <f>VLOOKUP($A19,'Return Data'!$B$7:$R$2843,11,0)</f>
        <v>7.5347999999999997</v>
      </c>
      <c r="I19" s="66">
        <f t="shared" si="2"/>
        <v>6</v>
      </c>
      <c r="J19" s="65">
        <f>VLOOKUP($A19,'Return Data'!$B$7:$R$2843,12,0)</f>
        <v>4.6906999999999996</v>
      </c>
      <c r="K19" s="66">
        <f t="shared" si="3"/>
        <v>11</v>
      </c>
      <c r="L19" s="65">
        <f>VLOOKUP($A19,'Return Data'!$B$7:$R$2843,13,0)</f>
        <v>5.6292999999999997</v>
      </c>
      <c r="M19" s="66">
        <f t="shared" si="4"/>
        <v>15</v>
      </c>
      <c r="N19" s="65">
        <f>VLOOKUP($A19,'Return Data'!$B$7:$R$2843,17,0)</f>
        <v>6.7042999999999999</v>
      </c>
      <c r="O19" s="66">
        <f t="shared" si="5"/>
        <v>21</v>
      </c>
      <c r="P19" s="65">
        <f>VLOOKUP($A19,'Return Data'!$B$7:$R$2843,14,0)</f>
        <v>5.84</v>
      </c>
      <c r="Q19" s="66">
        <f t="shared" si="6"/>
        <v>17</v>
      </c>
      <c r="R19" s="65">
        <f>VLOOKUP($A19,'Return Data'!$B$7:$R$2843,16,0)</f>
        <v>7.4615</v>
      </c>
      <c r="S19" s="67">
        <f t="shared" si="7"/>
        <v>21</v>
      </c>
    </row>
    <row r="20" spans="1:19" x14ac:dyDescent="0.3">
      <c r="A20" s="82" t="s">
        <v>1414</v>
      </c>
      <c r="B20" s="64">
        <f>VLOOKUP($A20,'Return Data'!$B$7:$R$2843,3,0)</f>
        <v>44459</v>
      </c>
      <c r="C20" s="65">
        <f>VLOOKUP($A20,'Return Data'!$B$7:$R$2843,4,0)</f>
        <v>48.167299999999997</v>
      </c>
      <c r="D20" s="65">
        <f>VLOOKUP($A20,'Return Data'!$B$7:$R$2843,9,0)</f>
        <v>6.0170000000000003</v>
      </c>
      <c r="E20" s="66">
        <f t="shared" si="0"/>
        <v>12</v>
      </c>
      <c r="F20" s="65">
        <f>VLOOKUP($A20,'Return Data'!$B$7:$R$2843,10,0)</f>
        <v>5.9795999999999996</v>
      </c>
      <c r="G20" s="66">
        <f t="shared" si="1"/>
        <v>13</v>
      </c>
      <c r="H20" s="65">
        <f>VLOOKUP($A20,'Return Data'!$B$7:$R$2843,11,0)</f>
        <v>6.4896000000000003</v>
      </c>
      <c r="I20" s="66">
        <f t="shared" si="2"/>
        <v>18</v>
      </c>
      <c r="J20" s="65">
        <f>VLOOKUP($A20,'Return Data'!$B$7:$R$2843,12,0)</f>
        <v>4.3879999999999999</v>
      </c>
      <c r="K20" s="66">
        <f t="shared" si="3"/>
        <v>15</v>
      </c>
      <c r="L20" s="65">
        <f>VLOOKUP($A20,'Return Data'!$B$7:$R$2843,13,0)</f>
        <v>5.4288999999999996</v>
      </c>
      <c r="M20" s="66">
        <f t="shared" si="4"/>
        <v>20</v>
      </c>
      <c r="N20" s="65">
        <f>VLOOKUP($A20,'Return Data'!$B$7:$R$2843,17,0)</f>
        <v>7.9105999999999996</v>
      </c>
      <c r="O20" s="66">
        <f t="shared" si="5"/>
        <v>11</v>
      </c>
      <c r="P20" s="65">
        <f>VLOOKUP($A20,'Return Data'!$B$7:$R$2843,14,0)</f>
        <v>8.9440000000000008</v>
      </c>
      <c r="Q20" s="66">
        <f t="shared" si="6"/>
        <v>7</v>
      </c>
      <c r="R20" s="65">
        <f>VLOOKUP($A20,'Return Data'!$B$7:$R$2843,16,0)</f>
        <v>8.5373999999999999</v>
      </c>
      <c r="S20" s="67">
        <f t="shared" si="7"/>
        <v>8</v>
      </c>
    </row>
    <row r="21" spans="1:19" x14ac:dyDescent="0.3">
      <c r="A21" s="82" t="s">
        <v>1417</v>
      </c>
      <c r="B21" s="64">
        <f>VLOOKUP($A21,'Return Data'!$B$7:$R$2843,3,0)</f>
        <v>44459</v>
      </c>
      <c r="C21" s="65">
        <f>VLOOKUP($A21,'Return Data'!$B$7:$R$2843,4,0)</f>
        <v>1901.5078000000001</v>
      </c>
      <c r="D21" s="65">
        <f>VLOOKUP($A21,'Return Data'!$B$7:$R$2843,9,0)</f>
        <v>7.8413000000000004</v>
      </c>
      <c r="E21" s="66">
        <f t="shared" si="0"/>
        <v>5</v>
      </c>
      <c r="F21" s="65">
        <f>VLOOKUP($A21,'Return Data'!$B$7:$R$2843,10,0)</f>
        <v>6.0587</v>
      </c>
      <c r="G21" s="66">
        <f t="shared" si="1"/>
        <v>11</v>
      </c>
      <c r="H21" s="65">
        <f>VLOOKUP($A21,'Return Data'!$B$7:$R$2843,11,0)</f>
        <v>6.1844999999999999</v>
      </c>
      <c r="I21" s="66">
        <f t="shared" si="2"/>
        <v>22</v>
      </c>
      <c r="J21" s="65">
        <f>VLOOKUP($A21,'Return Data'!$B$7:$R$2843,12,0)</f>
        <v>4.2801</v>
      </c>
      <c r="K21" s="66">
        <f t="shared" si="3"/>
        <v>16</v>
      </c>
      <c r="L21" s="65">
        <f>VLOOKUP($A21,'Return Data'!$B$7:$R$2843,13,0)</f>
        <v>5.7968999999999999</v>
      </c>
      <c r="M21" s="66">
        <f t="shared" si="4"/>
        <v>11</v>
      </c>
      <c r="N21" s="65">
        <f>VLOOKUP($A21,'Return Data'!$B$7:$R$2843,17,0)</f>
        <v>5.5842999999999998</v>
      </c>
      <c r="O21" s="66">
        <f t="shared" si="5"/>
        <v>23</v>
      </c>
      <c r="P21" s="65">
        <f>VLOOKUP($A21,'Return Data'!$B$7:$R$2843,14,0)</f>
        <v>6.6734999999999998</v>
      </c>
      <c r="Q21" s="66">
        <f t="shared" si="6"/>
        <v>16</v>
      </c>
      <c r="R21" s="65">
        <f>VLOOKUP($A21,'Return Data'!$B$7:$R$2843,16,0)</f>
        <v>8.3131000000000004</v>
      </c>
      <c r="S21" s="67">
        <f t="shared" si="7"/>
        <v>13</v>
      </c>
    </row>
    <row r="22" spans="1:19" x14ac:dyDescent="0.3">
      <c r="A22" s="82" t="s">
        <v>1419</v>
      </c>
      <c r="B22" s="64">
        <f>VLOOKUP($A22,'Return Data'!$B$7:$R$2843,3,0)</f>
        <v>44459</v>
      </c>
      <c r="C22" s="65">
        <f>VLOOKUP($A22,'Return Data'!$B$7:$R$2843,4,0)</f>
        <v>3116.9643999999998</v>
      </c>
      <c r="D22" s="65">
        <f>VLOOKUP($A22,'Return Data'!$B$7:$R$2843,9,0)</f>
        <v>5.4825999999999997</v>
      </c>
      <c r="E22" s="66">
        <f t="shared" si="0"/>
        <v>17</v>
      </c>
      <c r="F22" s="65">
        <f>VLOOKUP($A22,'Return Data'!$B$7:$R$2843,10,0)</f>
        <v>6.0106000000000002</v>
      </c>
      <c r="G22" s="66">
        <f t="shared" si="1"/>
        <v>12</v>
      </c>
      <c r="H22" s="65">
        <f>VLOOKUP($A22,'Return Data'!$B$7:$R$2843,11,0)</f>
        <v>6.9644000000000004</v>
      </c>
      <c r="I22" s="66">
        <f t="shared" si="2"/>
        <v>12</v>
      </c>
      <c r="J22" s="65">
        <f>VLOOKUP($A22,'Return Data'!$B$7:$R$2843,12,0)</f>
        <v>4.1195000000000004</v>
      </c>
      <c r="K22" s="66">
        <f t="shared" si="3"/>
        <v>20</v>
      </c>
      <c r="L22" s="65">
        <f>VLOOKUP($A22,'Return Data'!$B$7:$R$2843,13,0)</f>
        <v>5.5717999999999996</v>
      </c>
      <c r="M22" s="66">
        <f t="shared" si="4"/>
        <v>17</v>
      </c>
      <c r="N22" s="65">
        <f>VLOOKUP($A22,'Return Data'!$B$7:$R$2843,17,0)</f>
        <v>7.8494999999999999</v>
      </c>
      <c r="O22" s="66">
        <f t="shared" si="5"/>
        <v>12</v>
      </c>
      <c r="P22" s="65">
        <f>VLOOKUP($A22,'Return Data'!$B$7:$R$2843,14,0)</f>
        <v>8.7576999999999998</v>
      </c>
      <c r="Q22" s="66">
        <f t="shared" si="6"/>
        <v>8</v>
      </c>
      <c r="R22" s="65">
        <f>VLOOKUP($A22,'Return Data'!$B$7:$R$2843,16,0)</f>
        <v>8.2403999999999993</v>
      </c>
      <c r="S22" s="67">
        <f t="shared" si="7"/>
        <v>14</v>
      </c>
    </row>
    <row r="23" spans="1:19" x14ac:dyDescent="0.3">
      <c r="A23" s="82" t="s">
        <v>1423</v>
      </c>
      <c r="B23" s="64">
        <f>VLOOKUP($A23,'Return Data'!$B$7:$R$2843,3,0)</f>
        <v>44459</v>
      </c>
      <c r="C23" s="65">
        <f>VLOOKUP($A23,'Return Data'!$B$7:$R$2843,4,0)</f>
        <v>44.939900000000002</v>
      </c>
      <c r="D23" s="65">
        <f>VLOOKUP($A23,'Return Data'!$B$7:$R$2843,9,0)</f>
        <v>8.2315000000000005</v>
      </c>
      <c r="E23" s="66">
        <f t="shared" si="0"/>
        <v>3</v>
      </c>
      <c r="F23" s="65">
        <f>VLOOKUP($A23,'Return Data'!$B$7:$R$2843,10,0)</f>
        <v>7.1128</v>
      </c>
      <c r="G23" s="66">
        <f t="shared" si="1"/>
        <v>1</v>
      </c>
      <c r="H23" s="65">
        <f>VLOOKUP($A23,'Return Data'!$B$7:$R$2843,11,0)</f>
        <v>7.97</v>
      </c>
      <c r="I23" s="66">
        <f t="shared" si="2"/>
        <v>2</v>
      </c>
      <c r="J23" s="65">
        <f>VLOOKUP($A23,'Return Data'!$B$7:$R$2843,12,0)</f>
        <v>4.8041</v>
      </c>
      <c r="K23" s="66">
        <f t="shared" si="3"/>
        <v>8</v>
      </c>
      <c r="L23" s="65">
        <f>VLOOKUP($A23,'Return Data'!$B$7:$R$2843,13,0)</f>
        <v>6.1904000000000003</v>
      </c>
      <c r="M23" s="66">
        <f t="shared" si="4"/>
        <v>7</v>
      </c>
      <c r="N23" s="65">
        <f>VLOOKUP($A23,'Return Data'!$B$7:$R$2843,17,0)</f>
        <v>8.4420000000000002</v>
      </c>
      <c r="O23" s="66">
        <f t="shared" si="5"/>
        <v>9</v>
      </c>
      <c r="P23" s="65">
        <f>VLOOKUP($A23,'Return Data'!$B$7:$R$2843,14,0)</f>
        <v>9.2651000000000003</v>
      </c>
      <c r="Q23" s="66">
        <f t="shared" si="6"/>
        <v>3</v>
      </c>
      <c r="R23" s="65">
        <f>VLOOKUP($A23,'Return Data'!$B$7:$R$2843,16,0)</f>
        <v>8.7348999999999997</v>
      </c>
      <c r="S23" s="67">
        <f t="shared" si="7"/>
        <v>5</v>
      </c>
    </row>
    <row r="24" spans="1:19" x14ac:dyDescent="0.3">
      <c r="A24" s="82" t="s">
        <v>1424</v>
      </c>
      <c r="B24" s="64">
        <f>VLOOKUP($A24,'Return Data'!$B$7:$R$2843,3,0)</f>
        <v>44459</v>
      </c>
      <c r="C24" s="65">
        <f>VLOOKUP($A24,'Return Data'!$B$7:$R$2843,4,0)</f>
        <v>22.267700000000001</v>
      </c>
      <c r="D24" s="65">
        <f>VLOOKUP($A24,'Return Data'!$B$7:$R$2843,9,0)</f>
        <v>5.0819999999999999</v>
      </c>
      <c r="E24" s="66">
        <f t="shared" si="0"/>
        <v>21</v>
      </c>
      <c r="F24" s="65">
        <f>VLOOKUP($A24,'Return Data'!$B$7:$R$2843,10,0)</f>
        <v>5.5753000000000004</v>
      </c>
      <c r="G24" s="66">
        <f t="shared" si="1"/>
        <v>21</v>
      </c>
      <c r="H24" s="65">
        <f>VLOOKUP($A24,'Return Data'!$B$7:$R$2843,11,0)</f>
        <v>6.3845999999999998</v>
      </c>
      <c r="I24" s="66">
        <f t="shared" si="2"/>
        <v>21</v>
      </c>
      <c r="J24" s="65">
        <f>VLOOKUP($A24,'Return Data'!$B$7:$R$2843,12,0)</f>
        <v>4.0640000000000001</v>
      </c>
      <c r="K24" s="66">
        <f t="shared" si="3"/>
        <v>23</v>
      </c>
      <c r="L24" s="65">
        <f>VLOOKUP($A24,'Return Data'!$B$7:$R$2843,13,0)</f>
        <v>5.4432999999999998</v>
      </c>
      <c r="M24" s="66">
        <f t="shared" si="4"/>
        <v>19</v>
      </c>
      <c r="N24" s="65">
        <f>VLOOKUP($A24,'Return Data'!$B$7:$R$2843,17,0)</f>
        <v>7.7537000000000003</v>
      </c>
      <c r="O24" s="66">
        <f t="shared" si="5"/>
        <v>16</v>
      </c>
      <c r="P24" s="65">
        <f>VLOOKUP($A24,'Return Data'!$B$7:$R$2843,14,0)</f>
        <v>8.6167999999999996</v>
      </c>
      <c r="Q24" s="66">
        <f t="shared" si="6"/>
        <v>11</v>
      </c>
      <c r="R24" s="65">
        <f>VLOOKUP($A24,'Return Data'!$B$7:$R$2843,16,0)</f>
        <v>8.4092000000000002</v>
      </c>
      <c r="S24" s="67">
        <f t="shared" si="7"/>
        <v>11</v>
      </c>
    </row>
    <row r="25" spans="1:19" x14ac:dyDescent="0.3">
      <c r="A25" s="82" t="s">
        <v>1426</v>
      </c>
      <c r="B25" s="64">
        <f>VLOOKUP($A25,'Return Data'!$B$7:$R$2843,3,0)</f>
        <v>44459</v>
      </c>
      <c r="C25" s="65">
        <f>VLOOKUP($A25,'Return Data'!$B$7:$R$2843,4,0)</f>
        <v>12.3093</v>
      </c>
      <c r="D25" s="65">
        <f>VLOOKUP($A25,'Return Data'!$B$7:$R$2843,9,0)</f>
        <v>5.9314999999999998</v>
      </c>
      <c r="E25" s="66">
        <f t="shared" si="0"/>
        <v>14</v>
      </c>
      <c r="F25" s="65">
        <f>VLOOKUP($A25,'Return Data'!$B$7:$R$2843,10,0)</f>
        <v>5.8305999999999996</v>
      </c>
      <c r="G25" s="66">
        <f t="shared" si="1"/>
        <v>20</v>
      </c>
      <c r="H25" s="65">
        <f>VLOOKUP($A25,'Return Data'!$B$7:$R$2843,11,0)</f>
        <v>6.1535000000000002</v>
      </c>
      <c r="I25" s="66">
        <f t="shared" si="2"/>
        <v>23</v>
      </c>
      <c r="J25" s="65">
        <f>VLOOKUP($A25,'Return Data'!$B$7:$R$2843,12,0)</f>
        <v>3.9295</v>
      </c>
      <c r="K25" s="66">
        <f t="shared" si="3"/>
        <v>25</v>
      </c>
      <c r="L25" s="65">
        <f>VLOOKUP($A25,'Return Data'!$B$7:$R$2843,13,0)</f>
        <v>5.165</v>
      </c>
      <c r="M25" s="66">
        <f t="shared" si="4"/>
        <v>24</v>
      </c>
      <c r="N25" s="65"/>
      <c r="O25" s="66"/>
      <c r="P25" s="65"/>
      <c r="Q25" s="66"/>
      <c r="R25" s="65">
        <f>VLOOKUP($A25,'Return Data'!$B$7:$R$2843,16,0)</f>
        <v>8.2021999999999995</v>
      </c>
      <c r="S25" s="67">
        <f t="shared" si="7"/>
        <v>15</v>
      </c>
    </row>
    <row r="26" spans="1:19" x14ac:dyDescent="0.3">
      <c r="A26" s="82" t="s">
        <v>1429</v>
      </c>
      <c r="B26" s="64">
        <f>VLOOKUP($A26,'Return Data'!$B$7:$R$2843,3,0)</f>
        <v>44459</v>
      </c>
      <c r="C26" s="65">
        <f>VLOOKUP($A26,'Return Data'!$B$7:$R$2843,4,0)</f>
        <v>13.0784</v>
      </c>
      <c r="D26" s="65">
        <f>VLOOKUP($A26,'Return Data'!$B$7:$R$2843,9,0)</f>
        <v>5.0995999999999997</v>
      </c>
      <c r="E26" s="66">
        <f t="shared" si="0"/>
        <v>20</v>
      </c>
      <c r="F26" s="65">
        <f>VLOOKUP($A26,'Return Data'!$B$7:$R$2843,10,0)</f>
        <v>6.2876000000000003</v>
      </c>
      <c r="G26" s="66">
        <f t="shared" si="1"/>
        <v>8</v>
      </c>
      <c r="H26" s="65">
        <f>VLOOKUP($A26,'Return Data'!$B$7:$R$2843,11,0)</f>
        <v>6.9043999999999999</v>
      </c>
      <c r="I26" s="66">
        <f t="shared" si="2"/>
        <v>13</v>
      </c>
      <c r="J26" s="65">
        <f>VLOOKUP($A26,'Return Data'!$B$7:$R$2843,12,0)</f>
        <v>4.6257999999999999</v>
      </c>
      <c r="K26" s="66">
        <f t="shared" si="3"/>
        <v>12</v>
      </c>
      <c r="L26" s="65">
        <f>VLOOKUP($A26,'Return Data'!$B$7:$R$2843,13,0)</f>
        <v>5.6989999999999998</v>
      </c>
      <c r="M26" s="66">
        <f t="shared" si="4"/>
        <v>12</v>
      </c>
      <c r="N26" s="65">
        <f>VLOOKUP($A26,'Return Data'!$B$7:$R$2843,17,0)</f>
        <v>7.5053000000000001</v>
      </c>
      <c r="O26" s="66">
        <f t="shared" ref="O26:O33" si="8">RANK(N26,N$8:N$33,0)</f>
        <v>18</v>
      </c>
      <c r="P26" s="65"/>
      <c r="Q26" s="66"/>
      <c r="R26" s="65">
        <f>VLOOKUP($A26,'Return Data'!$B$7:$R$2843,16,0)</f>
        <v>7.9276999999999997</v>
      </c>
      <c r="S26" s="67">
        <f t="shared" si="7"/>
        <v>17</v>
      </c>
    </row>
    <row r="27" spans="1:19" x14ac:dyDescent="0.3">
      <c r="A27" s="82" t="s">
        <v>1431</v>
      </c>
      <c r="B27" s="64">
        <f>VLOOKUP($A27,'Return Data'!$B$7:$R$2843,3,0)</f>
        <v>44459</v>
      </c>
      <c r="C27" s="65">
        <f>VLOOKUP($A27,'Return Data'!$B$7:$R$2843,4,0)</f>
        <v>44.590499999999999</v>
      </c>
      <c r="D27" s="65">
        <f>VLOOKUP($A27,'Return Data'!$B$7:$R$2843,9,0)</f>
        <v>6.5049999999999999</v>
      </c>
      <c r="E27" s="66">
        <f t="shared" si="0"/>
        <v>8</v>
      </c>
      <c r="F27" s="65">
        <f>VLOOKUP($A27,'Return Data'!$B$7:$R$2843,10,0)</f>
        <v>6.9051</v>
      </c>
      <c r="G27" s="66">
        <f t="shared" si="1"/>
        <v>2</v>
      </c>
      <c r="H27" s="65">
        <f>VLOOKUP($A27,'Return Data'!$B$7:$R$2843,11,0)</f>
        <v>8.4379000000000008</v>
      </c>
      <c r="I27" s="66">
        <f t="shared" si="2"/>
        <v>1</v>
      </c>
      <c r="J27" s="65">
        <f>VLOOKUP($A27,'Return Data'!$B$7:$R$2843,12,0)</f>
        <v>6.0556000000000001</v>
      </c>
      <c r="K27" s="66">
        <f t="shared" si="3"/>
        <v>2</v>
      </c>
      <c r="L27" s="65">
        <f>VLOOKUP($A27,'Return Data'!$B$7:$R$2843,13,0)</f>
        <v>7.2709000000000001</v>
      </c>
      <c r="M27" s="66">
        <f t="shared" si="4"/>
        <v>2</v>
      </c>
      <c r="N27" s="65">
        <f>VLOOKUP($A27,'Return Data'!$B$7:$R$2843,17,0)</f>
        <v>8.7315000000000005</v>
      </c>
      <c r="O27" s="66">
        <f t="shared" si="8"/>
        <v>4</v>
      </c>
      <c r="P27" s="65">
        <f>VLOOKUP($A27,'Return Data'!$B$7:$R$2843,14,0)</f>
        <v>9.2430000000000003</v>
      </c>
      <c r="Q27" s="66">
        <f t="shared" ref="Q27:Q33" si="9">RANK(P27,P$8:P$33,0)</f>
        <v>4</v>
      </c>
      <c r="R27" s="65">
        <f>VLOOKUP($A27,'Return Data'!$B$7:$R$2843,16,0)</f>
        <v>8.7705000000000002</v>
      </c>
      <c r="S27" s="67">
        <f t="shared" si="7"/>
        <v>4</v>
      </c>
    </row>
    <row r="28" spans="1:19" x14ac:dyDescent="0.3">
      <c r="A28" s="82" t="s">
        <v>1433</v>
      </c>
      <c r="B28" s="64">
        <f>VLOOKUP($A28,'Return Data'!$B$7:$R$2843,3,0)</f>
        <v>44459</v>
      </c>
      <c r="C28" s="65">
        <f>VLOOKUP($A28,'Return Data'!$B$7:$R$2843,4,0)</f>
        <v>39.031700000000001</v>
      </c>
      <c r="D28" s="65">
        <f>VLOOKUP($A28,'Return Data'!$B$7:$R$2843,9,0)</f>
        <v>5.4154</v>
      </c>
      <c r="E28" s="66">
        <f t="shared" si="0"/>
        <v>18</v>
      </c>
      <c r="F28" s="65">
        <f>VLOOKUP($A28,'Return Data'!$B$7:$R$2843,10,0)</f>
        <v>5.5446</v>
      </c>
      <c r="G28" s="66">
        <f t="shared" si="1"/>
        <v>22</v>
      </c>
      <c r="H28" s="65">
        <f>VLOOKUP($A28,'Return Data'!$B$7:$R$2843,11,0)</f>
        <v>6.7840999999999996</v>
      </c>
      <c r="I28" s="66">
        <f t="shared" si="2"/>
        <v>15</v>
      </c>
      <c r="J28" s="65">
        <f>VLOOKUP($A28,'Return Data'!$B$7:$R$2843,12,0)</f>
        <v>4.4436999999999998</v>
      </c>
      <c r="K28" s="66">
        <f t="shared" si="3"/>
        <v>14</v>
      </c>
      <c r="L28" s="65">
        <f>VLOOKUP($A28,'Return Data'!$B$7:$R$2843,13,0)</f>
        <v>5.1851000000000003</v>
      </c>
      <c r="M28" s="66">
        <f t="shared" si="4"/>
        <v>23</v>
      </c>
      <c r="N28" s="65">
        <f>VLOOKUP($A28,'Return Data'!$B$7:$R$2843,17,0)</f>
        <v>31.486499999999999</v>
      </c>
      <c r="O28" s="66">
        <f t="shared" si="8"/>
        <v>1</v>
      </c>
      <c r="P28" s="65">
        <f>VLOOKUP($A28,'Return Data'!$B$7:$R$2843,14,0)</f>
        <v>4.7634999999999996</v>
      </c>
      <c r="Q28" s="66">
        <f t="shared" si="9"/>
        <v>19</v>
      </c>
      <c r="R28" s="65">
        <f>VLOOKUP($A28,'Return Data'!$B$7:$R$2843,16,0)</f>
        <v>7.6210000000000004</v>
      </c>
      <c r="S28" s="67">
        <f t="shared" si="7"/>
        <v>19</v>
      </c>
    </row>
    <row r="29" spans="1:19" x14ac:dyDescent="0.3">
      <c r="A29" s="82" t="s">
        <v>1435</v>
      </c>
      <c r="B29" s="64">
        <f>VLOOKUP($A29,'Return Data'!$B$7:$R$2843,3,0)</f>
        <v>44459</v>
      </c>
      <c r="C29" s="65">
        <f>VLOOKUP($A29,'Return Data'!$B$7:$R$2843,4,0)</f>
        <v>37.413400000000003</v>
      </c>
      <c r="D29" s="65">
        <f>VLOOKUP($A29,'Return Data'!$B$7:$R$2843,9,0)</f>
        <v>6.2389000000000001</v>
      </c>
      <c r="E29" s="66">
        <f t="shared" si="0"/>
        <v>11</v>
      </c>
      <c r="F29" s="65">
        <f>VLOOKUP($A29,'Return Data'!$B$7:$R$2843,10,0)</f>
        <v>6.1443000000000003</v>
      </c>
      <c r="G29" s="66">
        <f t="shared" si="1"/>
        <v>10</v>
      </c>
      <c r="H29" s="65">
        <f>VLOOKUP($A29,'Return Data'!$B$7:$R$2843,11,0)</f>
        <v>7.1673999999999998</v>
      </c>
      <c r="I29" s="66">
        <f t="shared" si="2"/>
        <v>7</v>
      </c>
      <c r="J29" s="65">
        <f>VLOOKUP($A29,'Return Data'!$B$7:$R$2843,12,0)</f>
        <v>3.9681000000000002</v>
      </c>
      <c r="K29" s="66">
        <f t="shared" si="3"/>
        <v>24</v>
      </c>
      <c r="L29" s="65">
        <f>VLOOKUP($A29,'Return Data'!$B$7:$R$2843,13,0)</f>
        <v>5.3808999999999996</v>
      </c>
      <c r="M29" s="66">
        <f t="shared" si="4"/>
        <v>21</v>
      </c>
      <c r="N29" s="65">
        <f>VLOOKUP($A29,'Return Data'!$B$7:$R$2843,17,0)</f>
        <v>7.7643000000000004</v>
      </c>
      <c r="O29" s="66">
        <f t="shared" si="8"/>
        <v>15</v>
      </c>
      <c r="P29" s="65">
        <f>VLOOKUP($A29,'Return Data'!$B$7:$R$2843,14,0)</f>
        <v>4.9657999999999998</v>
      </c>
      <c r="Q29" s="66">
        <f t="shared" si="9"/>
        <v>18</v>
      </c>
      <c r="R29" s="65">
        <f>VLOOKUP($A29,'Return Data'!$B$7:$R$2843,16,0)</f>
        <v>7.3127000000000004</v>
      </c>
      <c r="S29" s="67">
        <f t="shared" si="7"/>
        <v>22</v>
      </c>
    </row>
    <row r="30" spans="1:19" x14ac:dyDescent="0.3">
      <c r="A30" s="82" t="s">
        <v>1436</v>
      </c>
      <c r="B30" s="64">
        <f>VLOOKUP($A30,'Return Data'!$B$7:$R$2843,3,0)</f>
        <v>44459</v>
      </c>
      <c r="C30" s="65">
        <f>VLOOKUP($A30,'Return Data'!$B$7:$R$2843,4,0)</f>
        <v>26.776399999999999</v>
      </c>
      <c r="D30" s="65">
        <f>VLOOKUP($A30,'Return Data'!$B$7:$R$2843,9,0)</f>
        <v>5.6509999999999998</v>
      </c>
      <c r="E30" s="66">
        <f t="shared" si="0"/>
        <v>15</v>
      </c>
      <c r="F30" s="65">
        <f>VLOOKUP($A30,'Return Data'!$B$7:$R$2843,10,0)</f>
        <v>5.8348000000000004</v>
      </c>
      <c r="G30" s="66">
        <f t="shared" si="1"/>
        <v>19</v>
      </c>
      <c r="H30" s="65">
        <f>VLOOKUP($A30,'Return Data'!$B$7:$R$2843,11,0)</f>
        <v>6.4802</v>
      </c>
      <c r="I30" s="66">
        <f t="shared" si="2"/>
        <v>19</v>
      </c>
      <c r="J30" s="65">
        <f>VLOOKUP($A30,'Return Data'!$B$7:$R$2843,12,0)</f>
        <v>3.8496000000000001</v>
      </c>
      <c r="K30" s="66">
        <f t="shared" si="3"/>
        <v>26</v>
      </c>
      <c r="L30" s="65">
        <f>VLOOKUP($A30,'Return Data'!$B$7:$R$2843,13,0)</f>
        <v>5.4459</v>
      </c>
      <c r="M30" s="66">
        <f t="shared" si="4"/>
        <v>18</v>
      </c>
      <c r="N30" s="65">
        <f>VLOOKUP($A30,'Return Data'!$B$7:$R$2843,17,0)</f>
        <v>7.7731000000000003</v>
      </c>
      <c r="O30" s="66">
        <f t="shared" si="8"/>
        <v>14</v>
      </c>
      <c r="P30" s="65">
        <f>VLOOKUP($A30,'Return Data'!$B$7:$R$2843,14,0)</f>
        <v>8.6237999999999992</v>
      </c>
      <c r="Q30" s="66">
        <f t="shared" si="9"/>
        <v>10</v>
      </c>
      <c r="R30" s="65">
        <f>VLOOKUP($A30,'Return Data'!$B$7:$R$2843,16,0)</f>
        <v>8.4344999999999999</v>
      </c>
      <c r="S30" s="67">
        <f t="shared" si="7"/>
        <v>10</v>
      </c>
    </row>
    <row r="31" spans="1:19" x14ac:dyDescent="0.3">
      <c r="A31" s="82" t="s">
        <v>1439</v>
      </c>
      <c r="B31" s="64">
        <f>VLOOKUP($A31,'Return Data'!$B$7:$R$2843,3,0)</f>
        <v>44459</v>
      </c>
      <c r="C31" s="65">
        <f>VLOOKUP($A31,'Return Data'!$B$7:$R$2843,4,0)</f>
        <v>35.419899999999998</v>
      </c>
      <c r="D31" s="65">
        <f>VLOOKUP($A31,'Return Data'!$B$7:$R$2843,9,0)</f>
        <v>5.2724000000000002</v>
      </c>
      <c r="E31" s="66">
        <f t="shared" si="0"/>
        <v>19</v>
      </c>
      <c r="F31" s="65">
        <f>VLOOKUP($A31,'Return Data'!$B$7:$R$2843,10,0)</f>
        <v>4.9561999999999999</v>
      </c>
      <c r="G31" s="66">
        <f t="shared" si="1"/>
        <v>24</v>
      </c>
      <c r="H31" s="65">
        <f>VLOOKUP($A31,'Return Data'!$B$7:$R$2843,11,0)</f>
        <v>5.3106</v>
      </c>
      <c r="I31" s="66">
        <f t="shared" si="2"/>
        <v>25</v>
      </c>
      <c r="J31" s="65">
        <f>VLOOKUP($A31,'Return Data'!$B$7:$R$2843,12,0)</f>
        <v>4.1750999999999996</v>
      </c>
      <c r="K31" s="66">
        <f t="shared" si="3"/>
        <v>19</v>
      </c>
      <c r="L31" s="65">
        <f>VLOOKUP($A31,'Return Data'!$B$7:$R$2843,13,0)</f>
        <v>4.8631000000000002</v>
      </c>
      <c r="M31" s="66">
        <f t="shared" si="4"/>
        <v>25</v>
      </c>
      <c r="N31" s="65">
        <f>VLOOKUP($A31,'Return Data'!$B$7:$R$2843,17,0)</f>
        <v>7.6361999999999997</v>
      </c>
      <c r="O31" s="66">
        <f t="shared" si="8"/>
        <v>17</v>
      </c>
      <c r="P31" s="65">
        <f>VLOOKUP($A31,'Return Data'!$B$7:$R$2843,14,0)</f>
        <v>3.5716000000000001</v>
      </c>
      <c r="Q31" s="66">
        <f t="shared" si="9"/>
        <v>22</v>
      </c>
      <c r="R31" s="65">
        <f>VLOOKUP($A31,'Return Data'!$B$7:$R$2843,16,0)</f>
        <v>7.0151000000000003</v>
      </c>
      <c r="S31" s="67">
        <f t="shared" si="7"/>
        <v>24</v>
      </c>
    </row>
    <row r="32" spans="1:19" x14ac:dyDescent="0.3">
      <c r="A32" s="82" t="s">
        <v>1441</v>
      </c>
      <c r="B32" s="64">
        <f>VLOOKUP($A32,'Return Data'!$B$7:$R$2843,3,0)</f>
        <v>44459</v>
      </c>
      <c r="C32" s="65">
        <f>VLOOKUP($A32,'Return Data'!$B$7:$R$2843,4,0)</f>
        <v>41.641399999999997</v>
      </c>
      <c r="D32" s="65">
        <f>VLOOKUP($A32,'Return Data'!$B$7:$R$2843,9,0)</f>
        <v>5.4882</v>
      </c>
      <c r="E32" s="66">
        <f t="shared" si="0"/>
        <v>16</v>
      </c>
      <c r="F32" s="65">
        <f>VLOOKUP($A32,'Return Data'!$B$7:$R$2843,10,0)</f>
        <v>5.9476000000000004</v>
      </c>
      <c r="G32" s="66">
        <f t="shared" si="1"/>
        <v>15</v>
      </c>
      <c r="H32" s="65">
        <f>VLOOKUP($A32,'Return Data'!$B$7:$R$2843,11,0)</f>
        <v>6.7473999999999998</v>
      </c>
      <c r="I32" s="66">
        <f t="shared" si="2"/>
        <v>16</v>
      </c>
      <c r="J32" s="65">
        <f>VLOOKUP($A32,'Return Data'!$B$7:$R$2843,12,0)</f>
        <v>4.2020999999999997</v>
      </c>
      <c r="K32" s="66">
        <f t="shared" si="3"/>
        <v>18</v>
      </c>
      <c r="L32" s="65">
        <f>VLOOKUP($A32,'Return Data'!$B$7:$R$2843,13,0)</f>
        <v>5.5928000000000004</v>
      </c>
      <c r="M32" s="66">
        <f t="shared" si="4"/>
        <v>16</v>
      </c>
      <c r="N32" s="65">
        <f>VLOOKUP($A32,'Return Data'!$B$7:$R$2843,17,0)</f>
        <v>8.1530000000000005</v>
      </c>
      <c r="O32" s="66">
        <f t="shared" si="8"/>
        <v>10</v>
      </c>
      <c r="P32" s="65">
        <f>VLOOKUP($A32,'Return Data'!$B$7:$R$2843,14,0)</f>
        <v>7.4888000000000003</v>
      </c>
      <c r="Q32" s="66">
        <f t="shared" si="9"/>
        <v>15</v>
      </c>
      <c r="R32" s="65">
        <f>VLOOKUP($A32,'Return Data'!$B$7:$R$2843,16,0)</f>
        <v>8.0703999999999994</v>
      </c>
      <c r="S32" s="67">
        <f t="shared" si="7"/>
        <v>16</v>
      </c>
    </row>
    <row r="33" spans="1:19" x14ac:dyDescent="0.3">
      <c r="A33" s="82" t="s">
        <v>1442</v>
      </c>
      <c r="B33" s="64">
        <f>VLOOKUP($A33,'Return Data'!$B$7:$R$2843,3,0)</f>
        <v>44459</v>
      </c>
      <c r="C33" s="65">
        <f>VLOOKUP($A33,'Return Data'!$B$7:$R$2843,4,0)</f>
        <v>25.116399999999999</v>
      </c>
      <c r="D33" s="65">
        <f>VLOOKUP($A33,'Return Data'!$B$7:$R$2843,9,0)</f>
        <v>5.9600999999999997</v>
      </c>
      <c r="E33" s="66">
        <f t="shared" si="0"/>
        <v>13</v>
      </c>
      <c r="F33" s="65">
        <f>VLOOKUP($A33,'Return Data'!$B$7:$R$2843,10,0)</f>
        <v>6.1947000000000001</v>
      </c>
      <c r="G33" s="66">
        <f t="shared" si="1"/>
        <v>9</v>
      </c>
      <c r="H33" s="65">
        <f>VLOOKUP($A33,'Return Data'!$B$7:$R$2843,11,0)</f>
        <v>7.0641999999999996</v>
      </c>
      <c r="I33" s="66">
        <f t="shared" si="2"/>
        <v>9</v>
      </c>
      <c r="J33" s="65">
        <f>VLOOKUP($A33,'Return Data'!$B$7:$R$2843,12,0)</f>
        <v>4.7824999999999998</v>
      </c>
      <c r="K33" s="66">
        <f t="shared" si="3"/>
        <v>9</v>
      </c>
      <c r="L33" s="65">
        <f>VLOOKUP($A33,'Return Data'!$B$7:$R$2843,13,0)</f>
        <v>6.0021000000000004</v>
      </c>
      <c r="M33" s="66">
        <f t="shared" si="4"/>
        <v>9</v>
      </c>
      <c r="N33" s="65">
        <f>VLOOKUP($A33,'Return Data'!$B$7:$R$2843,17,0)</f>
        <v>8.4685000000000006</v>
      </c>
      <c r="O33" s="66">
        <f t="shared" si="8"/>
        <v>7</v>
      </c>
      <c r="P33" s="65">
        <f>VLOOKUP($A33,'Return Data'!$B$7:$R$2843,14,0)</f>
        <v>4.2628000000000004</v>
      </c>
      <c r="Q33" s="66">
        <f t="shared" si="9"/>
        <v>21</v>
      </c>
      <c r="R33" s="65">
        <f>VLOOKUP($A33,'Return Data'!$B$7:$R$2843,16,0)</f>
        <v>7.2514000000000003</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6.6399115384615408</v>
      </c>
      <c r="E35" s="88"/>
      <c r="F35" s="89">
        <f>AVERAGE(F8:F33)</f>
        <v>5.6625038461538457</v>
      </c>
      <c r="G35" s="88"/>
      <c r="H35" s="89">
        <f>AVERAGE(H8:H33)</f>
        <v>6.83706923076923</v>
      </c>
      <c r="I35" s="88"/>
      <c r="J35" s="89">
        <f>AVERAGE(J8:J33)</f>
        <v>4.7540230769230778</v>
      </c>
      <c r="K35" s="88"/>
      <c r="L35" s="89">
        <f>AVERAGE(L8:L33)</f>
        <v>6.0868653846153844</v>
      </c>
      <c r="M35" s="88"/>
      <c r="N35" s="89">
        <f>AVERAGE(N8:N33)</f>
        <v>8.3030880000000007</v>
      </c>
      <c r="O35" s="88"/>
      <c r="P35" s="89">
        <f>AVERAGE(P8:P33)</f>
        <v>6.9332374999999997</v>
      </c>
      <c r="Q35" s="88"/>
      <c r="R35" s="89">
        <f>AVERAGE(R8:R33)</f>
        <v>8.0318653846153847</v>
      </c>
      <c r="S35" s="90"/>
    </row>
    <row r="36" spans="1:19" x14ac:dyDescent="0.3">
      <c r="A36" s="87" t="s">
        <v>28</v>
      </c>
      <c r="B36" s="88"/>
      <c r="C36" s="88"/>
      <c r="D36" s="89">
        <f>MIN(D8:D33)</f>
        <v>3.0371999999999999</v>
      </c>
      <c r="E36" s="88"/>
      <c r="F36" s="89">
        <f>MIN(F8:F33)</f>
        <v>-2.6863999999999999</v>
      </c>
      <c r="G36" s="88"/>
      <c r="H36" s="89">
        <f>MIN(H8:H33)</f>
        <v>5.1066000000000003</v>
      </c>
      <c r="I36" s="88"/>
      <c r="J36" s="89">
        <f>MIN(J8:J33)</f>
        <v>3.8496000000000001</v>
      </c>
      <c r="K36" s="88"/>
      <c r="L36" s="89">
        <f>MIN(L8:L33)</f>
        <v>4.6859999999999999</v>
      </c>
      <c r="M36" s="88"/>
      <c r="N36" s="89">
        <f>MIN(N8:N33)</f>
        <v>0.8851</v>
      </c>
      <c r="O36" s="88"/>
      <c r="P36" s="89">
        <f>MIN(P8:P33)</f>
        <v>-3.0177</v>
      </c>
      <c r="Q36" s="88"/>
      <c r="R36" s="89">
        <f>MIN(R8:R33)</f>
        <v>4.6346999999999996</v>
      </c>
      <c r="S36" s="90"/>
    </row>
    <row r="37" spans="1:19" ht="15" thickBot="1" x14ac:dyDescent="0.35">
      <c r="A37" s="91" t="s">
        <v>29</v>
      </c>
      <c r="B37" s="92"/>
      <c r="C37" s="92"/>
      <c r="D37" s="93">
        <f>MAX(D8:D33)</f>
        <v>23.718</v>
      </c>
      <c r="E37" s="92"/>
      <c r="F37" s="93">
        <f>MAX(F8:F33)</f>
        <v>7.1128</v>
      </c>
      <c r="G37" s="92"/>
      <c r="H37" s="93">
        <f>MAX(H8:H33)</f>
        <v>8.4379000000000008</v>
      </c>
      <c r="I37" s="92"/>
      <c r="J37" s="93">
        <f>MAX(J8:J33)</f>
        <v>9.5953999999999997</v>
      </c>
      <c r="K37" s="92"/>
      <c r="L37" s="93">
        <f>MAX(L8:L33)</f>
        <v>14.192299999999999</v>
      </c>
      <c r="M37" s="92"/>
      <c r="N37" s="93">
        <f>MAX(N8:N33)</f>
        <v>31.486499999999999</v>
      </c>
      <c r="O37" s="92"/>
      <c r="P37" s="93">
        <f>MAX(P8:P33)</f>
        <v>9.5021000000000004</v>
      </c>
      <c r="Q37" s="92"/>
      <c r="R37" s="93">
        <f>MAX(R8:R33)</f>
        <v>9.3574000000000002</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44459</v>
      </c>
      <c r="C8" s="65">
        <f>VLOOKUP($A8,'Return Data'!$B$7:$R$2843,4,0)</f>
        <v>37.654600000000002</v>
      </c>
      <c r="D8" s="65">
        <f>VLOOKUP($A8,'Return Data'!$B$7:$R$2843,9,0)</f>
        <v>5.7533000000000003</v>
      </c>
      <c r="E8" s="66">
        <f t="shared" ref="E8:E33" si="0">RANK(D8,D$8:D$33,0)</f>
        <v>9</v>
      </c>
      <c r="F8" s="65">
        <f>VLOOKUP($A8,'Return Data'!$B$7:$R$2843,10,0)</f>
        <v>6.0298999999999996</v>
      </c>
      <c r="G8" s="66">
        <f t="shared" ref="G8:G33" si="1">RANK(F8,F$8:F$33,0)</f>
        <v>5</v>
      </c>
      <c r="H8" s="65">
        <f>VLOOKUP($A8,'Return Data'!$B$7:$R$2843,11,0)</f>
        <v>7.1035000000000004</v>
      </c>
      <c r="I8" s="66">
        <f t="shared" ref="I8:I33" si="2">RANK(H8,H$8:H$33,0)</f>
        <v>4</v>
      </c>
      <c r="J8" s="65">
        <f>VLOOKUP($A8,'Return Data'!$B$7:$R$2843,12,0)</f>
        <v>4.5781000000000001</v>
      </c>
      <c r="K8" s="66">
        <f t="shared" ref="K8:K33" si="3">RANK(J8,J$8:J$33,0)</f>
        <v>5</v>
      </c>
      <c r="L8" s="65">
        <f>VLOOKUP($A8,'Return Data'!$B$7:$R$2843,13,0)</f>
        <v>5.8917000000000002</v>
      </c>
      <c r="M8" s="66">
        <f t="shared" ref="M8:M33" si="4">RANK(L8,L$8:L$33,0)</f>
        <v>5</v>
      </c>
      <c r="N8" s="65">
        <f>VLOOKUP($A8,'Return Data'!$B$7:$R$2843,17,0)</f>
        <v>7.9707999999999997</v>
      </c>
      <c r="O8" s="66">
        <f t="shared" ref="O8:O24" si="5">RANK(N8,N$8:N$33,0)</f>
        <v>4</v>
      </c>
      <c r="P8" s="65">
        <f>VLOOKUP($A8,'Return Data'!$B$7:$R$2843,14,0)</f>
        <v>8.6509999999999998</v>
      </c>
      <c r="Q8" s="66">
        <f t="shared" ref="Q8:Q24" si="6">RANK(P8,P$8:P$33,0)</f>
        <v>3</v>
      </c>
      <c r="R8" s="65">
        <f>VLOOKUP($A8,'Return Data'!$B$7:$R$2843,16,0)</f>
        <v>7.4798999999999998</v>
      </c>
      <c r="S8" s="67">
        <f t="shared" ref="S8:S33" si="7">RANK(R8,R$8:R$33,0)</f>
        <v>10</v>
      </c>
    </row>
    <row r="9" spans="1:19" x14ac:dyDescent="0.3">
      <c r="A9" s="82" t="s">
        <v>1386</v>
      </c>
      <c r="B9" s="64">
        <f>VLOOKUP($A9,'Return Data'!$B$7:$R$2843,3,0)</f>
        <v>44459</v>
      </c>
      <c r="C9" s="65">
        <f>VLOOKUP($A9,'Return Data'!$B$7:$R$2843,4,0)</f>
        <v>24.5379</v>
      </c>
      <c r="D9" s="65">
        <f>VLOOKUP($A9,'Return Data'!$B$7:$R$2843,9,0)</f>
        <v>6.1837999999999997</v>
      </c>
      <c r="E9" s="66">
        <f t="shared" si="0"/>
        <v>7</v>
      </c>
      <c r="F9" s="65">
        <f>VLOOKUP($A9,'Return Data'!$B$7:$R$2843,10,0)</f>
        <v>5.5926</v>
      </c>
      <c r="G9" s="66">
        <f t="shared" si="1"/>
        <v>8</v>
      </c>
      <c r="H9" s="65">
        <f>VLOOKUP($A9,'Return Data'!$B$7:$R$2843,11,0)</f>
        <v>6.3215000000000003</v>
      </c>
      <c r="I9" s="66">
        <f t="shared" si="2"/>
        <v>10</v>
      </c>
      <c r="J9" s="65">
        <f>VLOOKUP($A9,'Return Data'!$B$7:$R$2843,12,0)</f>
        <v>4.1294000000000004</v>
      </c>
      <c r="K9" s="66">
        <f t="shared" si="3"/>
        <v>9</v>
      </c>
      <c r="L9" s="65">
        <f>VLOOKUP($A9,'Return Data'!$B$7:$R$2843,13,0)</f>
        <v>5.2835000000000001</v>
      </c>
      <c r="M9" s="66">
        <f t="shared" si="4"/>
        <v>9</v>
      </c>
      <c r="N9" s="65">
        <f>VLOOKUP($A9,'Return Data'!$B$7:$R$2843,17,0)</f>
        <v>7.7591999999999999</v>
      </c>
      <c r="O9" s="66">
        <f t="shared" si="5"/>
        <v>7</v>
      </c>
      <c r="P9" s="65">
        <f>VLOOKUP($A9,'Return Data'!$B$7:$R$2843,14,0)</f>
        <v>8.4914000000000005</v>
      </c>
      <c r="Q9" s="66">
        <f t="shared" si="6"/>
        <v>4</v>
      </c>
      <c r="R9" s="65">
        <f>VLOOKUP($A9,'Return Data'!$B$7:$R$2843,16,0)</f>
        <v>7.9964000000000004</v>
      </c>
      <c r="S9" s="67">
        <f t="shared" si="7"/>
        <v>4</v>
      </c>
    </row>
    <row r="10" spans="1:19" x14ac:dyDescent="0.3">
      <c r="A10" s="82" t="s">
        <v>1387</v>
      </c>
      <c r="B10" s="64">
        <f>VLOOKUP($A10,'Return Data'!$B$7:$R$2843,3,0)</f>
        <v>44459</v>
      </c>
      <c r="C10" s="65">
        <f>VLOOKUP($A10,'Return Data'!$B$7:$R$2843,4,0)</f>
        <v>23.442299999999999</v>
      </c>
      <c r="D10" s="65">
        <f>VLOOKUP($A10,'Return Data'!$B$7:$R$2843,9,0)</f>
        <v>5.5509000000000004</v>
      </c>
      <c r="E10" s="66">
        <f t="shared" si="0"/>
        <v>11</v>
      </c>
      <c r="F10" s="65">
        <f>VLOOKUP($A10,'Return Data'!$B$7:$R$2843,10,0)</f>
        <v>5.2462</v>
      </c>
      <c r="G10" s="66">
        <f t="shared" si="1"/>
        <v>13</v>
      </c>
      <c r="H10" s="65">
        <f>VLOOKUP($A10,'Return Data'!$B$7:$R$2843,11,0)</f>
        <v>6.2508999999999997</v>
      </c>
      <c r="I10" s="66">
        <f t="shared" si="2"/>
        <v>11</v>
      </c>
      <c r="J10" s="65">
        <f>VLOOKUP($A10,'Return Data'!$B$7:$R$2843,12,0)</f>
        <v>4.4226999999999999</v>
      </c>
      <c r="K10" s="66">
        <f t="shared" si="3"/>
        <v>6</v>
      </c>
      <c r="L10" s="65">
        <f>VLOOKUP($A10,'Return Data'!$B$7:$R$2843,13,0)</f>
        <v>4.9021999999999997</v>
      </c>
      <c r="M10" s="66">
        <f t="shared" si="4"/>
        <v>16</v>
      </c>
      <c r="N10" s="65">
        <f>VLOOKUP($A10,'Return Data'!$B$7:$R$2843,17,0)</f>
        <v>6.5500999999999996</v>
      </c>
      <c r="O10" s="66">
        <f t="shared" si="5"/>
        <v>20</v>
      </c>
      <c r="P10" s="65">
        <f>VLOOKUP($A10,'Return Data'!$B$7:$R$2843,14,0)</f>
        <v>7.3563999999999998</v>
      </c>
      <c r="Q10" s="66">
        <f t="shared" si="6"/>
        <v>14</v>
      </c>
      <c r="R10" s="65">
        <f>VLOOKUP($A10,'Return Data'!$B$7:$R$2843,16,0)</f>
        <v>7.8795000000000002</v>
      </c>
      <c r="S10" s="67">
        <f t="shared" si="7"/>
        <v>6</v>
      </c>
    </row>
    <row r="11" spans="1:19" x14ac:dyDescent="0.3">
      <c r="A11" s="82" t="s">
        <v>1389</v>
      </c>
      <c r="B11" s="64">
        <f>VLOOKUP($A11,'Return Data'!$B$7:$R$2843,3,0)</f>
        <v>44459</v>
      </c>
      <c r="C11" s="65">
        <f>VLOOKUP($A11,'Return Data'!$B$7:$R$2843,4,0)</f>
        <v>25.158100000000001</v>
      </c>
      <c r="D11" s="65">
        <f>VLOOKUP($A11,'Return Data'!$B$7:$R$2843,9,0)</f>
        <v>3.5017</v>
      </c>
      <c r="E11" s="66">
        <f t="shared" si="0"/>
        <v>25</v>
      </c>
      <c r="F11" s="65">
        <f>VLOOKUP($A11,'Return Data'!$B$7:$R$2843,10,0)</f>
        <v>5.1657999999999999</v>
      </c>
      <c r="G11" s="66">
        <f t="shared" si="1"/>
        <v>15</v>
      </c>
      <c r="H11" s="65">
        <f>VLOOKUP($A11,'Return Data'!$B$7:$R$2843,11,0)</f>
        <v>6.1540999999999997</v>
      </c>
      <c r="I11" s="66">
        <f t="shared" si="2"/>
        <v>12</v>
      </c>
      <c r="J11" s="65">
        <f>VLOOKUP($A11,'Return Data'!$B$7:$R$2843,12,0)</f>
        <v>3.8633999999999999</v>
      </c>
      <c r="K11" s="66">
        <f t="shared" si="3"/>
        <v>12</v>
      </c>
      <c r="L11" s="65">
        <f>VLOOKUP($A11,'Return Data'!$B$7:$R$2843,13,0)</f>
        <v>5.4912999999999998</v>
      </c>
      <c r="M11" s="66">
        <f t="shared" si="4"/>
        <v>6</v>
      </c>
      <c r="N11" s="65">
        <f>VLOOKUP($A11,'Return Data'!$B$7:$R$2843,17,0)</f>
        <v>7.6670999999999996</v>
      </c>
      <c r="O11" s="66">
        <f t="shared" si="5"/>
        <v>8</v>
      </c>
      <c r="P11" s="65">
        <f>VLOOKUP($A11,'Return Data'!$B$7:$R$2843,14,0)</f>
        <v>7.5030999999999999</v>
      </c>
      <c r="Q11" s="66">
        <f t="shared" si="6"/>
        <v>12</v>
      </c>
      <c r="R11" s="65">
        <f>VLOOKUP($A11,'Return Data'!$B$7:$R$2843,16,0)</f>
        <v>5.5669000000000004</v>
      </c>
      <c r="S11" s="67">
        <f t="shared" si="7"/>
        <v>25</v>
      </c>
    </row>
    <row r="12" spans="1:19" x14ac:dyDescent="0.3">
      <c r="A12" s="82" t="s">
        <v>1392</v>
      </c>
      <c r="B12" s="64">
        <f>VLOOKUP($A12,'Return Data'!$B$7:$R$2843,3,0)</f>
        <v>44459</v>
      </c>
      <c r="C12" s="65">
        <f>VLOOKUP($A12,'Return Data'!$B$7:$R$2843,4,0)</f>
        <v>17.4224</v>
      </c>
      <c r="D12" s="65">
        <f>VLOOKUP($A12,'Return Data'!$B$7:$R$2843,9,0)</f>
        <v>2.7570000000000001</v>
      </c>
      <c r="E12" s="66">
        <f t="shared" si="0"/>
        <v>26</v>
      </c>
      <c r="F12" s="65">
        <f>VLOOKUP($A12,'Return Data'!$B$7:$R$2843,10,0)</f>
        <v>3.0278</v>
      </c>
      <c r="G12" s="66">
        <f t="shared" si="1"/>
        <v>25</v>
      </c>
      <c r="H12" s="65">
        <f>VLOOKUP($A12,'Return Data'!$B$7:$R$2843,11,0)</f>
        <v>4.7561</v>
      </c>
      <c r="I12" s="66">
        <f t="shared" si="2"/>
        <v>25</v>
      </c>
      <c r="J12" s="65">
        <f>VLOOKUP($A12,'Return Data'!$B$7:$R$2843,12,0)</f>
        <v>3.6648999999999998</v>
      </c>
      <c r="K12" s="66">
        <f t="shared" si="3"/>
        <v>15</v>
      </c>
      <c r="L12" s="65">
        <f>VLOOKUP($A12,'Return Data'!$B$7:$R$2843,13,0)</f>
        <v>4.2127999999999997</v>
      </c>
      <c r="M12" s="66">
        <f t="shared" si="4"/>
        <v>24</v>
      </c>
      <c r="N12" s="65">
        <f>VLOOKUP($A12,'Return Data'!$B$7:$R$2843,17,0)</f>
        <v>2.0783999999999998</v>
      </c>
      <c r="O12" s="66">
        <f t="shared" si="5"/>
        <v>24</v>
      </c>
      <c r="P12" s="65">
        <f>VLOOKUP($A12,'Return Data'!$B$7:$R$2843,14,0)</f>
        <v>-3.5163000000000002</v>
      </c>
      <c r="Q12" s="66">
        <f t="shared" si="6"/>
        <v>24</v>
      </c>
      <c r="R12" s="65">
        <f>VLOOKUP($A12,'Return Data'!$B$7:$R$2843,16,0)</f>
        <v>4.4454000000000002</v>
      </c>
      <c r="S12" s="67">
        <f t="shared" si="7"/>
        <v>26</v>
      </c>
    </row>
    <row r="13" spans="1:19" x14ac:dyDescent="0.3">
      <c r="A13" s="82" t="s">
        <v>1394</v>
      </c>
      <c r="B13" s="64">
        <f>VLOOKUP($A13,'Return Data'!$B$7:$R$2843,3,0)</f>
        <v>44459</v>
      </c>
      <c r="C13" s="65">
        <f>VLOOKUP($A13,'Return Data'!$B$7:$R$2843,4,0)</f>
        <v>20.725300000000001</v>
      </c>
      <c r="D13" s="65">
        <f>VLOOKUP($A13,'Return Data'!$B$7:$R$2843,9,0)</f>
        <v>3.7844000000000002</v>
      </c>
      <c r="E13" s="66">
        <f t="shared" si="0"/>
        <v>23</v>
      </c>
      <c r="F13" s="65">
        <f>VLOOKUP($A13,'Return Data'!$B$7:$R$2843,10,0)</f>
        <v>4.6566000000000001</v>
      </c>
      <c r="G13" s="66">
        <f t="shared" si="1"/>
        <v>23</v>
      </c>
      <c r="H13" s="65">
        <f>VLOOKUP($A13,'Return Data'!$B$7:$R$2843,11,0)</f>
        <v>5.0646000000000004</v>
      </c>
      <c r="I13" s="66">
        <f t="shared" si="2"/>
        <v>23</v>
      </c>
      <c r="J13" s="65">
        <f>VLOOKUP($A13,'Return Data'!$B$7:$R$2843,12,0)</f>
        <v>3.4424000000000001</v>
      </c>
      <c r="K13" s="66">
        <f t="shared" si="3"/>
        <v>21</v>
      </c>
      <c r="L13" s="65">
        <f>VLOOKUP($A13,'Return Data'!$B$7:$R$2843,13,0)</f>
        <v>4.5716000000000001</v>
      </c>
      <c r="M13" s="66">
        <f t="shared" si="4"/>
        <v>21</v>
      </c>
      <c r="N13" s="65">
        <f>VLOOKUP($A13,'Return Data'!$B$7:$R$2843,17,0)</f>
        <v>6.6523000000000003</v>
      </c>
      <c r="O13" s="66">
        <f t="shared" si="5"/>
        <v>18</v>
      </c>
      <c r="P13" s="65">
        <f>VLOOKUP($A13,'Return Data'!$B$7:$R$2843,14,0)</f>
        <v>7.4534000000000002</v>
      </c>
      <c r="Q13" s="66">
        <f t="shared" si="6"/>
        <v>13</v>
      </c>
      <c r="R13" s="65">
        <f>VLOOKUP($A13,'Return Data'!$B$7:$R$2843,16,0)</f>
        <v>7.2488999999999999</v>
      </c>
      <c r="S13" s="67">
        <f t="shared" si="7"/>
        <v>13</v>
      </c>
    </row>
    <row r="14" spans="1:19" x14ac:dyDescent="0.3">
      <c r="A14" s="82" t="s">
        <v>1396</v>
      </c>
      <c r="B14" s="64">
        <f>VLOOKUP($A14,'Return Data'!$B$7:$R$2843,3,0)</f>
        <v>44459</v>
      </c>
      <c r="C14" s="65">
        <f>VLOOKUP($A14,'Return Data'!$B$7:$R$2843,4,0)</f>
        <v>37.619</v>
      </c>
      <c r="D14" s="65">
        <f>VLOOKUP($A14,'Return Data'!$B$7:$R$2843,9,0)</f>
        <v>3.8654999999999999</v>
      </c>
      <c r="E14" s="66">
        <f t="shared" si="0"/>
        <v>22</v>
      </c>
      <c r="F14" s="65">
        <f>VLOOKUP($A14,'Return Data'!$B$7:$R$2843,10,0)</f>
        <v>5.2092000000000001</v>
      </c>
      <c r="G14" s="66">
        <f t="shared" si="1"/>
        <v>14</v>
      </c>
      <c r="H14" s="65">
        <f>VLOOKUP($A14,'Return Data'!$B$7:$R$2843,11,0)</f>
        <v>5.8148999999999997</v>
      </c>
      <c r="I14" s="66">
        <f t="shared" si="2"/>
        <v>20</v>
      </c>
      <c r="J14" s="65">
        <f>VLOOKUP($A14,'Return Data'!$B$7:$R$2843,12,0)</f>
        <v>3.5512999999999999</v>
      </c>
      <c r="K14" s="66">
        <f t="shared" si="3"/>
        <v>19</v>
      </c>
      <c r="L14" s="65">
        <f>VLOOKUP($A14,'Return Data'!$B$7:$R$2843,13,0)</f>
        <v>5.0011000000000001</v>
      </c>
      <c r="M14" s="66">
        <f t="shared" si="4"/>
        <v>11</v>
      </c>
      <c r="N14" s="65">
        <f>VLOOKUP($A14,'Return Data'!$B$7:$R$2843,17,0)</f>
        <v>7.1192000000000002</v>
      </c>
      <c r="O14" s="66">
        <f t="shared" si="5"/>
        <v>15</v>
      </c>
      <c r="P14" s="65">
        <f>VLOOKUP($A14,'Return Data'!$B$7:$R$2843,14,0)</f>
        <v>7.9108000000000001</v>
      </c>
      <c r="Q14" s="66">
        <f t="shared" si="6"/>
        <v>10</v>
      </c>
      <c r="R14" s="65">
        <f>VLOOKUP($A14,'Return Data'!$B$7:$R$2843,16,0)</f>
        <v>7.2050000000000001</v>
      </c>
      <c r="S14" s="67">
        <f t="shared" si="7"/>
        <v>14</v>
      </c>
    </row>
    <row r="15" spans="1:19" x14ac:dyDescent="0.3">
      <c r="A15" s="82" t="s">
        <v>1404</v>
      </c>
      <c r="B15" s="64">
        <f>VLOOKUP($A15,'Return Data'!$B$7:$R$2843,3,0)</f>
        <v>44459</v>
      </c>
      <c r="C15" s="65">
        <f>VLOOKUP($A15,'Return Data'!$B$7:$R$2843,4,0)</f>
        <v>4105.3886546184704</v>
      </c>
      <c r="D15" s="65">
        <f>VLOOKUP($A15,'Return Data'!$B$7:$R$2843,9,0)</f>
        <v>23.718</v>
      </c>
      <c r="E15" s="66">
        <f t="shared" si="0"/>
        <v>1</v>
      </c>
      <c r="F15" s="65">
        <f>VLOOKUP($A15,'Return Data'!$B$7:$R$2843,10,0)</f>
        <v>-2.6863999999999999</v>
      </c>
      <c r="G15" s="66">
        <f t="shared" si="1"/>
        <v>26</v>
      </c>
      <c r="H15" s="65">
        <f>VLOOKUP($A15,'Return Data'!$B$7:$R$2843,11,0)</f>
        <v>6.8083</v>
      </c>
      <c r="I15" s="66">
        <f t="shared" si="2"/>
        <v>6</v>
      </c>
      <c r="J15" s="65">
        <f>VLOOKUP($A15,'Return Data'!$B$7:$R$2843,12,0)</f>
        <v>9.4133999999999993</v>
      </c>
      <c r="K15" s="66">
        <f t="shared" si="3"/>
        <v>1</v>
      </c>
      <c r="L15" s="65">
        <f>VLOOKUP($A15,'Return Data'!$B$7:$R$2843,13,0)</f>
        <v>13.8344</v>
      </c>
      <c r="M15" s="66">
        <f t="shared" si="4"/>
        <v>1</v>
      </c>
      <c r="N15" s="65">
        <f>VLOOKUP($A15,'Return Data'!$B$7:$R$2843,17,0)</f>
        <v>0.35780000000000001</v>
      </c>
      <c r="O15" s="66">
        <f t="shared" si="5"/>
        <v>25</v>
      </c>
      <c r="P15" s="65">
        <f>VLOOKUP($A15,'Return Data'!$B$7:$R$2843,14,0)</f>
        <v>2.8108</v>
      </c>
      <c r="Q15" s="66">
        <f t="shared" si="6"/>
        <v>23</v>
      </c>
      <c r="R15" s="65">
        <f>VLOOKUP($A15,'Return Data'!$B$7:$R$2843,16,0)</f>
        <v>7.4520999999999997</v>
      </c>
      <c r="S15" s="67">
        <f t="shared" si="7"/>
        <v>11</v>
      </c>
    </row>
    <row r="16" spans="1:19" x14ac:dyDescent="0.3">
      <c r="A16" s="82" t="s">
        <v>1406</v>
      </c>
      <c r="B16" s="64">
        <f>VLOOKUP($A16,'Return Data'!$B$7:$R$2843,3,0)</f>
        <v>44459</v>
      </c>
      <c r="C16" s="65">
        <f>VLOOKUP($A16,'Return Data'!$B$7:$R$2843,4,0)</f>
        <v>25.335000000000001</v>
      </c>
      <c r="D16" s="65">
        <f>VLOOKUP($A16,'Return Data'!$B$7:$R$2843,9,0)</f>
        <v>7.3842999999999996</v>
      </c>
      <c r="E16" s="66">
        <f t="shared" si="0"/>
        <v>4</v>
      </c>
      <c r="F16" s="65">
        <f>VLOOKUP($A16,'Return Data'!$B$7:$R$2843,10,0)</f>
        <v>6.3586999999999998</v>
      </c>
      <c r="G16" s="66">
        <f t="shared" si="1"/>
        <v>1</v>
      </c>
      <c r="H16" s="65">
        <f>VLOOKUP($A16,'Return Data'!$B$7:$R$2843,11,0)</f>
        <v>7.3163</v>
      </c>
      <c r="I16" s="66">
        <f t="shared" si="2"/>
        <v>2</v>
      </c>
      <c r="J16" s="65">
        <f>VLOOKUP($A16,'Return Data'!$B$7:$R$2843,12,0)</f>
        <v>4.6569000000000003</v>
      </c>
      <c r="K16" s="66">
        <f t="shared" si="3"/>
        <v>3</v>
      </c>
      <c r="L16" s="65">
        <f>VLOOKUP($A16,'Return Data'!$B$7:$R$2843,13,0)</f>
        <v>6.0094000000000003</v>
      </c>
      <c r="M16" s="66">
        <f t="shared" si="4"/>
        <v>4</v>
      </c>
      <c r="N16" s="65">
        <f>VLOOKUP($A16,'Return Data'!$B$7:$R$2843,17,0)</f>
        <v>8.4286999999999992</v>
      </c>
      <c r="O16" s="66">
        <f t="shared" si="5"/>
        <v>2</v>
      </c>
      <c r="P16" s="65">
        <f>VLOOKUP($A16,'Return Data'!$B$7:$R$2843,14,0)</f>
        <v>8.8821999999999992</v>
      </c>
      <c r="Q16" s="66">
        <f t="shared" si="6"/>
        <v>1</v>
      </c>
      <c r="R16" s="65">
        <f>VLOOKUP($A16,'Return Data'!$B$7:$R$2843,16,0)</f>
        <v>8.6168999999999993</v>
      </c>
      <c r="S16" s="67">
        <f t="shared" si="7"/>
        <v>1</v>
      </c>
    </row>
    <row r="17" spans="1:19" x14ac:dyDescent="0.3">
      <c r="A17" s="82" t="s">
        <v>1408</v>
      </c>
      <c r="B17" s="64">
        <f>VLOOKUP($A17,'Return Data'!$B$7:$R$2843,3,0)</f>
        <v>44459</v>
      </c>
      <c r="C17" s="65">
        <f>VLOOKUP($A17,'Return Data'!$B$7:$R$2843,4,0)</f>
        <v>31.839300000000001</v>
      </c>
      <c r="D17" s="65">
        <f>VLOOKUP($A17,'Return Data'!$B$7:$R$2843,9,0)</f>
        <v>3.5869</v>
      </c>
      <c r="E17" s="66">
        <f t="shared" si="0"/>
        <v>24</v>
      </c>
      <c r="F17" s="65">
        <f>VLOOKUP($A17,'Return Data'!$B$7:$R$2843,10,0)</f>
        <v>4.8853</v>
      </c>
      <c r="G17" s="66">
        <f t="shared" si="1"/>
        <v>19</v>
      </c>
      <c r="H17" s="65">
        <f>VLOOKUP($A17,'Return Data'!$B$7:$R$2843,11,0)</f>
        <v>6.0113000000000003</v>
      </c>
      <c r="I17" s="66">
        <f t="shared" si="2"/>
        <v>16</v>
      </c>
      <c r="J17" s="65">
        <f>VLOOKUP($A17,'Return Data'!$B$7:$R$2843,12,0)</f>
        <v>3.6221000000000001</v>
      </c>
      <c r="K17" s="66">
        <f t="shared" si="3"/>
        <v>16</v>
      </c>
      <c r="L17" s="65">
        <f>VLOOKUP($A17,'Return Data'!$B$7:$R$2843,13,0)</f>
        <v>4.7674000000000003</v>
      </c>
      <c r="M17" s="66">
        <f t="shared" si="4"/>
        <v>18</v>
      </c>
      <c r="N17" s="65">
        <f>VLOOKUP($A17,'Return Data'!$B$7:$R$2843,17,0)</f>
        <v>5.2118000000000002</v>
      </c>
      <c r="O17" s="66">
        <f t="shared" si="5"/>
        <v>22</v>
      </c>
      <c r="P17" s="65">
        <f>VLOOKUP($A17,'Return Data'!$B$7:$R$2843,14,0)</f>
        <v>3.3275000000000001</v>
      </c>
      <c r="Q17" s="66">
        <f t="shared" si="6"/>
        <v>21</v>
      </c>
      <c r="R17" s="65">
        <f>VLOOKUP($A17,'Return Data'!$B$7:$R$2843,16,0)</f>
        <v>6.3567999999999998</v>
      </c>
      <c r="S17" s="67">
        <f t="shared" si="7"/>
        <v>24</v>
      </c>
    </row>
    <row r="18" spans="1:19" x14ac:dyDescent="0.3">
      <c r="A18" s="82" t="s">
        <v>1410</v>
      </c>
      <c r="B18" s="64">
        <f>VLOOKUP($A18,'Return Data'!$B$7:$R$2843,3,0)</f>
        <v>44459</v>
      </c>
      <c r="C18" s="65">
        <f>VLOOKUP($A18,'Return Data'!$B$7:$R$2843,4,0)</f>
        <v>47.1967</v>
      </c>
      <c r="D18" s="65">
        <f>VLOOKUP($A18,'Return Data'!$B$7:$R$2843,9,0)</f>
        <v>8.5283999999999995</v>
      </c>
      <c r="E18" s="66">
        <f t="shared" si="0"/>
        <v>2</v>
      </c>
      <c r="F18" s="65">
        <f>VLOOKUP($A18,'Return Data'!$B$7:$R$2843,10,0)</f>
        <v>5.8940999999999999</v>
      </c>
      <c r="G18" s="66">
        <f t="shared" si="1"/>
        <v>6</v>
      </c>
      <c r="H18" s="65">
        <f>VLOOKUP($A18,'Return Data'!$B$7:$R$2843,11,0)</f>
        <v>6.7718999999999996</v>
      </c>
      <c r="I18" s="66">
        <f t="shared" si="2"/>
        <v>7</v>
      </c>
      <c r="J18" s="65">
        <f>VLOOKUP($A18,'Return Data'!$B$7:$R$2843,12,0)</f>
        <v>4.6322000000000001</v>
      </c>
      <c r="K18" s="66">
        <f t="shared" si="3"/>
        <v>4</v>
      </c>
      <c r="L18" s="65">
        <f>VLOOKUP($A18,'Return Data'!$B$7:$R$2843,13,0)</f>
        <v>6.0148999999999999</v>
      </c>
      <c r="M18" s="66">
        <f t="shared" si="4"/>
        <v>3</v>
      </c>
      <c r="N18" s="65">
        <f>VLOOKUP($A18,'Return Data'!$B$7:$R$2843,17,0)</f>
        <v>8.2271000000000001</v>
      </c>
      <c r="O18" s="66">
        <f t="shared" si="5"/>
        <v>3</v>
      </c>
      <c r="P18" s="65">
        <f>VLOOKUP($A18,'Return Data'!$B$7:$R$2843,14,0)</f>
        <v>8.6842000000000006</v>
      </c>
      <c r="Q18" s="66">
        <f t="shared" si="6"/>
        <v>2</v>
      </c>
      <c r="R18" s="65">
        <f>VLOOKUP($A18,'Return Data'!$B$7:$R$2843,16,0)</f>
        <v>8.1021999999999998</v>
      </c>
      <c r="S18" s="67">
        <f t="shared" si="7"/>
        <v>3</v>
      </c>
    </row>
    <row r="19" spans="1:19" x14ac:dyDescent="0.3">
      <c r="A19" s="82" t="s">
        <v>1412</v>
      </c>
      <c r="B19" s="64">
        <f>VLOOKUP($A19,'Return Data'!$B$7:$R$2843,3,0)</f>
        <v>44459</v>
      </c>
      <c r="C19" s="65">
        <f>VLOOKUP($A19,'Return Data'!$B$7:$R$2843,4,0)</f>
        <v>20.5183</v>
      </c>
      <c r="D19" s="65">
        <f>VLOOKUP($A19,'Return Data'!$B$7:$R$2843,9,0)</f>
        <v>6.6478999999999999</v>
      </c>
      <c r="E19" s="66">
        <f t="shared" si="0"/>
        <v>5</v>
      </c>
      <c r="F19" s="65">
        <f>VLOOKUP($A19,'Return Data'!$B$7:$R$2843,10,0)</f>
        <v>6.226</v>
      </c>
      <c r="G19" s="66">
        <f t="shared" si="1"/>
        <v>3</v>
      </c>
      <c r="H19" s="65">
        <f>VLOOKUP($A19,'Return Data'!$B$7:$R$2843,11,0)</f>
        <v>7.0759999999999996</v>
      </c>
      <c r="I19" s="66">
        <f t="shared" si="2"/>
        <v>5</v>
      </c>
      <c r="J19" s="65">
        <f>VLOOKUP($A19,'Return Data'!$B$7:$R$2843,12,0)</f>
        <v>4.2508999999999997</v>
      </c>
      <c r="K19" s="66">
        <f t="shared" si="3"/>
        <v>7</v>
      </c>
      <c r="L19" s="65">
        <f>VLOOKUP($A19,'Return Data'!$B$7:$R$2843,13,0)</f>
        <v>5.1920000000000002</v>
      </c>
      <c r="M19" s="66">
        <f t="shared" si="4"/>
        <v>10</v>
      </c>
      <c r="N19" s="65">
        <f>VLOOKUP($A19,'Return Data'!$B$7:$R$2843,17,0)</f>
        <v>6.1199000000000003</v>
      </c>
      <c r="O19" s="66">
        <f t="shared" si="5"/>
        <v>21</v>
      </c>
      <c r="P19" s="65">
        <f>VLOOKUP($A19,'Return Data'!$B$7:$R$2843,14,0)</f>
        <v>5.1619000000000002</v>
      </c>
      <c r="Q19" s="66">
        <f t="shared" si="6"/>
        <v>17</v>
      </c>
      <c r="R19" s="65">
        <f>VLOOKUP($A19,'Return Data'!$B$7:$R$2843,16,0)</f>
        <v>7.0819000000000001</v>
      </c>
      <c r="S19" s="67">
        <f t="shared" si="7"/>
        <v>18</v>
      </c>
    </row>
    <row r="20" spans="1:19" x14ac:dyDescent="0.3">
      <c r="A20" s="82" t="s">
        <v>1415</v>
      </c>
      <c r="B20" s="64">
        <f>VLOOKUP($A20,'Return Data'!$B$7:$R$2843,3,0)</f>
        <v>44459</v>
      </c>
      <c r="C20" s="65">
        <f>VLOOKUP($A20,'Return Data'!$B$7:$R$2843,4,0)</f>
        <v>45.8035</v>
      </c>
      <c r="D20" s="65">
        <f>VLOOKUP($A20,'Return Data'!$B$7:$R$2843,9,0)</f>
        <v>5.5320999999999998</v>
      </c>
      <c r="E20" s="66">
        <f t="shared" si="0"/>
        <v>12</v>
      </c>
      <c r="F20" s="65">
        <f>VLOOKUP($A20,'Return Data'!$B$7:$R$2843,10,0)</f>
        <v>5.4806999999999997</v>
      </c>
      <c r="G20" s="66">
        <f t="shared" si="1"/>
        <v>10</v>
      </c>
      <c r="H20" s="65">
        <f>VLOOKUP($A20,'Return Data'!$B$7:$R$2843,11,0)</f>
        <v>5.9866999999999999</v>
      </c>
      <c r="I20" s="66">
        <f t="shared" si="2"/>
        <v>17</v>
      </c>
      <c r="J20" s="65">
        <f>VLOOKUP($A20,'Return Data'!$B$7:$R$2843,12,0)</f>
        <v>3.8807999999999998</v>
      </c>
      <c r="K20" s="66">
        <f t="shared" si="3"/>
        <v>11</v>
      </c>
      <c r="L20" s="65">
        <f>VLOOKUP($A20,'Return Data'!$B$7:$R$2843,13,0)</f>
        <v>4.9039999999999999</v>
      </c>
      <c r="M20" s="66">
        <f t="shared" si="4"/>
        <v>15</v>
      </c>
      <c r="N20" s="65">
        <f>VLOOKUP($A20,'Return Data'!$B$7:$R$2843,17,0)</f>
        <v>7.3655999999999997</v>
      </c>
      <c r="O20" s="66">
        <f t="shared" si="5"/>
        <v>10</v>
      </c>
      <c r="P20" s="65">
        <f>VLOOKUP($A20,'Return Data'!$B$7:$R$2843,14,0)</f>
        <v>8.4009</v>
      </c>
      <c r="Q20" s="66">
        <f t="shared" si="6"/>
        <v>5</v>
      </c>
      <c r="R20" s="65">
        <f>VLOOKUP($A20,'Return Data'!$B$7:$R$2843,16,0)</f>
        <v>7.5978000000000003</v>
      </c>
      <c r="S20" s="67">
        <f t="shared" si="7"/>
        <v>9</v>
      </c>
    </row>
    <row r="21" spans="1:19" x14ac:dyDescent="0.3">
      <c r="A21" s="82" t="s">
        <v>1416</v>
      </c>
      <c r="B21" s="64">
        <f>VLOOKUP($A21,'Return Data'!$B$7:$R$2843,3,0)</f>
        <v>44459</v>
      </c>
      <c r="C21" s="65">
        <f>VLOOKUP($A21,'Return Data'!$B$7:$R$2843,4,0)</f>
        <v>1729.1804</v>
      </c>
      <c r="D21" s="65">
        <f>VLOOKUP($A21,'Return Data'!$B$7:$R$2843,9,0)</f>
        <v>6.5343</v>
      </c>
      <c r="E21" s="66">
        <f t="shared" si="0"/>
        <v>6</v>
      </c>
      <c r="F21" s="65">
        <f>VLOOKUP($A21,'Return Data'!$B$7:$R$2843,10,0)</f>
        <v>4.7411000000000003</v>
      </c>
      <c r="G21" s="66">
        <f t="shared" si="1"/>
        <v>22</v>
      </c>
      <c r="H21" s="65">
        <f>VLOOKUP($A21,'Return Data'!$B$7:$R$2843,11,0)</f>
        <v>4.8470000000000004</v>
      </c>
      <c r="I21" s="66">
        <f t="shared" si="2"/>
        <v>24</v>
      </c>
      <c r="J21" s="65">
        <f>VLOOKUP($A21,'Return Data'!$B$7:$R$2843,12,0)</f>
        <v>2.9068999999999998</v>
      </c>
      <c r="K21" s="66">
        <f t="shared" si="3"/>
        <v>25</v>
      </c>
      <c r="L21" s="65">
        <f>VLOOKUP($A21,'Return Data'!$B$7:$R$2843,13,0)</f>
        <v>4.4013</v>
      </c>
      <c r="M21" s="66">
        <f t="shared" si="4"/>
        <v>23</v>
      </c>
      <c r="N21" s="65">
        <f>VLOOKUP($A21,'Return Data'!$B$7:$R$2843,17,0)</f>
        <v>4.2683999999999997</v>
      </c>
      <c r="O21" s="66">
        <f t="shared" si="5"/>
        <v>23</v>
      </c>
      <c r="P21" s="65">
        <f>VLOOKUP($A21,'Return Data'!$B$7:$R$2843,14,0)</f>
        <v>5.4013999999999998</v>
      </c>
      <c r="Q21" s="66">
        <f t="shared" si="6"/>
        <v>16</v>
      </c>
      <c r="R21" s="65">
        <f>VLOOKUP($A21,'Return Data'!$B$7:$R$2843,16,0)</f>
        <v>7.0628000000000002</v>
      </c>
      <c r="S21" s="67">
        <f t="shared" si="7"/>
        <v>20</v>
      </c>
    </row>
    <row r="22" spans="1:19" x14ac:dyDescent="0.3">
      <c r="A22" s="82" t="s">
        <v>1418</v>
      </c>
      <c r="B22" s="64">
        <f>VLOOKUP($A22,'Return Data'!$B$7:$R$2843,3,0)</f>
        <v>44459</v>
      </c>
      <c r="C22" s="65">
        <f>VLOOKUP($A22,'Return Data'!$B$7:$R$2843,4,0)</f>
        <v>2895.2366000000002</v>
      </c>
      <c r="D22" s="65">
        <f>VLOOKUP($A22,'Return Data'!$B$7:$R$2843,9,0)</f>
        <v>4.6288</v>
      </c>
      <c r="E22" s="66">
        <f t="shared" si="0"/>
        <v>17</v>
      </c>
      <c r="F22" s="65">
        <f>VLOOKUP($A22,'Return Data'!$B$7:$R$2843,10,0)</f>
        <v>5.1483999999999996</v>
      </c>
      <c r="G22" s="66">
        <f t="shared" si="1"/>
        <v>16</v>
      </c>
      <c r="H22" s="65">
        <f>VLOOKUP($A22,'Return Data'!$B$7:$R$2843,11,0)</f>
        <v>6.0862999999999996</v>
      </c>
      <c r="I22" s="66">
        <f t="shared" si="2"/>
        <v>13</v>
      </c>
      <c r="J22" s="65">
        <f>VLOOKUP($A22,'Return Data'!$B$7:$R$2843,12,0)</f>
        <v>3.2458999999999998</v>
      </c>
      <c r="K22" s="66">
        <f t="shared" si="3"/>
        <v>23</v>
      </c>
      <c r="L22" s="65">
        <f>VLOOKUP($A22,'Return Data'!$B$7:$R$2843,13,0)</f>
        <v>4.6780999999999997</v>
      </c>
      <c r="M22" s="66">
        <f t="shared" si="4"/>
        <v>19</v>
      </c>
      <c r="N22" s="65">
        <f>VLOOKUP($A22,'Return Data'!$B$7:$R$2843,17,0)</f>
        <v>6.9382999999999999</v>
      </c>
      <c r="O22" s="66">
        <f t="shared" si="5"/>
        <v>16</v>
      </c>
      <c r="P22" s="65">
        <f>VLOOKUP($A22,'Return Data'!$B$7:$R$2843,14,0)</f>
        <v>7.8387000000000002</v>
      </c>
      <c r="Q22" s="66">
        <f t="shared" si="6"/>
        <v>11</v>
      </c>
      <c r="R22" s="65">
        <f>VLOOKUP($A22,'Return Data'!$B$7:$R$2843,16,0)</f>
        <v>7.6047000000000002</v>
      </c>
      <c r="S22" s="67">
        <f t="shared" si="7"/>
        <v>8</v>
      </c>
    </row>
    <row r="23" spans="1:19" x14ac:dyDescent="0.3">
      <c r="A23" s="82" t="s">
        <v>1422</v>
      </c>
      <c r="B23" s="64">
        <f>VLOOKUP($A23,'Return Data'!$B$7:$R$2843,3,0)</f>
        <v>44459</v>
      </c>
      <c r="C23" s="65">
        <f>VLOOKUP($A23,'Return Data'!$B$7:$R$2843,4,0)</f>
        <v>42.064100000000003</v>
      </c>
      <c r="D23" s="65">
        <f>VLOOKUP($A23,'Return Data'!$B$7:$R$2843,9,0)</f>
        <v>7.4023000000000003</v>
      </c>
      <c r="E23" s="66">
        <f t="shared" si="0"/>
        <v>3</v>
      </c>
      <c r="F23" s="65">
        <f>VLOOKUP($A23,'Return Data'!$B$7:$R$2843,10,0)</f>
        <v>6.2773000000000003</v>
      </c>
      <c r="G23" s="66">
        <f t="shared" si="1"/>
        <v>2</v>
      </c>
      <c r="H23" s="65">
        <f>VLOOKUP($A23,'Return Data'!$B$7:$R$2843,11,0)</f>
        <v>7.1158999999999999</v>
      </c>
      <c r="I23" s="66">
        <f t="shared" si="2"/>
        <v>3</v>
      </c>
      <c r="J23" s="65">
        <f>VLOOKUP($A23,'Return Data'!$B$7:$R$2843,12,0)</f>
        <v>3.9567999999999999</v>
      </c>
      <c r="K23" s="66">
        <f t="shared" si="3"/>
        <v>10</v>
      </c>
      <c r="L23" s="65">
        <f>VLOOKUP($A23,'Return Data'!$B$7:$R$2843,13,0)</f>
        <v>5.3281000000000001</v>
      </c>
      <c r="M23" s="66">
        <f t="shared" si="4"/>
        <v>8</v>
      </c>
      <c r="N23" s="65">
        <f>VLOOKUP($A23,'Return Data'!$B$7:$R$2843,17,0)</f>
        <v>7.5612000000000004</v>
      </c>
      <c r="O23" s="66">
        <f t="shared" si="5"/>
        <v>9</v>
      </c>
      <c r="P23" s="65">
        <f>VLOOKUP($A23,'Return Data'!$B$7:$R$2843,14,0)</f>
        <v>8.3749000000000002</v>
      </c>
      <c r="Q23" s="66">
        <f t="shared" si="6"/>
        <v>7</v>
      </c>
      <c r="R23" s="65">
        <f>VLOOKUP($A23,'Return Data'!$B$7:$R$2843,16,0)</f>
        <v>7.6863000000000001</v>
      </c>
      <c r="S23" s="67">
        <f t="shared" si="7"/>
        <v>7</v>
      </c>
    </row>
    <row r="24" spans="1:19" x14ac:dyDescent="0.3">
      <c r="A24" s="82" t="s">
        <v>1425</v>
      </c>
      <c r="B24" s="64">
        <f>VLOOKUP($A24,'Return Data'!$B$7:$R$2843,3,0)</f>
        <v>44459</v>
      </c>
      <c r="C24" s="65">
        <f>VLOOKUP($A24,'Return Data'!$B$7:$R$2843,4,0)</f>
        <v>21.3857</v>
      </c>
      <c r="D24" s="65">
        <f>VLOOKUP($A24,'Return Data'!$B$7:$R$2843,9,0)</f>
        <v>4.5986000000000002</v>
      </c>
      <c r="E24" s="66">
        <f t="shared" si="0"/>
        <v>18</v>
      </c>
      <c r="F24" s="65">
        <f>VLOOKUP($A24,'Return Data'!$B$7:$R$2843,10,0)</f>
        <v>5.0880000000000001</v>
      </c>
      <c r="G24" s="66">
        <f t="shared" si="1"/>
        <v>17</v>
      </c>
      <c r="H24" s="65">
        <f>VLOOKUP($A24,'Return Data'!$B$7:$R$2843,11,0)</f>
        <v>5.8878000000000004</v>
      </c>
      <c r="I24" s="66">
        <f t="shared" si="2"/>
        <v>19</v>
      </c>
      <c r="J24" s="65">
        <f>VLOOKUP($A24,'Return Data'!$B$7:$R$2843,12,0)</f>
        <v>3.5659000000000001</v>
      </c>
      <c r="K24" s="66">
        <f t="shared" si="3"/>
        <v>17</v>
      </c>
      <c r="L24" s="65">
        <f>VLOOKUP($A24,'Return Data'!$B$7:$R$2843,13,0)</f>
        <v>4.9294000000000002</v>
      </c>
      <c r="M24" s="66">
        <f t="shared" si="4"/>
        <v>13</v>
      </c>
      <c r="N24" s="65">
        <f>VLOOKUP($A24,'Return Data'!$B$7:$R$2843,17,0)</f>
        <v>7.2294</v>
      </c>
      <c r="O24" s="66">
        <f t="shared" si="5"/>
        <v>13</v>
      </c>
      <c r="P24" s="65">
        <f>VLOOKUP($A24,'Return Data'!$B$7:$R$2843,14,0)</f>
        <v>8.0864999999999991</v>
      </c>
      <c r="Q24" s="66">
        <f t="shared" si="6"/>
        <v>8</v>
      </c>
      <c r="R24" s="65">
        <f>VLOOKUP($A24,'Return Data'!$B$7:$R$2843,16,0)</f>
        <v>8.1171000000000006</v>
      </c>
      <c r="S24" s="67">
        <f t="shared" si="7"/>
        <v>2</v>
      </c>
    </row>
    <row r="25" spans="1:19" x14ac:dyDescent="0.3">
      <c r="A25" s="82" t="s">
        <v>1427</v>
      </c>
      <c r="B25" s="64">
        <f>VLOOKUP($A25,'Return Data'!$B$7:$R$2843,3,0)</f>
        <v>44459</v>
      </c>
      <c r="C25" s="65">
        <f>VLOOKUP($A25,'Return Data'!$B$7:$R$2843,4,0)</f>
        <v>11.9724</v>
      </c>
      <c r="D25" s="65">
        <f>VLOOKUP($A25,'Return Data'!$B$7:$R$2843,9,0)</f>
        <v>4.8684000000000003</v>
      </c>
      <c r="E25" s="66">
        <f t="shared" si="0"/>
        <v>15</v>
      </c>
      <c r="F25" s="65">
        <f>VLOOKUP($A25,'Return Data'!$B$7:$R$2843,10,0)</f>
        <v>4.7637</v>
      </c>
      <c r="G25" s="66">
        <f t="shared" si="1"/>
        <v>21</v>
      </c>
      <c r="H25" s="65">
        <f>VLOOKUP($A25,'Return Data'!$B$7:$R$2843,11,0)</f>
        <v>5.0709</v>
      </c>
      <c r="I25" s="66">
        <f t="shared" si="2"/>
        <v>22</v>
      </c>
      <c r="J25" s="65">
        <f>VLOOKUP($A25,'Return Data'!$B$7:$R$2843,12,0)</f>
        <v>2.8515000000000001</v>
      </c>
      <c r="K25" s="66">
        <f t="shared" si="3"/>
        <v>26</v>
      </c>
      <c r="L25" s="65">
        <f>VLOOKUP($A25,'Return Data'!$B$7:$R$2843,13,0)</f>
        <v>4.0647000000000002</v>
      </c>
      <c r="M25" s="66">
        <f t="shared" si="4"/>
        <v>26</v>
      </c>
      <c r="N25" s="65"/>
      <c r="O25" s="66"/>
      <c r="P25" s="65"/>
      <c r="Q25" s="66"/>
      <c r="R25" s="65">
        <f>VLOOKUP($A25,'Return Data'!$B$7:$R$2843,16,0)</f>
        <v>7.0689000000000002</v>
      </c>
      <c r="S25" s="67">
        <f t="shared" si="7"/>
        <v>19</v>
      </c>
    </row>
    <row r="26" spans="1:19" x14ac:dyDescent="0.3">
      <c r="A26" s="82" t="s">
        <v>1428</v>
      </c>
      <c r="B26" s="64">
        <f>VLOOKUP($A26,'Return Data'!$B$7:$R$2843,3,0)</f>
        <v>44459</v>
      </c>
      <c r="C26" s="65">
        <f>VLOOKUP($A26,'Return Data'!$B$7:$R$2843,4,0)</f>
        <v>12.722300000000001</v>
      </c>
      <c r="D26" s="65">
        <f>VLOOKUP($A26,'Return Data'!$B$7:$R$2843,9,0)</f>
        <v>4.2633000000000001</v>
      </c>
      <c r="E26" s="66">
        <f t="shared" si="0"/>
        <v>21</v>
      </c>
      <c r="F26" s="65">
        <f>VLOOKUP($A26,'Return Data'!$B$7:$R$2843,10,0)</f>
        <v>5.4501999999999997</v>
      </c>
      <c r="G26" s="66">
        <f t="shared" si="1"/>
        <v>11</v>
      </c>
      <c r="H26" s="65">
        <f>VLOOKUP($A26,'Return Data'!$B$7:$R$2843,11,0)</f>
        <v>6.0465</v>
      </c>
      <c r="I26" s="66">
        <f t="shared" si="2"/>
        <v>14</v>
      </c>
      <c r="J26" s="65">
        <f>VLOOKUP($A26,'Return Data'!$B$7:$R$2843,12,0)</f>
        <v>3.7631000000000001</v>
      </c>
      <c r="K26" s="66">
        <f t="shared" si="3"/>
        <v>13</v>
      </c>
      <c r="L26" s="65">
        <f>VLOOKUP($A26,'Return Data'!$B$7:$R$2843,13,0)</f>
        <v>4.8175999999999997</v>
      </c>
      <c r="M26" s="66">
        <f t="shared" si="4"/>
        <v>17</v>
      </c>
      <c r="N26" s="65">
        <f>VLOOKUP($A26,'Return Data'!$B$7:$R$2843,17,0)</f>
        <v>6.6296999999999997</v>
      </c>
      <c r="O26" s="66">
        <f t="shared" ref="O26:O33" si="8">RANK(N26,N$8:N$33,0)</f>
        <v>19</v>
      </c>
      <c r="P26" s="65"/>
      <c r="Q26" s="66"/>
      <c r="R26" s="65">
        <f>VLOOKUP($A26,'Return Data'!$B$7:$R$2843,16,0)</f>
        <v>7.0839999999999996</v>
      </c>
      <c r="S26" s="67">
        <f t="shared" si="7"/>
        <v>17</v>
      </c>
    </row>
    <row r="27" spans="1:19" x14ac:dyDescent="0.3">
      <c r="A27" s="82" t="s">
        <v>1430</v>
      </c>
      <c r="B27" s="64">
        <f>VLOOKUP($A27,'Return Data'!$B$7:$R$2843,3,0)</f>
        <v>44459</v>
      </c>
      <c r="C27" s="65">
        <f>VLOOKUP($A27,'Return Data'!$B$7:$R$2843,4,0)</f>
        <v>42.092799999999997</v>
      </c>
      <c r="D27" s="65">
        <f>VLOOKUP($A27,'Return Data'!$B$7:$R$2843,9,0)</f>
        <v>5.6944999999999997</v>
      </c>
      <c r="E27" s="66">
        <f t="shared" si="0"/>
        <v>10</v>
      </c>
      <c r="F27" s="65">
        <f>VLOOKUP($A27,'Return Data'!$B$7:$R$2843,10,0)</f>
        <v>6.0845000000000002</v>
      </c>
      <c r="G27" s="66">
        <f t="shared" si="1"/>
        <v>4</v>
      </c>
      <c r="H27" s="65">
        <f>VLOOKUP($A27,'Return Data'!$B$7:$R$2843,11,0)</f>
        <v>7.6096000000000004</v>
      </c>
      <c r="I27" s="66">
        <f t="shared" si="2"/>
        <v>1</v>
      </c>
      <c r="J27" s="65">
        <f>VLOOKUP($A27,'Return Data'!$B$7:$R$2843,12,0)</f>
        <v>5.2145999999999999</v>
      </c>
      <c r="K27" s="66">
        <f t="shared" si="3"/>
        <v>2</v>
      </c>
      <c r="L27" s="65">
        <f>VLOOKUP($A27,'Return Data'!$B$7:$R$2843,13,0)</f>
        <v>6.4036999999999997</v>
      </c>
      <c r="M27" s="66">
        <f t="shared" si="4"/>
        <v>2</v>
      </c>
      <c r="N27" s="65">
        <f>VLOOKUP($A27,'Return Data'!$B$7:$R$2843,17,0)</f>
        <v>7.8535000000000004</v>
      </c>
      <c r="O27" s="66">
        <f t="shared" si="8"/>
        <v>6</v>
      </c>
      <c r="P27" s="65">
        <f>VLOOKUP($A27,'Return Data'!$B$7:$R$2843,14,0)</f>
        <v>8.3992000000000004</v>
      </c>
      <c r="Q27" s="66">
        <f t="shared" ref="Q27:Q33" si="9">RANK(P27,P$8:P$33,0)</f>
        <v>6</v>
      </c>
      <c r="R27" s="65">
        <f>VLOOKUP($A27,'Return Data'!$B$7:$R$2843,16,0)</f>
        <v>7.9583000000000004</v>
      </c>
      <c r="S27" s="67">
        <f t="shared" si="7"/>
        <v>5</v>
      </c>
    </row>
    <row r="28" spans="1:19" x14ac:dyDescent="0.3">
      <c r="A28" s="82" t="s">
        <v>1432</v>
      </c>
      <c r="B28" s="64">
        <f>VLOOKUP($A28,'Return Data'!$B$7:$R$2843,3,0)</f>
        <v>44459</v>
      </c>
      <c r="C28" s="65">
        <f>VLOOKUP($A28,'Return Data'!$B$7:$R$2843,4,0)</f>
        <v>36.307899999999997</v>
      </c>
      <c r="D28" s="65">
        <f>VLOOKUP($A28,'Return Data'!$B$7:$R$2843,9,0)</f>
        <v>4.6490999999999998</v>
      </c>
      <c r="E28" s="66">
        <f t="shared" si="0"/>
        <v>16</v>
      </c>
      <c r="F28" s="65">
        <f>VLOOKUP($A28,'Return Data'!$B$7:$R$2843,10,0)</f>
        <v>4.7874999999999996</v>
      </c>
      <c r="G28" s="66">
        <f t="shared" si="1"/>
        <v>20</v>
      </c>
      <c r="H28" s="65">
        <f>VLOOKUP($A28,'Return Data'!$B$7:$R$2843,11,0)</f>
        <v>6.0214999999999996</v>
      </c>
      <c r="I28" s="66">
        <f t="shared" si="2"/>
        <v>15</v>
      </c>
      <c r="J28" s="65">
        <f>VLOOKUP($A28,'Return Data'!$B$7:$R$2843,12,0)</f>
        <v>3.6962000000000002</v>
      </c>
      <c r="K28" s="66">
        <f t="shared" si="3"/>
        <v>14</v>
      </c>
      <c r="L28" s="65">
        <f>VLOOKUP($A28,'Return Data'!$B$7:$R$2843,13,0)</f>
        <v>4.4306000000000001</v>
      </c>
      <c r="M28" s="66">
        <f t="shared" si="4"/>
        <v>22</v>
      </c>
      <c r="N28" s="65">
        <f>VLOOKUP($A28,'Return Data'!$B$7:$R$2843,17,0)</f>
        <v>30.479500000000002</v>
      </c>
      <c r="O28" s="66">
        <f t="shared" si="8"/>
        <v>1</v>
      </c>
      <c r="P28" s="65">
        <f>VLOOKUP($A28,'Return Data'!$B$7:$R$2843,14,0)</f>
        <v>3.9498000000000002</v>
      </c>
      <c r="Q28" s="66">
        <f t="shared" si="9"/>
        <v>19</v>
      </c>
      <c r="R28" s="65">
        <f>VLOOKUP($A28,'Return Data'!$B$7:$R$2843,16,0)</f>
        <v>7.1544999999999996</v>
      </c>
      <c r="S28" s="67">
        <f t="shared" si="7"/>
        <v>15</v>
      </c>
    </row>
    <row r="29" spans="1:19" x14ac:dyDescent="0.3">
      <c r="A29" s="82" t="s">
        <v>1434</v>
      </c>
      <c r="B29" s="64">
        <f>VLOOKUP($A29,'Return Data'!$B$7:$R$2843,3,0)</f>
        <v>44459</v>
      </c>
      <c r="C29" s="65">
        <f>VLOOKUP($A29,'Return Data'!$B$7:$R$2843,4,0)</f>
        <v>35.317300000000003</v>
      </c>
      <c r="D29" s="65">
        <f>VLOOKUP($A29,'Return Data'!$B$7:$R$2843,9,0)</f>
        <v>5.8362999999999996</v>
      </c>
      <c r="E29" s="66">
        <f t="shared" si="0"/>
        <v>8</v>
      </c>
      <c r="F29" s="65">
        <f>VLOOKUP($A29,'Return Data'!$B$7:$R$2843,10,0)</f>
        <v>5.7381000000000002</v>
      </c>
      <c r="G29" s="66">
        <f t="shared" si="1"/>
        <v>7</v>
      </c>
      <c r="H29" s="65">
        <f>VLOOKUP($A29,'Return Data'!$B$7:$R$2843,11,0)</f>
        <v>6.7511000000000001</v>
      </c>
      <c r="I29" s="66">
        <f t="shared" si="2"/>
        <v>8</v>
      </c>
      <c r="J29" s="65">
        <f>VLOOKUP($A29,'Return Data'!$B$7:$R$2843,12,0)</f>
        <v>3.556</v>
      </c>
      <c r="K29" s="66">
        <f t="shared" si="3"/>
        <v>18</v>
      </c>
      <c r="L29" s="65">
        <f>VLOOKUP($A29,'Return Data'!$B$7:$R$2843,13,0)</f>
        <v>4.9513999999999996</v>
      </c>
      <c r="M29" s="66">
        <f t="shared" si="4"/>
        <v>12</v>
      </c>
      <c r="N29" s="65">
        <f>VLOOKUP($A29,'Return Data'!$B$7:$R$2843,17,0)</f>
        <v>7.3266</v>
      </c>
      <c r="O29" s="66">
        <f t="shared" si="8"/>
        <v>11</v>
      </c>
      <c r="P29" s="65">
        <f>VLOOKUP($A29,'Return Data'!$B$7:$R$2843,14,0)</f>
        <v>4.4614000000000003</v>
      </c>
      <c r="Q29" s="66">
        <f t="shared" si="9"/>
        <v>18</v>
      </c>
      <c r="R29" s="65">
        <f>VLOOKUP($A29,'Return Data'!$B$7:$R$2843,16,0)</f>
        <v>7.1013000000000002</v>
      </c>
      <c r="S29" s="67">
        <f t="shared" si="7"/>
        <v>16</v>
      </c>
    </row>
    <row r="30" spans="1:19" x14ac:dyDescent="0.3">
      <c r="A30" s="82" t="s">
        <v>1437</v>
      </c>
      <c r="B30" s="64">
        <f>VLOOKUP($A30,'Return Data'!$B$7:$R$2843,3,0)</f>
        <v>44459</v>
      </c>
      <c r="C30" s="65">
        <f>VLOOKUP($A30,'Return Data'!$B$7:$R$2843,4,0)</f>
        <v>25.6799</v>
      </c>
      <c r="D30" s="65">
        <f>VLOOKUP($A30,'Return Data'!$B$7:$R$2843,9,0)</f>
        <v>5.1483999999999996</v>
      </c>
      <c r="E30" s="66">
        <f t="shared" si="0"/>
        <v>14</v>
      </c>
      <c r="F30" s="65">
        <f>VLOOKUP($A30,'Return Data'!$B$7:$R$2843,10,0)</f>
        <v>5.3265000000000002</v>
      </c>
      <c r="G30" s="66">
        <f t="shared" si="1"/>
        <v>12</v>
      </c>
      <c r="H30" s="65">
        <f>VLOOKUP($A30,'Return Data'!$B$7:$R$2843,11,0)</f>
        <v>5.9641000000000002</v>
      </c>
      <c r="I30" s="66">
        <f t="shared" si="2"/>
        <v>18</v>
      </c>
      <c r="J30" s="65">
        <f>VLOOKUP($A30,'Return Data'!$B$7:$R$2843,12,0)</f>
        <v>3.3357000000000001</v>
      </c>
      <c r="K30" s="66">
        <f t="shared" si="3"/>
        <v>22</v>
      </c>
      <c r="L30" s="65">
        <f>VLOOKUP($A30,'Return Data'!$B$7:$R$2843,13,0)</f>
        <v>4.9183000000000003</v>
      </c>
      <c r="M30" s="66">
        <f t="shared" si="4"/>
        <v>14</v>
      </c>
      <c r="N30" s="65">
        <f>VLOOKUP($A30,'Return Data'!$B$7:$R$2843,17,0)</f>
        <v>7.2346000000000004</v>
      </c>
      <c r="O30" s="66">
        <f t="shared" si="8"/>
        <v>12</v>
      </c>
      <c r="P30" s="65">
        <f>VLOOKUP($A30,'Return Data'!$B$7:$R$2843,14,0)</f>
        <v>8.0716000000000001</v>
      </c>
      <c r="Q30" s="66">
        <f t="shared" si="9"/>
        <v>9</v>
      </c>
      <c r="R30" s="65">
        <f>VLOOKUP($A30,'Return Data'!$B$7:$R$2843,16,0)</f>
        <v>6.8851000000000004</v>
      </c>
      <c r="S30" s="67">
        <f t="shared" si="7"/>
        <v>21</v>
      </c>
    </row>
    <row r="31" spans="1:19" x14ac:dyDescent="0.3">
      <c r="A31" s="82" t="s">
        <v>1438</v>
      </c>
      <c r="B31" s="64">
        <f>VLOOKUP($A31,'Return Data'!$B$7:$R$2843,3,0)</f>
        <v>44459</v>
      </c>
      <c r="C31" s="65">
        <f>VLOOKUP($A31,'Return Data'!$B$7:$R$2843,4,0)</f>
        <v>33.024000000000001</v>
      </c>
      <c r="D31" s="65">
        <f>VLOOKUP($A31,'Return Data'!$B$7:$R$2843,9,0)</f>
        <v>4.5419</v>
      </c>
      <c r="E31" s="66">
        <f t="shared" si="0"/>
        <v>19</v>
      </c>
      <c r="F31" s="65">
        <f>VLOOKUP($A31,'Return Data'!$B$7:$R$2843,10,0)</f>
        <v>4.2183000000000002</v>
      </c>
      <c r="G31" s="66">
        <f t="shared" si="1"/>
        <v>24</v>
      </c>
      <c r="H31" s="65">
        <f>VLOOKUP($A31,'Return Data'!$B$7:$R$2843,11,0)</f>
        <v>4.6212</v>
      </c>
      <c r="I31" s="66">
        <f t="shared" si="2"/>
        <v>26</v>
      </c>
      <c r="J31" s="65">
        <f>VLOOKUP($A31,'Return Data'!$B$7:$R$2843,12,0)</f>
        <v>3.4634</v>
      </c>
      <c r="K31" s="66">
        <f t="shared" si="3"/>
        <v>20</v>
      </c>
      <c r="L31" s="65">
        <f>VLOOKUP($A31,'Return Data'!$B$7:$R$2843,13,0)</f>
        <v>4.1303999999999998</v>
      </c>
      <c r="M31" s="66">
        <f t="shared" si="4"/>
        <v>25</v>
      </c>
      <c r="N31" s="65">
        <f>VLOOKUP($A31,'Return Data'!$B$7:$R$2843,17,0)</f>
        <v>6.9019000000000004</v>
      </c>
      <c r="O31" s="66">
        <f t="shared" si="8"/>
        <v>17</v>
      </c>
      <c r="P31" s="65">
        <f>VLOOKUP($A31,'Return Data'!$B$7:$R$2843,14,0)</f>
        <v>2.8719000000000001</v>
      </c>
      <c r="Q31" s="66">
        <f t="shared" si="9"/>
        <v>22</v>
      </c>
      <c r="R31" s="65">
        <f>VLOOKUP($A31,'Return Data'!$B$7:$R$2843,16,0)</f>
        <v>6.4692999999999996</v>
      </c>
      <c r="S31" s="67">
        <f t="shared" si="7"/>
        <v>23</v>
      </c>
    </row>
    <row r="32" spans="1:19" x14ac:dyDescent="0.3">
      <c r="A32" s="82" t="s">
        <v>1440</v>
      </c>
      <c r="B32" s="64">
        <f>VLOOKUP($A32,'Return Data'!$B$7:$R$2843,3,0)</f>
        <v>44459</v>
      </c>
      <c r="C32" s="65">
        <f>VLOOKUP($A32,'Return Data'!$B$7:$R$2843,4,0)</f>
        <v>38.844000000000001</v>
      </c>
      <c r="D32" s="65">
        <f>VLOOKUP($A32,'Return Data'!$B$7:$R$2843,9,0)</f>
        <v>4.5216000000000003</v>
      </c>
      <c r="E32" s="66">
        <f t="shared" si="0"/>
        <v>20</v>
      </c>
      <c r="F32" s="65">
        <f>VLOOKUP($A32,'Return Data'!$B$7:$R$2843,10,0)</f>
        <v>4.9935999999999998</v>
      </c>
      <c r="G32" s="66">
        <f t="shared" si="1"/>
        <v>18</v>
      </c>
      <c r="H32" s="65">
        <f>VLOOKUP($A32,'Return Data'!$B$7:$R$2843,11,0)</f>
        <v>5.7897999999999996</v>
      </c>
      <c r="I32" s="66">
        <f t="shared" si="2"/>
        <v>21</v>
      </c>
      <c r="J32" s="65">
        <f>VLOOKUP($A32,'Return Data'!$B$7:$R$2843,12,0)</f>
        <v>3.2427999999999999</v>
      </c>
      <c r="K32" s="66">
        <f t="shared" si="3"/>
        <v>24</v>
      </c>
      <c r="L32" s="65">
        <f>VLOOKUP($A32,'Return Data'!$B$7:$R$2843,13,0)</f>
        <v>4.5941000000000001</v>
      </c>
      <c r="M32" s="66">
        <f t="shared" si="4"/>
        <v>20</v>
      </c>
      <c r="N32" s="65">
        <f>VLOOKUP($A32,'Return Data'!$B$7:$R$2843,17,0)</f>
        <v>7.1417000000000002</v>
      </c>
      <c r="O32" s="66">
        <f t="shared" si="8"/>
        <v>14</v>
      </c>
      <c r="P32" s="65">
        <f>VLOOKUP($A32,'Return Data'!$B$7:$R$2843,14,0)</f>
        <v>6.5068999999999999</v>
      </c>
      <c r="Q32" s="66">
        <f t="shared" si="9"/>
        <v>15</v>
      </c>
      <c r="R32" s="65">
        <f>VLOOKUP($A32,'Return Data'!$B$7:$R$2843,16,0)</f>
        <v>7.3503999999999996</v>
      </c>
      <c r="S32" s="67">
        <f t="shared" si="7"/>
        <v>12</v>
      </c>
    </row>
    <row r="33" spans="1:19" x14ac:dyDescent="0.3">
      <c r="A33" s="82" t="s">
        <v>1443</v>
      </c>
      <c r="B33" s="64">
        <f>VLOOKUP($A33,'Return Data'!$B$7:$R$2843,3,0)</f>
        <v>44459</v>
      </c>
      <c r="C33" s="65">
        <f>VLOOKUP($A33,'Return Data'!$B$7:$R$2843,4,0)</f>
        <v>24.105599999999999</v>
      </c>
      <c r="D33" s="65">
        <f>VLOOKUP($A33,'Return Data'!$B$7:$R$2843,9,0)</f>
        <v>5.3482000000000003</v>
      </c>
      <c r="E33" s="66">
        <f t="shared" si="0"/>
        <v>13</v>
      </c>
      <c r="F33" s="65">
        <f>VLOOKUP($A33,'Return Data'!$B$7:$R$2843,10,0)</f>
        <v>5.5750000000000002</v>
      </c>
      <c r="G33" s="66">
        <f t="shared" si="1"/>
        <v>9</v>
      </c>
      <c r="H33" s="65">
        <f>VLOOKUP($A33,'Return Data'!$B$7:$R$2843,11,0)</f>
        <v>6.4325000000000001</v>
      </c>
      <c r="I33" s="66">
        <f t="shared" si="2"/>
        <v>9</v>
      </c>
      <c r="J33" s="65">
        <f>VLOOKUP($A33,'Return Data'!$B$7:$R$2843,12,0)</f>
        <v>4.1615000000000002</v>
      </c>
      <c r="K33" s="66">
        <f t="shared" si="3"/>
        <v>8</v>
      </c>
      <c r="L33" s="65">
        <f>VLOOKUP($A33,'Return Data'!$B$7:$R$2843,13,0)</f>
        <v>5.3883999999999999</v>
      </c>
      <c r="M33" s="66">
        <f t="shared" si="4"/>
        <v>7</v>
      </c>
      <c r="N33" s="65">
        <f>VLOOKUP($A33,'Return Data'!$B$7:$R$2843,17,0)</f>
        <v>7.9325000000000001</v>
      </c>
      <c r="O33" s="66">
        <f t="shared" si="8"/>
        <v>5</v>
      </c>
      <c r="P33" s="65">
        <f>VLOOKUP($A33,'Return Data'!$B$7:$R$2843,14,0)</f>
        <v>3.7587000000000002</v>
      </c>
      <c r="Q33" s="66">
        <f t="shared" si="9"/>
        <v>20</v>
      </c>
      <c r="R33" s="65">
        <f>VLOOKUP($A33,'Return Data'!$B$7:$R$2843,16,0)</f>
        <v>6.4786000000000001</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5.954996153846154</v>
      </c>
      <c r="E35" s="88"/>
      <c r="F35" s="89">
        <f>AVERAGE(F8:F33)</f>
        <v>4.972257692307692</v>
      </c>
      <c r="G35" s="88"/>
      <c r="H35" s="89">
        <f>AVERAGE(H8:H33)</f>
        <v>6.1415499999999996</v>
      </c>
      <c r="I35" s="88"/>
      <c r="J35" s="89">
        <f>AVERAGE(J8:J33)</f>
        <v>4.0411076923076923</v>
      </c>
      <c r="K35" s="88"/>
      <c r="L35" s="89">
        <f>AVERAGE(L8:L33)</f>
        <v>5.3504769230769238</v>
      </c>
      <c r="M35" s="88"/>
      <c r="N35" s="89">
        <f>AVERAGE(N8:N33)</f>
        <v>7.5602120000000017</v>
      </c>
      <c r="O35" s="88"/>
      <c r="P35" s="89">
        <f>AVERAGE(P8:P33)</f>
        <v>6.2015958333333332</v>
      </c>
      <c r="Q35" s="88"/>
      <c r="R35" s="89">
        <f>AVERAGE(R8:R33)</f>
        <v>7.1942692307692333</v>
      </c>
      <c r="S35" s="90"/>
    </row>
    <row r="36" spans="1:19" x14ac:dyDescent="0.3">
      <c r="A36" s="87" t="s">
        <v>28</v>
      </c>
      <c r="B36" s="88"/>
      <c r="C36" s="88"/>
      <c r="D36" s="89">
        <f>MIN(D8:D33)</f>
        <v>2.7570000000000001</v>
      </c>
      <c r="E36" s="88"/>
      <c r="F36" s="89">
        <f>MIN(F8:F33)</f>
        <v>-2.6863999999999999</v>
      </c>
      <c r="G36" s="88"/>
      <c r="H36" s="89">
        <f>MIN(H8:H33)</f>
        <v>4.6212</v>
      </c>
      <c r="I36" s="88"/>
      <c r="J36" s="89">
        <f>MIN(J8:J33)</f>
        <v>2.8515000000000001</v>
      </c>
      <c r="K36" s="88"/>
      <c r="L36" s="89">
        <f>MIN(L8:L33)</f>
        <v>4.0647000000000002</v>
      </c>
      <c r="M36" s="88"/>
      <c r="N36" s="89">
        <f>MIN(N8:N33)</f>
        <v>0.35780000000000001</v>
      </c>
      <c r="O36" s="88"/>
      <c r="P36" s="89">
        <f>MIN(P8:P33)</f>
        <v>-3.5163000000000002</v>
      </c>
      <c r="Q36" s="88"/>
      <c r="R36" s="89">
        <f>MIN(R8:R33)</f>
        <v>4.4454000000000002</v>
      </c>
      <c r="S36" s="90"/>
    </row>
    <row r="37" spans="1:19" ht="15" thickBot="1" x14ac:dyDescent="0.35">
      <c r="A37" s="91" t="s">
        <v>29</v>
      </c>
      <c r="B37" s="92"/>
      <c r="C37" s="92"/>
      <c r="D37" s="93">
        <f>MAX(D8:D33)</f>
        <v>23.718</v>
      </c>
      <c r="E37" s="92"/>
      <c r="F37" s="93">
        <f>MAX(F8:F33)</f>
        <v>6.3586999999999998</v>
      </c>
      <c r="G37" s="92"/>
      <c r="H37" s="93">
        <f>MAX(H8:H33)</f>
        <v>7.6096000000000004</v>
      </c>
      <c r="I37" s="92"/>
      <c r="J37" s="93">
        <f>MAX(J8:J33)</f>
        <v>9.4133999999999993</v>
      </c>
      <c r="K37" s="92"/>
      <c r="L37" s="93">
        <f>MAX(L8:L33)</f>
        <v>13.8344</v>
      </c>
      <c r="M37" s="92"/>
      <c r="N37" s="93">
        <f>MAX(N8:N33)</f>
        <v>30.479500000000002</v>
      </c>
      <c r="O37" s="92"/>
      <c r="P37" s="93">
        <f>MAX(P8:P33)</f>
        <v>8.8821999999999992</v>
      </c>
      <c r="Q37" s="92"/>
      <c r="R37" s="93">
        <f>MAX(R8:R33)</f>
        <v>8.6168999999999993</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44459</v>
      </c>
      <c r="C8" s="65">
        <f>VLOOKUP($A8,'Return Data'!$B$7:$R$2843,4,0)</f>
        <v>26.473199999999999</v>
      </c>
      <c r="D8" s="65">
        <f>VLOOKUP($A8,'Return Data'!$B$7:$R$2843,9,0)</f>
        <v>10.273899999999999</v>
      </c>
      <c r="E8" s="66">
        <f>RANK(D8,D$8:D$42,0)</f>
        <v>22</v>
      </c>
      <c r="F8" s="65">
        <f>VLOOKUP($A8,'Return Data'!$B$7:$R$2843,10,0)</f>
        <v>7.2023999999999999</v>
      </c>
      <c r="G8" s="66">
        <f>RANK(F8,F$8:F$42,0)</f>
        <v>22</v>
      </c>
      <c r="H8" s="65">
        <f>VLOOKUP($A8,'Return Data'!$B$7:$R$2843,11,0)</f>
        <v>8.6394000000000002</v>
      </c>
      <c r="I8" s="66">
        <f>RANK(H8,H$8:H$42,0)</f>
        <v>20</v>
      </c>
      <c r="J8" s="65">
        <f>VLOOKUP($A8,'Return Data'!$B$7:$R$2843,12,0)</f>
        <v>8.9913000000000007</v>
      </c>
      <c r="K8" s="66">
        <f>RANK(J8,J$8:J$42,0)</f>
        <v>3</v>
      </c>
      <c r="L8" s="65">
        <f>VLOOKUP($A8,'Return Data'!$B$7:$R$2843,13,0)</f>
        <v>9.1702999999999992</v>
      </c>
      <c r="M8" s="66">
        <f>RANK(L8,L$8:L$42,0)</f>
        <v>4</v>
      </c>
      <c r="N8" s="65">
        <f>VLOOKUP($A8,'Return Data'!$B$7:$R$2843,17,0)</f>
        <v>3.6501999999999999</v>
      </c>
      <c r="O8" s="66">
        <f>RANK(N8,N$8:N$42,0)</f>
        <v>27</v>
      </c>
      <c r="P8" s="65">
        <f>VLOOKUP($A8,'Return Data'!$B$7:$R$2843,14,0)</f>
        <v>4.5393999999999997</v>
      </c>
      <c r="Q8" s="66">
        <f>RANK(P8,P$8:P$42,0)</f>
        <v>23</v>
      </c>
      <c r="R8" s="65">
        <f>VLOOKUP($A8,'Return Data'!$B$7:$R$2843,16,0)</f>
        <v>8.0660000000000007</v>
      </c>
      <c r="S8" s="67">
        <f t="shared" ref="S8:S42" si="0">RANK(R8,R$8:R$42,0)</f>
        <v>19</v>
      </c>
    </row>
    <row r="9" spans="1:19" x14ac:dyDescent="0.3">
      <c r="A9" s="82" t="s">
        <v>1072</v>
      </c>
      <c r="B9" s="64">
        <f>VLOOKUP($A9,'Return Data'!$B$7:$R$2843,3,0)</f>
        <v>44459</v>
      </c>
      <c r="C9" s="65">
        <f>VLOOKUP($A9,'Return Data'!$B$7:$R$2843,4,0)</f>
        <v>1.3931</v>
      </c>
      <c r="D9" s="65"/>
      <c r="E9" s="66"/>
      <c r="F9" s="65"/>
      <c r="G9" s="66"/>
      <c r="H9" s="65"/>
      <c r="I9" s="66"/>
      <c r="J9" s="65"/>
      <c r="K9" s="66"/>
      <c r="L9" s="65"/>
      <c r="M9" s="66"/>
      <c r="N9" s="65"/>
      <c r="O9" s="66"/>
      <c r="P9" s="65"/>
      <c r="Q9" s="66"/>
      <c r="R9" s="65">
        <f>VLOOKUP($A9,'Return Data'!$B$7:$R$2843,16,0)</f>
        <v>-13.944100000000001</v>
      </c>
      <c r="S9" s="67">
        <f t="shared" si="0"/>
        <v>34</v>
      </c>
    </row>
    <row r="10" spans="1:19" x14ac:dyDescent="0.3">
      <c r="A10" s="82" t="s">
        <v>1074</v>
      </c>
      <c r="B10" s="64">
        <f>VLOOKUP($A10,'Return Data'!$B$7:$R$2843,3,0)</f>
        <v>44459</v>
      </c>
      <c r="C10" s="65">
        <f>VLOOKUP($A10,'Return Data'!$B$7:$R$2843,4,0)</f>
        <v>23.457000000000001</v>
      </c>
      <c r="D10" s="65">
        <f>VLOOKUP($A10,'Return Data'!$B$7:$R$2843,9,0)</f>
        <v>10.5901</v>
      </c>
      <c r="E10" s="66">
        <f t="shared" ref="E10:E42" si="1">RANK(D10,D$8:D$42,0)</f>
        <v>20</v>
      </c>
      <c r="F10" s="65">
        <f>VLOOKUP($A10,'Return Data'!$B$7:$R$2843,10,0)</f>
        <v>8.2049000000000003</v>
      </c>
      <c r="G10" s="66">
        <f t="shared" ref="G10:G42" si="2">RANK(F10,F$8:F$42,0)</f>
        <v>15</v>
      </c>
      <c r="H10" s="65">
        <f>VLOOKUP($A10,'Return Data'!$B$7:$R$2843,11,0)</f>
        <v>9.2988999999999997</v>
      </c>
      <c r="I10" s="66">
        <f t="shared" ref="I10:I42" si="3">RANK(H10,H$8:H$42,0)</f>
        <v>12</v>
      </c>
      <c r="J10" s="65">
        <f>VLOOKUP($A10,'Return Data'!$B$7:$R$2843,12,0)</f>
        <v>6.8695000000000004</v>
      </c>
      <c r="K10" s="66">
        <f t="shared" ref="K10:K19" si="4">RANK(J10,J$8:J$42,0)</f>
        <v>6</v>
      </c>
      <c r="L10" s="65">
        <f>VLOOKUP($A10,'Return Data'!$B$7:$R$2843,13,0)</f>
        <v>8.4036000000000008</v>
      </c>
      <c r="M10" s="66">
        <f t="shared" ref="M10:M19" si="5">RANK(L10,L$8:L$42,0)</f>
        <v>8</v>
      </c>
      <c r="N10" s="65">
        <f>VLOOKUP($A10,'Return Data'!$B$7:$R$2843,17,0)</f>
        <v>9.5289000000000001</v>
      </c>
      <c r="O10" s="66">
        <f t="shared" ref="O10:O19" si="6">RANK(N10,N$8:N$42,0)</f>
        <v>5</v>
      </c>
      <c r="P10" s="65">
        <f>VLOOKUP($A10,'Return Data'!$B$7:$R$2843,14,0)</f>
        <v>9.0218000000000007</v>
      </c>
      <c r="Q10" s="66">
        <f t="shared" ref="Q10:Q19" si="7">RANK(P10,P$8:P$42,0)</f>
        <v>15</v>
      </c>
      <c r="R10" s="65">
        <f>VLOOKUP($A10,'Return Data'!$B$7:$R$2843,16,0)</f>
        <v>9.2483000000000004</v>
      </c>
      <c r="S10" s="67">
        <f t="shared" si="0"/>
        <v>3</v>
      </c>
    </row>
    <row r="11" spans="1:19" x14ac:dyDescent="0.3">
      <c r="A11" s="82" t="s">
        <v>1077</v>
      </c>
      <c r="B11" s="64">
        <f>VLOOKUP($A11,'Return Data'!$B$7:$R$2843,3,0)</f>
        <v>44459</v>
      </c>
      <c r="C11" s="65">
        <f>VLOOKUP($A11,'Return Data'!$B$7:$R$2843,4,0)</f>
        <v>16.0944</v>
      </c>
      <c r="D11" s="65">
        <f>VLOOKUP($A11,'Return Data'!$B$7:$R$2843,9,0)</f>
        <v>9.5507000000000009</v>
      </c>
      <c r="E11" s="66">
        <f t="shared" si="1"/>
        <v>26</v>
      </c>
      <c r="F11" s="65">
        <f>VLOOKUP($A11,'Return Data'!$B$7:$R$2843,10,0)</f>
        <v>5.6692</v>
      </c>
      <c r="G11" s="66">
        <f t="shared" si="2"/>
        <v>31</v>
      </c>
      <c r="H11" s="65">
        <f>VLOOKUP($A11,'Return Data'!$B$7:$R$2843,11,0)</f>
        <v>6.7643000000000004</v>
      </c>
      <c r="I11" s="66">
        <f t="shared" si="3"/>
        <v>31</v>
      </c>
      <c r="J11" s="65">
        <f>VLOOKUP($A11,'Return Data'!$B$7:$R$2843,12,0)</f>
        <v>3.4769000000000001</v>
      </c>
      <c r="K11" s="66">
        <f t="shared" si="4"/>
        <v>24</v>
      </c>
      <c r="L11" s="65">
        <f>VLOOKUP($A11,'Return Data'!$B$7:$R$2843,13,0)</f>
        <v>5.2515000000000001</v>
      </c>
      <c r="M11" s="66">
        <f t="shared" si="5"/>
        <v>23</v>
      </c>
      <c r="N11" s="65">
        <f>VLOOKUP($A11,'Return Data'!$B$7:$R$2843,17,0)</f>
        <v>6.2636000000000003</v>
      </c>
      <c r="O11" s="66">
        <f t="shared" si="6"/>
        <v>23</v>
      </c>
      <c r="P11" s="65">
        <f>VLOOKUP($A11,'Return Data'!$B$7:$R$2843,14,0)</f>
        <v>3.7685</v>
      </c>
      <c r="Q11" s="66">
        <f t="shared" si="7"/>
        <v>25</v>
      </c>
      <c r="R11" s="65">
        <f>VLOOKUP($A11,'Return Data'!$B$7:$R$2843,16,0)</f>
        <v>6.4965000000000002</v>
      </c>
      <c r="S11" s="67">
        <f t="shared" si="0"/>
        <v>27</v>
      </c>
    </row>
    <row r="12" spans="1:19" x14ac:dyDescent="0.3">
      <c r="A12" s="82" t="s">
        <v>1078</v>
      </c>
      <c r="B12" s="64">
        <f>VLOOKUP($A12,'Return Data'!$B$7:$R$2843,3,0)</f>
        <v>44459</v>
      </c>
      <c r="C12" s="65">
        <f>VLOOKUP($A12,'Return Data'!$B$7:$R$2843,4,0)</f>
        <v>68.477900000000005</v>
      </c>
      <c r="D12" s="65">
        <f>VLOOKUP($A12,'Return Data'!$B$7:$R$2843,9,0)</f>
        <v>10.5634</v>
      </c>
      <c r="E12" s="66">
        <f t="shared" si="1"/>
        <v>21</v>
      </c>
      <c r="F12" s="65">
        <f>VLOOKUP($A12,'Return Data'!$B$7:$R$2843,10,0)</f>
        <v>6.0917000000000003</v>
      </c>
      <c r="G12" s="66">
        <f t="shared" si="2"/>
        <v>30</v>
      </c>
      <c r="H12" s="65">
        <f>VLOOKUP($A12,'Return Data'!$B$7:$R$2843,11,0)</f>
        <v>7.9023000000000003</v>
      </c>
      <c r="I12" s="66">
        <f t="shared" si="3"/>
        <v>23</v>
      </c>
      <c r="J12" s="65">
        <f>VLOOKUP($A12,'Return Data'!$B$7:$R$2843,12,0)</f>
        <v>4.5894000000000004</v>
      </c>
      <c r="K12" s="66">
        <f t="shared" si="4"/>
        <v>15</v>
      </c>
      <c r="L12" s="65">
        <f>VLOOKUP($A12,'Return Data'!$B$7:$R$2843,13,0)</f>
        <v>5.6820000000000004</v>
      </c>
      <c r="M12" s="66">
        <f t="shared" si="5"/>
        <v>18</v>
      </c>
      <c r="N12" s="65">
        <f>VLOOKUP($A12,'Return Data'!$B$7:$R$2843,17,0)</f>
        <v>7.8451000000000004</v>
      </c>
      <c r="O12" s="66">
        <f t="shared" si="6"/>
        <v>19</v>
      </c>
      <c r="P12" s="65">
        <f>VLOOKUP($A12,'Return Data'!$B$7:$R$2843,14,0)</f>
        <v>6.1698000000000004</v>
      </c>
      <c r="Q12" s="66">
        <f t="shared" si="7"/>
        <v>21</v>
      </c>
      <c r="R12" s="65">
        <f>VLOOKUP($A12,'Return Data'!$B$7:$R$2843,16,0)</f>
        <v>7.4637000000000002</v>
      </c>
      <c r="S12" s="67">
        <f t="shared" si="0"/>
        <v>24</v>
      </c>
    </row>
    <row r="13" spans="1:19" x14ac:dyDescent="0.3">
      <c r="A13" s="82" t="s">
        <v>1083</v>
      </c>
      <c r="B13" s="64">
        <f>VLOOKUP($A13,'Return Data'!$B$7:$R$2843,3,0)</f>
        <v>44459</v>
      </c>
      <c r="C13" s="65">
        <f>VLOOKUP($A13,'Return Data'!$B$7:$R$2843,4,0)</f>
        <v>26.179200000000002</v>
      </c>
      <c r="D13" s="65">
        <f>VLOOKUP($A13,'Return Data'!$B$7:$R$2843,9,0)</f>
        <v>19.2302</v>
      </c>
      <c r="E13" s="66">
        <f t="shared" si="1"/>
        <v>4</v>
      </c>
      <c r="F13" s="65">
        <f>VLOOKUP($A13,'Return Data'!$B$7:$R$2843,10,0)</f>
        <v>12.2415</v>
      </c>
      <c r="G13" s="66">
        <f t="shared" si="2"/>
        <v>2</v>
      </c>
      <c r="H13" s="65">
        <f>VLOOKUP($A13,'Return Data'!$B$7:$R$2843,11,0)</f>
        <v>17.938800000000001</v>
      </c>
      <c r="I13" s="66">
        <f t="shared" si="3"/>
        <v>2</v>
      </c>
      <c r="J13" s="65">
        <f>VLOOKUP($A13,'Return Data'!$B$7:$R$2843,12,0)</f>
        <v>17.931899999999999</v>
      </c>
      <c r="K13" s="66">
        <f t="shared" si="4"/>
        <v>2</v>
      </c>
      <c r="L13" s="65">
        <f>VLOOKUP($A13,'Return Data'!$B$7:$R$2843,13,0)</f>
        <v>22.591999999999999</v>
      </c>
      <c r="M13" s="66">
        <f t="shared" si="5"/>
        <v>1</v>
      </c>
      <c r="N13" s="65">
        <f>VLOOKUP($A13,'Return Data'!$B$7:$R$2843,17,0)</f>
        <v>4.6013000000000002</v>
      </c>
      <c r="O13" s="66">
        <f t="shared" si="6"/>
        <v>26</v>
      </c>
      <c r="P13" s="65">
        <f>VLOOKUP($A13,'Return Data'!$B$7:$R$2843,14,0)</f>
        <v>5.8120000000000003</v>
      </c>
      <c r="Q13" s="66">
        <f t="shared" si="7"/>
        <v>22</v>
      </c>
      <c r="R13" s="65">
        <f>VLOOKUP($A13,'Return Data'!$B$7:$R$2843,16,0)</f>
        <v>8.3841000000000001</v>
      </c>
      <c r="S13" s="67">
        <f t="shared" si="0"/>
        <v>18</v>
      </c>
    </row>
    <row r="14" spans="1:19" x14ac:dyDescent="0.3">
      <c r="A14" s="82" t="s">
        <v>1085</v>
      </c>
      <c r="B14" s="64">
        <f>VLOOKUP($A14,'Return Data'!$B$7:$R$2843,3,0)</f>
        <v>44459</v>
      </c>
      <c r="C14" s="65">
        <f>VLOOKUP($A14,'Return Data'!$B$7:$R$2843,4,0)</f>
        <v>47.654400000000003</v>
      </c>
      <c r="D14" s="65">
        <f>VLOOKUP($A14,'Return Data'!$B$7:$R$2843,9,0)</f>
        <v>10.2331</v>
      </c>
      <c r="E14" s="66">
        <f t="shared" si="1"/>
        <v>23</v>
      </c>
      <c r="F14" s="65">
        <f>VLOOKUP($A14,'Return Data'!$B$7:$R$2843,10,0)</f>
        <v>8.3824000000000005</v>
      </c>
      <c r="G14" s="66">
        <f t="shared" si="2"/>
        <v>13</v>
      </c>
      <c r="H14" s="65">
        <f>VLOOKUP($A14,'Return Data'!$B$7:$R$2843,11,0)</f>
        <v>10.014900000000001</v>
      </c>
      <c r="I14" s="66">
        <f t="shared" si="3"/>
        <v>10</v>
      </c>
      <c r="J14" s="65">
        <f>VLOOKUP($A14,'Return Data'!$B$7:$R$2843,12,0)</f>
        <v>6.7965999999999998</v>
      </c>
      <c r="K14" s="66">
        <f t="shared" si="4"/>
        <v>7</v>
      </c>
      <c r="L14" s="65">
        <f>VLOOKUP($A14,'Return Data'!$B$7:$R$2843,13,0)</f>
        <v>8.7888999999999999</v>
      </c>
      <c r="M14" s="66">
        <f t="shared" si="5"/>
        <v>7</v>
      </c>
      <c r="N14" s="65">
        <f>VLOOKUP($A14,'Return Data'!$B$7:$R$2843,17,0)</f>
        <v>9.3461999999999996</v>
      </c>
      <c r="O14" s="66">
        <f t="shared" si="6"/>
        <v>9</v>
      </c>
      <c r="P14" s="65">
        <f>VLOOKUP($A14,'Return Data'!$B$7:$R$2843,14,0)</f>
        <v>9.5527999999999995</v>
      </c>
      <c r="Q14" s="66">
        <f t="shared" si="7"/>
        <v>11</v>
      </c>
      <c r="R14" s="65">
        <f>VLOOKUP($A14,'Return Data'!$B$7:$R$2843,16,0)</f>
        <v>8.8850999999999996</v>
      </c>
      <c r="S14" s="67">
        <f t="shared" si="0"/>
        <v>8</v>
      </c>
    </row>
    <row r="15" spans="1:19" x14ac:dyDescent="0.3">
      <c r="A15" s="82" t="s">
        <v>1087</v>
      </c>
      <c r="B15" s="64">
        <f>VLOOKUP($A15,'Return Data'!$B$7:$R$2843,3,0)</f>
        <v>44459</v>
      </c>
      <c r="C15" s="65">
        <f>VLOOKUP($A15,'Return Data'!$B$7:$R$2843,4,0)</f>
        <v>37.746600000000001</v>
      </c>
      <c r="D15" s="65">
        <f>VLOOKUP($A15,'Return Data'!$B$7:$R$2843,9,0)</f>
        <v>10.956099999999999</v>
      </c>
      <c r="E15" s="66">
        <f t="shared" si="1"/>
        <v>17</v>
      </c>
      <c r="F15" s="65">
        <f>VLOOKUP($A15,'Return Data'!$B$7:$R$2843,10,0)</f>
        <v>7.9305000000000003</v>
      </c>
      <c r="G15" s="66">
        <f t="shared" si="2"/>
        <v>18</v>
      </c>
      <c r="H15" s="65">
        <f>VLOOKUP($A15,'Return Data'!$B$7:$R$2843,11,0)</f>
        <v>9.7436000000000007</v>
      </c>
      <c r="I15" s="66">
        <f t="shared" si="3"/>
        <v>11</v>
      </c>
      <c r="J15" s="65">
        <f>VLOOKUP($A15,'Return Data'!$B$7:$R$2843,12,0)</f>
        <v>7.3674999999999997</v>
      </c>
      <c r="K15" s="66">
        <f t="shared" si="4"/>
        <v>4</v>
      </c>
      <c r="L15" s="65">
        <f>VLOOKUP($A15,'Return Data'!$B$7:$R$2843,13,0)</f>
        <v>9.0845000000000002</v>
      </c>
      <c r="M15" s="66">
        <f t="shared" si="5"/>
        <v>5</v>
      </c>
      <c r="N15" s="65">
        <f>VLOOKUP($A15,'Return Data'!$B$7:$R$2843,17,0)</f>
        <v>9.9634</v>
      </c>
      <c r="O15" s="66">
        <f t="shared" si="6"/>
        <v>3</v>
      </c>
      <c r="P15" s="65">
        <f>VLOOKUP($A15,'Return Data'!$B$7:$R$2843,14,0)</f>
        <v>9.4827999999999992</v>
      </c>
      <c r="Q15" s="66">
        <f t="shared" si="7"/>
        <v>13</v>
      </c>
      <c r="R15" s="65">
        <f>VLOOKUP($A15,'Return Data'!$B$7:$R$2843,16,0)</f>
        <v>9.1493000000000002</v>
      </c>
      <c r="S15" s="67">
        <f t="shared" si="0"/>
        <v>5</v>
      </c>
    </row>
    <row r="16" spans="1:19" x14ac:dyDescent="0.3">
      <c r="A16" s="82" t="s">
        <v>1088</v>
      </c>
      <c r="B16" s="64">
        <f>VLOOKUP($A16,'Return Data'!$B$7:$R$2843,3,0)</f>
        <v>44459</v>
      </c>
      <c r="C16" s="65">
        <f>VLOOKUP($A16,'Return Data'!$B$7:$R$2843,4,0)</f>
        <v>39.939100000000003</v>
      </c>
      <c r="D16" s="65">
        <f>VLOOKUP($A16,'Return Data'!$B$7:$R$2843,9,0)</f>
        <v>8.8003</v>
      </c>
      <c r="E16" s="66">
        <f t="shared" si="1"/>
        <v>29</v>
      </c>
      <c r="F16" s="65">
        <f>VLOOKUP($A16,'Return Data'!$B$7:$R$2843,10,0)</f>
        <v>6.6512000000000002</v>
      </c>
      <c r="G16" s="66">
        <f t="shared" si="2"/>
        <v>28</v>
      </c>
      <c r="H16" s="65">
        <f>VLOOKUP($A16,'Return Data'!$B$7:$R$2843,11,0)</f>
        <v>7.6772</v>
      </c>
      <c r="I16" s="66">
        <f t="shared" si="3"/>
        <v>27</v>
      </c>
      <c r="J16" s="65">
        <f>VLOOKUP($A16,'Return Data'!$B$7:$R$2843,12,0)</f>
        <v>3.8313000000000001</v>
      </c>
      <c r="K16" s="66">
        <f t="shared" si="4"/>
        <v>20</v>
      </c>
      <c r="L16" s="65">
        <f>VLOOKUP($A16,'Return Data'!$B$7:$R$2843,13,0)</f>
        <v>5.7196999999999996</v>
      </c>
      <c r="M16" s="66">
        <f t="shared" si="5"/>
        <v>17</v>
      </c>
      <c r="N16" s="65">
        <f>VLOOKUP($A16,'Return Data'!$B$7:$R$2843,17,0)</f>
        <v>8.0432000000000006</v>
      </c>
      <c r="O16" s="66">
        <f t="shared" si="6"/>
        <v>17</v>
      </c>
      <c r="P16" s="65">
        <f>VLOOKUP($A16,'Return Data'!$B$7:$R$2843,14,0)</f>
        <v>9.1559000000000008</v>
      </c>
      <c r="Q16" s="66">
        <f t="shared" si="7"/>
        <v>14</v>
      </c>
      <c r="R16" s="65">
        <f>VLOOKUP($A16,'Return Data'!$B$7:$R$2843,16,0)</f>
        <v>8.4581999999999997</v>
      </c>
      <c r="S16" s="67">
        <f t="shared" si="0"/>
        <v>16</v>
      </c>
    </row>
    <row r="17" spans="1:19" x14ac:dyDescent="0.3">
      <c r="A17" s="82" t="s">
        <v>1093</v>
      </c>
      <c r="B17" s="64">
        <f>VLOOKUP($A17,'Return Data'!$B$7:$R$2843,3,0)</f>
        <v>44459</v>
      </c>
      <c r="C17" s="65">
        <f>VLOOKUP($A17,'Return Data'!$B$7:$R$2843,4,0)</f>
        <v>19.328099999999999</v>
      </c>
      <c r="D17" s="65">
        <f>VLOOKUP($A17,'Return Data'!$B$7:$R$2843,9,0)</f>
        <v>11.9627</v>
      </c>
      <c r="E17" s="66">
        <f t="shared" si="1"/>
        <v>14</v>
      </c>
      <c r="F17" s="65">
        <f>VLOOKUP($A17,'Return Data'!$B$7:$R$2843,10,0)</f>
        <v>9.5868000000000002</v>
      </c>
      <c r="G17" s="66">
        <f t="shared" si="2"/>
        <v>8</v>
      </c>
      <c r="H17" s="65">
        <f>VLOOKUP($A17,'Return Data'!$B$7:$R$2843,11,0)</f>
        <v>11.068300000000001</v>
      </c>
      <c r="I17" s="66">
        <f t="shared" si="3"/>
        <v>7</v>
      </c>
      <c r="J17" s="65">
        <f>VLOOKUP($A17,'Return Data'!$B$7:$R$2843,12,0)</f>
        <v>6.6698000000000004</v>
      </c>
      <c r="K17" s="66">
        <f t="shared" si="4"/>
        <v>8</v>
      </c>
      <c r="L17" s="65">
        <f>VLOOKUP($A17,'Return Data'!$B$7:$R$2843,13,0)</f>
        <v>8.8049999999999997</v>
      </c>
      <c r="M17" s="66">
        <f t="shared" si="5"/>
        <v>6</v>
      </c>
      <c r="N17" s="65">
        <f>VLOOKUP($A17,'Return Data'!$B$7:$R$2843,17,0)</f>
        <v>8.7856000000000005</v>
      </c>
      <c r="O17" s="66">
        <f t="shared" si="6"/>
        <v>13</v>
      </c>
      <c r="P17" s="65">
        <f>VLOOKUP($A17,'Return Data'!$B$7:$R$2843,14,0)</f>
        <v>8.2638999999999996</v>
      </c>
      <c r="Q17" s="66">
        <f t="shared" si="7"/>
        <v>19</v>
      </c>
      <c r="R17" s="65">
        <f>VLOOKUP($A17,'Return Data'!$B$7:$R$2843,16,0)</f>
        <v>9.1751000000000005</v>
      </c>
      <c r="S17" s="67">
        <f t="shared" si="0"/>
        <v>4</v>
      </c>
    </row>
    <row r="18" spans="1:19" x14ac:dyDescent="0.3">
      <c r="A18" s="82" t="s">
        <v>1094</v>
      </c>
      <c r="B18" s="64">
        <f>VLOOKUP($A18,'Return Data'!$B$7:$R$2843,3,0)</f>
        <v>44459</v>
      </c>
      <c r="C18" s="65">
        <f>VLOOKUP($A18,'Return Data'!$B$7:$R$2843,4,0)</f>
        <v>17.293500000000002</v>
      </c>
      <c r="D18" s="65">
        <f>VLOOKUP($A18,'Return Data'!$B$7:$R$2843,9,0)</f>
        <v>8.8696000000000002</v>
      </c>
      <c r="E18" s="66">
        <f t="shared" si="1"/>
        <v>28</v>
      </c>
      <c r="F18" s="65">
        <f>VLOOKUP($A18,'Return Data'!$B$7:$R$2843,10,0)</f>
        <v>7.9813000000000001</v>
      </c>
      <c r="G18" s="66">
        <f t="shared" si="2"/>
        <v>17</v>
      </c>
      <c r="H18" s="65">
        <f>VLOOKUP($A18,'Return Data'!$B$7:$R$2843,11,0)</f>
        <v>8.7017000000000007</v>
      </c>
      <c r="I18" s="66">
        <f t="shared" si="3"/>
        <v>19</v>
      </c>
      <c r="J18" s="65">
        <f>VLOOKUP($A18,'Return Data'!$B$7:$R$2843,12,0)</f>
        <v>6.6384999999999996</v>
      </c>
      <c r="K18" s="66">
        <f t="shared" si="4"/>
        <v>9</v>
      </c>
      <c r="L18" s="65">
        <f>VLOOKUP($A18,'Return Data'!$B$7:$R$2843,13,0)</f>
        <v>9.3658999999999999</v>
      </c>
      <c r="M18" s="66">
        <f t="shared" si="5"/>
        <v>3</v>
      </c>
      <c r="N18" s="65">
        <f>VLOOKUP($A18,'Return Data'!$B$7:$R$2843,17,0)</f>
        <v>9.2697000000000003</v>
      </c>
      <c r="O18" s="66">
        <f t="shared" si="6"/>
        <v>10</v>
      </c>
      <c r="P18" s="65">
        <f>VLOOKUP($A18,'Return Data'!$B$7:$R$2843,14,0)</f>
        <v>8.7858000000000001</v>
      </c>
      <c r="Q18" s="66">
        <f t="shared" si="7"/>
        <v>16</v>
      </c>
      <c r="R18" s="65">
        <f>VLOOKUP($A18,'Return Data'!$B$7:$R$2843,16,0)</f>
        <v>8.6049000000000007</v>
      </c>
      <c r="S18" s="67">
        <f t="shared" si="0"/>
        <v>15</v>
      </c>
    </row>
    <row r="19" spans="1:19" x14ac:dyDescent="0.3">
      <c r="A19" s="82" t="s">
        <v>1097</v>
      </c>
      <c r="B19" s="64">
        <f>VLOOKUP($A19,'Return Data'!$B$7:$R$2843,3,0)</f>
        <v>44459</v>
      </c>
      <c r="C19" s="65">
        <f>VLOOKUP($A19,'Return Data'!$B$7:$R$2843,4,0)</f>
        <v>13.233599999999999</v>
      </c>
      <c r="D19" s="65">
        <f>VLOOKUP($A19,'Return Data'!$B$7:$R$2843,9,0)</f>
        <v>7.2420999999999998</v>
      </c>
      <c r="E19" s="66">
        <f t="shared" si="1"/>
        <v>32</v>
      </c>
      <c r="F19" s="65">
        <f>VLOOKUP($A19,'Return Data'!$B$7:$R$2843,10,0)</f>
        <v>60.118200000000002</v>
      </c>
      <c r="G19" s="66">
        <f t="shared" si="2"/>
        <v>1</v>
      </c>
      <c r="H19" s="65">
        <f>VLOOKUP($A19,'Return Data'!$B$7:$R$2843,11,0)</f>
        <v>34.758600000000001</v>
      </c>
      <c r="I19" s="66">
        <f t="shared" si="3"/>
        <v>1</v>
      </c>
      <c r="J19" s="65">
        <f>VLOOKUP($A19,'Return Data'!$B$7:$R$2843,12,0)</f>
        <v>23.9285</v>
      </c>
      <c r="K19" s="66">
        <f t="shared" si="4"/>
        <v>1</v>
      </c>
      <c r="L19" s="65">
        <f>VLOOKUP($A19,'Return Data'!$B$7:$R$2843,13,0)</f>
        <v>21.597899999999999</v>
      </c>
      <c r="M19" s="66">
        <f t="shared" si="5"/>
        <v>2</v>
      </c>
      <c r="N19" s="65">
        <f>VLOOKUP($A19,'Return Data'!$B$7:$R$2843,17,0)</f>
        <v>-4.7641999999999998</v>
      </c>
      <c r="O19" s="66">
        <f t="shared" si="6"/>
        <v>30</v>
      </c>
      <c r="P19" s="65">
        <f>VLOOKUP($A19,'Return Data'!$B$7:$R$2843,14,0)</f>
        <v>-3.4418000000000002</v>
      </c>
      <c r="Q19" s="66">
        <f t="shared" si="7"/>
        <v>29</v>
      </c>
      <c r="R19" s="65">
        <f>VLOOKUP($A19,'Return Data'!$B$7:$R$2843,16,0)</f>
        <v>3.9449999999999998</v>
      </c>
      <c r="S19" s="67">
        <f t="shared" si="0"/>
        <v>30</v>
      </c>
    </row>
    <row r="20" spans="1:19" x14ac:dyDescent="0.3">
      <c r="A20" s="82" t="s">
        <v>1099</v>
      </c>
      <c r="B20" s="64">
        <f>VLOOKUP($A20,'Return Data'!$B$7:$R$2843,3,0)</f>
        <v>44459</v>
      </c>
      <c r="C20" s="65">
        <f>VLOOKUP($A20,'Return Data'!$B$7:$R$2843,4,0)</f>
        <v>4.6100000000000002E-2</v>
      </c>
      <c r="D20" s="65">
        <f>VLOOKUP($A20,'Return Data'!$B$7:$R$2843,9,0)</f>
        <v>12.910299999999999</v>
      </c>
      <c r="E20" s="66">
        <f t="shared" si="1"/>
        <v>10</v>
      </c>
      <c r="F20" s="65">
        <f>VLOOKUP($A20,'Return Data'!$B$7:$R$2843,10,0)</f>
        <v>11.2676</v>
      </c>
      <c r="G20" s="66">
        <f t="shared" si="2"/>
        <v>3</v>
      </c>
      <c r="H20" s="65">
        <f>VLOOKUP($A20,'Return Data'!$B$7:$R$2843,11,0)</f>
        <v>11.312900000000001</v>
      </c>
      <c r="I20" s="66">
        <f t="shared" si="3"/>
        <v>4</v>
      </c>
      <c r="J20" s="65"/>
      <c r="K20" s="66"/>
      <c r="L20" s="65"/>
      <c r="M20" s="66"/>
      <c r="N20" s="65"/>
      <c r="O20" s="66"/>
      <c r="P20" s="65"/>
      <c r="Q20" s="66"/>
      <c r="R20" s="65">
        <f>VLOOKUP($A20,'Return Data'!$B$7:$R$2843,16,0)</f>
        <v>-10.291600000000001</v>
      </c>
      <c r="S20" s="67">
        <f t="shared" si="0"/>
        <v>33</v>
      </c>
    </row>
    <row r="21" spans="1:19" x14ac:dyDescent="0.3">
      <c r="A21" s="82" t="s">
        <v>1102</v>
      </c>
      <c r="B21" s="64">
        <f>VLOOKUP($A21,'Return Data'!$B$7:$R$2843,3,0)</f>
        <v>44459</v>
      </c>
      <c r="C21" s="65">
        <f>VLOOKUP($A21,'Return Data'!$B$7:$R$2843,4,0)</f>
        <v>42.991999999999997</v>
      </c>
      <c r="D21" s="65">
        <f>VLOOKUP($A21,'Return Data'!$B$7:$R$2843,9,0)</f>
        <v>7.8933999999999997</v>
      </c>
      <c r="E21" s="66">
        <f t="shared" si="1"/>
        <v>31</v>
      </c>
      <c r="F21" s="65">
        <f>VLOOKUP($A21,'Return Data'!$B$7:$R$2843,10,0)</f>
        <v>7.0982000000000003</v>
      </c>
      <c r="G21" s="66">
        <f t="shared" si="2"/>
        <v>23</v>
      </c>
      <c r="H21" s="65">
        <f>VLOOKUP($A21,'Return Data'!$B$7:$R$2843,11,0)</f>
        <v>8.4141999999999992</v>
      </c>
      <c r="I21" s="66">
        <f t="shared" si="3"/>
        <v>21</v>
      </c>
      <c r="J21" s="65">
        <f>VLOOKUP($A21,'Return Data'!$B$7:$R$2843,12,0)</f>
        <v>5.1199000000000003</v>
      </c>
      <c r="K21" s="66">
        <f>RANK(J21,J$8:J$42,0)</f>
        <v>12</v>
      </c>
      <c r="L21" s="65">
        <f>VLOOKUP($A21,'Return Data'!$B$7:$R$2843,13,0)</f>
        <v>7.3734999999999999</v>
      </c>
      <c r="M21" s="66">
        <f>RANK(L21,L$8:L$42,0)</f>
        <v>10</v>
      </c>
      <c r="N21" s="65">
        <f>VLOOKUP($A21,'Return Data'!$B$7:$R$2843,17,0)</f>
        <v>9.7931000000000008</v>
      </c>
      <c r="O21" s="66">
        <f>RANK(N21,N$8:N$42,0)</f>
        <v>4</v>
      </c>
      <c r="P21" s="65">
        <f>VLOOKUP($A21,'Return Data'!$B$7:$R$2843,14,0)</f>
        <v>10.309799999999999</v>
      </c>
      <c r="Q21" s="66">
        <f>RANK(P21,P$8:P$42,0)</f>
        <v>6</v>
      </c>
      <c r="R21" s="65">
        <f>VLOOKUP($A21,'Return Data'!$B$7:$R$2843,16,0)</f>
        <v>9.9436999999999998</v>
      </c>
      <c r="S21" s="67">
        <f t="shared" si="0"/>
        <v>2</v>
      </c>
    </row>
    <row r="22" spans="1:19" x14ac:dyDescent="0.3">
      <c r="A22" s="82" t="s">
        <v>1105</v>
      </c>
      <c r="B22" s="64">
        <f>VLOOKUP($A22,'Return Data'!$B$7:$R$2843,3,0)</f>
        <v>44459</v>
      </c>
      <c r="C22" s="65">
        <f>VLOOKUP($A22,'Return Data'!$B$7:$R$2843,4,0)</f>
        <v>63.715899999999998</v>
      </c>
      <c r="D22" s="65">
        <f>VLOOKUP($A22,'Return Data'!$B$7:$R$2843,9,0)</f>
        <v>9.5699000000000005</v>
      </c>
      <c r="E22" s="66">
        <f t="shared" si="1"/>
        <v>25</v>
      </c>
      <c r="F22" s="65">
        <f>VLOOKUP($A22,'Return Data'!$B$7:$R$2843,10,0)</f>
        <v>6.165</v>
      </c>
      <c r="G22" s="66">
        <f t="shared" si="2"/>
        <v>29</v>
      </c>
      <c r="H22" s="65">
        <f>VLOOKUP($A22,'Return Data'!$B$7:$R$2843,11,0)</f>
        <v>7.0201000000000002</v>
      </c>
      <c r="I22" s="66">
        <f t="shared" si="3"/>
        <v>30</v>
      </c>
      <c r="J22" s="65">
        <f>VLOOKUP($A22,'Return Data'!$B$7:$R$2843,12,0)</f>
        <v>3.6955</v>
      </c>
      <c r="K22" s="66">
        <f>RANK(J22,J$8:J$42,0)</f>
        <v>22</v>
      </c>
      <c r="L22" s="65">
        <f>VLOOKUP($A22,'Return Data'!$B$7:$R$2843,13,0)</f>
        <v>4.6585999999999999</v>
      </c>
      <c r="M22" s="66">
        <f>RANK(L22,L$8:L$42,0)</f>
        <v>26</v>
      </c>
      <c r="N22" s="65">
        <f>VLOOKUP($A22,'Return Data'!$B$7:$R$2843,17,0)</f>
        <v>6.0236000000000001</v>
      </c>
      <c r="O22" s="66">
        <f>RANK(N22,N$8:N$42,0)</f>
        <v>24</v>
      </c>
      <c r="P22" s="65">
        <f>VLOOKUP($A22,'Return Data'!$B$7:$R$2843,14,0)</f>
        <v>7.1711</v>
      </c>
      <c r="Q22" s="66">
        <f>RANK(P22,P$8:P$42,0)</f>
        <v>20</v>
      </c>
      <c r="R22" s="65">
        <f>VLOOKUP($A22,'Return Data'!$B$7:$R$2843,16,0)</f>
        <v>7.71</v>
      </c>
      <c r="S22" s="67">
        <f t="shared" si="0"/>
        <v>21</v>
      </c>
    </row>
    <row r="23" spans="1:19" x14ac:dyDescent="0.3">
      <c r="A23" s="82" t="s">
        <v>1106</v>
      </c>
      <c r="B23" s="64">
        <f>VLOOKUP($A23,'Return Data'!$B$7:$R$2843,3,0)</f>
        <v>44459</v>
      </c>
      <c r="C23" s="65">
        <f>VLOOKUP($A23,'Return Data'!$B$7:$R$2843,4,0)</f>
        <v>31.931699999999999</v>
      </c>
      <c r="D23" s="65">
        <f>VLOOKUP($A23,'Return Data'!$B$7:$R$2843,9,0)</f>
        <v>11.46</v>
      </c>
      <c r="E23" s="66">
        <f t="shared" si="1"/>
        <v>15</v>
      </c>
      <c r="F23" s="65">
        <f>VLOOKUP($A23,'Return Data'!$B$7:$R$2843,10,0)</f>
        <v>8.7436000000000007</v>
      </c>
      <c r="G23" s="66">
        <f t="shared" si="2"/>
        <v>11</v>
      </c>
      <c r="H23" s="65">
        <f>VLOOKUP($A23,'Return Data'!$B$7:$R$2843,11,0)</f>
        <v>10.348599999999999</v>
      </c>
      <c r="I23" s="66">
        <f t="shared" si="3"/>
        <v>8</v>
      </c>
      <c r="J23" s="65">
        <f>VLOOKUP($A23,'Return Data'!$B$7:$R$2843,12,0)</f>
        <v>6.9250999999999996</v>
      </c>
      <c r="K23" s="66">
        <f>RANK(J23,J$8:J$42,0)</f>
        <v>5</v>
      </c>
      <c r="L23" s="65">
        <f>VLOOKUP($A23,'Return Data'!$B$7:$R$2843,13,0)</f>
        <v>8.0428999999999995</v>
      </c>
      <c r="M23" s="66">
        <f>RANK(L23,L$8:L$42,0)</f>
        <v>9</v>
      </c>
      <c r="N23" s="65">
        <f>VLOOKUP($A23,'Return Data'!$B$7:$R$2843,17,0)</f>
        <v>9.9914000000000005</v>
      </c>
      <c r="O23" s="66">
        <f>RANK(N23,N$8:N$42,0)</f>
        <v>2</v>
      </c>
      <c r="P23" s="65">
        <f>VLOOKUP($A23,'Return Data'!$B$7:$R$2843,14,0)</f>
        <v>3.5951</v>
      </c>
      <c r="Q23" s="66">
        <f>RANK(P23,P$8:P$42,0)</f>
        <v>26</v>
      </c>
      <c r="R23" s="65">
        <f>VLOOKUP($A23,'Return Data'!$B$7:$R$2843,16,0)</f>
        <v>6.8917999999999999</v>
      </c>
      <c r="S23" s="67">
        <f t="shared" si="0"/>
        <v>25</v>
      </c>
    </row>
    <row r="24" spans="1:19" x14ac:dyDescent="0.3">
      <c r="A24" s="82" t="s">
        <v>1107</v>
      </c>
      <c r="B24" s="64">
        <f>VLOOKUP($A24,'Return Data'!$B$7:$R$2843,3,0)</f>
        <v>44459</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-20.324999999999999</v>
      </c>
      <c r="S24" s="67">
        <f t="shared" si="0"/>
        <v>35</v>
      </c>
    </row>
    <row r="25" spans="1:19" x14ac:dyDescent="0.3">
      <c r="A25" s="82" t="s">
        <v>1112</v>
      </c>
      <c r="B25" s="64">
        <f>VLOOKUP($A25,'Return Data'!$B$7:$R$2843,3,0)</f>
        <v>44459</v>
      </c>
      <c r="C25" s="65">
        <f>VLOOKUP($A25,'Return Data'!$B$7:$R$2843,4,0)</f>
        <v>8.9700000000000002E-2</v>
      </c>
      <c r="D25" s="65">
        <f>VLOOKUP($A25,'Return Data'!$B$7:$R$2843,9,0)</f>
        <v>10.5954</v>
      </c>
      <c r="E25" s="66">
        <f t="shared" si="1"/>
        <v>19</v>
      </c>
      <c r="F25" s="65">
        <f>VLOOKUP($A25,'Return Data'!$B$7:$R$2843,10,0)</f>
        <v>11.132400000000001</v>
      </c>
      <c r="G25" s="66">
        <f t="shared" si="2"/>
        <v>4</v>
      </c>
      <c r="H25" s="65">
        <f>VLOOKUP($A25,'Return Data'!$B$7:$R$2843,11,0)</f>
        <v>11.400399999999999</v>
      </c>
      <c r="I25" s="66">
        <f t="shared" si="3"/>
        <v>3</v>
      </c>
      <c r="J25" s="65"/>
      <c r="K25" s="66"/>
      <c r="L25" s="65"/>
      <c r="M25" s="66"/>
      <c r="N25" s="65"/>
      <c r="O25" s="66"/>
      <c r="P25" s="65"/>
      <c r="Q25" s="66"/>
      <c r="R25" s="65">
        <f>VLOOKUP($A25,'Return Data'!$B$7:$R$2843,16,0)</f>
        <v>-7.5275999999999996</v>
      </c>
      <c r="S25" s="67">
        <f t="shared" si="0"/>
        <v>32</v>
      </c>
    </row>
    <row r="26" spans="1:19" x14ac:dyDescent="0.3">
      <c r="A26" s="82" t="s">
        <v>1114</v>
      </c>
      <c r="B26" s="64">
        <f>VLOOKUP($A26,'Return Data'!$B$7:$R$2843,3,0)</f>
        <v>44459</v>
      </c>
      <c r="C26" s="65">
        <f>VLOOKUP($A26,'Return Data'!$B$7:$R$2843,4,0)</f>
        <v>15.099600000000001</v>
      </c>
      <c r="D26" s="65">
        <f>VLOOKUP($A26,'Return Data'!$B$7:$R$2843,9,0)</f>
        <v>8.9807000000000006</v>
      </c>
      <c r="E26" s="66">
        <f t="shared" si="1"/>
        <v>27</v>
      </c>
      <c r="F26" s="65">
        <f>VLOOKUP($A26,'Return Data'!$B$7:$R$2843,10,0)</f>
        <v>7.7721</v>
      </c>
      <c r="G26" s="66">
        <f t="shared" si="2"/>
        <v>19</v>
      </c>
      <c r="H26" s="65">
        <f>VLOOKUP($A26,'Return Data'!$B$7:$R$2843,11,0)</f>
        <v>7.2319000000000004</v>
      </c>
      <c r="I26" s="66">
        <f t="shared" si="3"/>
        <v>29</v>
      </c>
      <c r="J26" s="65">
        <f>VLOOKUP($A26,'Return Data'!$B$7:$R$2843,12,0)</f>
        <v>4.4635999999999996</v>
      </c>
      <c r="K26" s="66">
        <f t="shared" ref="K26:K38" si="8">RANK(J26,J$8:J$42,0)</f>
        <v>17</v>
      </c>
      <c r="L26" s="65">
        <f>VLOOKUP($A26,'Return Data'!$B$7:$R$2843,13,0)</f>
        <v>5.9104000000000001</v>
      </c>
      <c r="M26" s="66">
        <f t="shared" ref="M26:M38" si="9">RANK(L26,L$8:L$42,0)</f>
        <v>15</v>
      </c>
      <c r="N26" s="65">
        <f>VLOOKUP($A26,'Return Data'!$B$7:$R$2843,17,0)</f>
        <v>2.6793999999999998</v>
      </c>
      <c r="O26" s="66">
        <f t="shared" ref="O26:O38" si="10">RANK(N26,N$8:N$42,0)</f>
        <v>28</v>
      </c>
      <c r="P26" s="65">
        <f>VLOOKUP($A26,'Return Data'!$B$7:$R$2843,14,0)</f>
        <v>4.3144</v>
      </c>
      <c r="Q26" s="66">
        <f t="shared" ref="Q26:Q38" si="11">RANK(P26,P$8:P$42,0)</f>
        <v>24</v>
      </c>
      <c r="R26" s="65">
        <f>VLOOKUP($A26,'Return Data'!$B$7:$R$2843,16,0)</f>
        <v>6.5663999999999998</v>
      </c>
      <c r="S26" s="67">
        <f t="shared" si="0"/>
        <v>26</v>
      </c>
    </row>
    <row r="27" spans="1:19" x14ac:dyDescent="0.3">
      <c r="A27" s="82" t="s">
        <v>1119</v>
      </c>
      <c r="B27" s="64">
        <f>VLOOKUP($A27,'Return Data'!$B$7:$R$2843,3,0)</f>
        <v>44459</v>
      </c>
      <c r="C27" s="65">
        <f>VLOOKUP($A27,'Return Data'!$B$7:$R$2843,4,0)</f>
        <v>107.68340000000001</v>
      </c>
      <c r="D27" s="65">
        <f>VLOOKUP($A27,'Return Data'!$B$7:$R$2843,9,0)</f>
        <v>14.3734</v>
      </c>
      <c r="E27" s="66">
        <f t="shared" si="1"/>
        <v>9</v>
      </c>
      <c r="F27" s="65">
        <f>VLOOKUP($A27,'Return Data'!$B$7:$R$2843,10,0)</f>
        <v>8.9431999999999992</v>
      </c>
      <c r="G27" s="66">
        <f t="shared" si="2"/>
        <v>9</v>
      </c>
      <c r="H27" s="65">
        <f>VLOOKUP($A27,'Return Data'!$B$7:$R$2843,11,0)</f>
        <v>11.130800000000001</v>
      </c>
      <c r="I27" s="66">
        <f t="shared" si="3"/>
        <v>6</v>
      </c>
      <c r="J27" s="65">
        <f>VLOOKUP($A27,'Return Data'!$B$7:$R$2843,12,0)</f>
        <v>5.4783999999999997</v>
      </c>
      <c r="K27" s="66">
        <f t="shared" si="8"/>
        <v>11</v>
      </c>
      <c r="L27" s="65">
        <f>VLOOKUP($A27,'Return Data'!$B$7:$R$2843,13,0)</f>
        <v>7.1075999999999997</v>
      </c>
      <c r="M27" s="66">
        <f t="shared" si="9"/>
        <v>13</v>
      </c>
      <c r="N27" s="65">
        <f>VLOOKUP($A27,'Return Data'!$B$7:$R$2843,17,0)</f>
        <v>9.4678000000000004</v>
      </c>
      <c r="O27" s="66">
        <f t="shared" si="10"/>
        <v>7</v>
      </c>
      <c r="P27" s="65">
        <f>VLOOKUP($A27,'Return Data'!$B$7:$R$2843,14,0)</f>
        <v>10.857799999999999</v>
      </c>
      <c r="Q27" s="66">
        <f t="shared" si="11"/>
        <v>1</v>
      </c>
      <c r="R27" s="65">
        <f>VLOOKUP($A27,'Return Data'!$B$7:$R$2843,16,0)</f>
        <v>8.7308000000000003</v>
      </c>
      <c r="S27" s="67">
        <f t="shared" si="0"/>
        <v>11</v>
      </c>
    </row>
    <row r="28" spans="1:19" x14ac:dyDescent="0.3">
      <c r="A28" s="82" t="s">
        <v>1120</v>
      </c>
      <c r="B28" s="64">
        <f>VLOOKUP($A28,'Return Data'!$B$7:$R$2843,3,0)</f>
        <v>44459</v>
      </c>
      <c r="C28" s="65">
        <f>VLOOKUP($A28,'Return Data'!$B$7:$R$2843,4,0)</f>
        <v>49.9206</v>
      </c>
      <c r="D28" s="65">
        <f>VLOOKUP($A28,'Return Data'!$B$7:$R$2843,9,0)</f>
        <v>12.282999999999999</v>
      </c>
      <c r="E28" s="66">
        <f t="shared" si="1"/>
        <v>12</v>
      </c>
      <c r="F28" s="65">
        <f>VLOOKUP($A28,'Return Data'!$B$7:$R$2843,10,0)</f>
        <v>6.9886999999999997</v>
      </c>
      <c r="G28" s="66">
        <f t="shared" si="2"/>
        <v>24</v>
      </c>
      <c r="H28" s="65">
        <f>VLOOKUP($A28,'Return Data'!$B$7:$R$2843,11,0)</f>
        <v>7.8140000000000001</v>
      </c>
      <c r="I28" s="66">
        <f t="shared" si="3"/>
        <v>25</v>
      </c>
      <c r="J28" s="65">
        <f>VLOOKUP($A28,'Return Data'!$B$7:$R$2843,12,0)</f>
        <v>4.4669999999999996</v>
      </c>
      <c r="K28" s="66">
        <f t="shared" si="8"/>
        <v>16</v>
      </c>
      <c r="L28" s="65">
        <f>VLOOKUP($A28,'Return Data'!$B$7:$R$2843,13,0)</f>
        <v>5.8179999999999996</v>
      </c>
      <c r="M28" s="66">
        <f t="shared" si="9"/>
        <v>16</v>
      </c>
      <c r="N28" s="65">
        <f>VLOOKUP($A28,'Return Data'!$B$7:$R$2843,17,0)</f>
        <v>8.1887000000000008</v>
      </c>
      <c r="O28" s="66">
        <f t="shared" si="10"/>
        <v>15</v>
      </c>
      <c r="P28" s="65">
        <f>VLOOKUP($A28,'Return Data'!$B$7:$R$2843,14,0)</f>
        <v>9.8338000000000001</v>
      </c>
      <c r="Q28" s="66">
        <f t="shared" si="11"/>
        <v>9</v>
      </c>
      <c r="R28" s="65">
        <f>VLOOKUP($A28,'Return Data'!$B$7:$R$2843,16,0)</f>
        <v>8.6824999999999992</v>
      </c>
      <c r="S28" s="67">
        <f t="shared" si="0"/>
        <v>12</v>
      </c>
    </row>
    <row r="29" spans="1:19" x14ac:dyDescent="0.3">
      <c r="A29" s="82" t="s">
        <v>1123</v>
      </c>
      <c r="B29" s="64">
        <f>VLOOKUP($A29,'Return Data'!$B$7:$R$2843,3,0)</f>
        <v>44459</v>
      </c>
      <c r="C29" s="65">
        <f>VLOOKUP($A29,'Return Data'!$B$7:$R$2843,4,0)</f>
        <v>50.934600000000003</v>
      </c>
      <c r="D29" s="65">
        <f>VLOOKUP($A29,'Return Data'!$B$7:$R$2843,9,0)</f>
        <v>12.5032</v>
      </c>
      <c r="E29" s="66">
        <f t="shared" si="1"/>
        <v>11</v>
      </c>
      <c r="F29" s="65">
        <f>VLOOKUP($A29,'Return Data'!$B$7:$R$2843,10,0)</f>
        <v>6.8083999999999998</v>
      </c>
      <c r="G29" s="66">
        <f t="shared" si="2"/>
        <v>25</v>
      </c>
      <c r="H29" s="65">
        <f>VLOOKUP($A29,'Return Data'!$B$7:$R$2843,11,0)</f>
        <v>7.8297999999999996</v>
      </c>
      <c r="I29" s="66">
        <f t="shared" si="3"/>
        <v>24</v>
      </c>
      <c r="J29" s="65">
        <f>VLOOKUP($A29,'Return Data'!$B$7:$R$2843,12,0)</f>
        <v>4.1429999999999998</v>
      </c>
      <c r="K29" s="66">
        <f t="shared" si="8"/>
        <v>18</v>
      </c>
      <c r="L29" s="65">
        <f>VLOOKUP($A29,'Return Data'!$B$7:$R$2843,13,0)</f>
        <v>5.6059000000000001</v>
      </c>
      <c r="M29" s="66">
        <f t="shared" si="9"/>
        <v>20</v>
      </c>
      <c r="N29" s="65">
        <f>VLOOKUP($A29,'Return Data'!$B$7:$R$2843,17,0)</f>
        <v>7.5073999999999996</v>
      </c>
      <c r="O29" s="66">
        <f t="shared" si="10"/>
        <v>20</v>
      </c>
      <c r="P29" s="65">
        <f>VLOOKUP($A29,'Return Data'!$B$7:$R$2843,14,0)</f>
        <v>8.4311000000000007</v>
      </c>
      <c r="Q29" s="66">
        <f t="shared" si="11"/>
        <v>18</v>
      </c>
      <c r="R29" s="65">
        <f>VLOOKUP($A29,'Return Data'!$B$7:$R$2843,16,0)</f>
        <v>7.7911000000000001</v>
      </c>
      <c r="S29" s="67">
        <f t="shared" si="0"/>
        <v>20</v>
      </c>
    </row>
    <row r="30" spans="1:19" x14ac:dyDescent="0.3">
      <c r="A30" s="82" t="s">
        <v>1125</v>
      </c>
      <c r="B30" s="64">
        <f>VLOOKUP($A30,'Return Data'!$B$7:$R$2843,3,0)</f>
        <v>44459</v>
      </c>
      <c r="C30" s="65">
        <f>VLOOKUP($A30,'Return Data'!$B$7:$R$2843,4,0)</f>
        <v>37.927100000000003</v>
      </c>
      <c r="D30" s="65">
        <f>VLOOKUP($A30,'Return Data'!$B$7:$R$2843,9,0)</f>
        <v>14.7166</v>
      </c>
      <c r="E30" s="66">
        <f t="shared" si="1"/>
        <v>8</v>
      </c>
      <c r="F30" s="65">
        <f>VLOOKUP($A30,'Return Data'!$B$7:$R$2843,10,0)</f>
        <v>8.3071000000000002</v>
      </c>
      <c r="G30" s="66">
        <f t="shared" si="2"/>
        <v>14</v>
      </c>
      <c r="H30" s="65">
        <f>VLOOKUP($A30,'Return Data'!$B$7:$R$2843,11,0)</f>
        <v>9.0589999999999993</v>
      </c>
      <c r="I30" s="66">
        <f t="shared" si="3"/>
        <v>14</v>
      </c>
      <c r="J30" s="65">
        <f>VLOOKUP($A30,'Return Data'!$B$7:$R$2843,12,0)</f>
        <v>3.3018999999999998</v>
      </c>
      <c r="K30" s="66">
        <f t="shared" si="8"/>
        <v>25</v>
      </c>
      <c r="L30" s="65">
        <f>VLOOKUP($A30,'Return Data'!$B$7:$R$2843,13,0)</f>
        <v>5.3746</v>
      </c>
      <c r="M30" s="66">
        <f t="shared" si="9"/>
        <v>22</v>
      </c>
      <c r="N30" s="65">
        <f>VLOOKUP($A30,'Return Data'!$B$7:$R$2843,17,0)</f>
        <v>7.1124000000000001</v>
      </c>
      <c r="O30" s="66">
        <f t="shared" si="10"/>
        <v>21</v>
      </c>
      <c r="P30" s="65">
        <f>VLOOKUP($A30,'Return Data'!$B$7:$R$2843,14,0)</f>
        <v>9.5314999999999994</v>
      </c>
      <c r="Q30" s="66">
        <f t="shared" si="11"/>
        <v>12</v>
      </c>
      <c r="R30" s="65">
        <f>VLOOKUP($A30,'Return Data'!$B$7:$R$2843,16,0)</f>
        <v>7.6031000000000004</v>
      </c>
      <c r="S30" s="67">
        <f t="shared" si="0"/>
        <v>22</v>
      </c>
    </row>
    <row r="31" spans="1:19" x14ac:dyDescent="0.3">
      <c r="A31" s="82" t="s">
        <v>1127</v>
      </c>
      <c r="B31" s="64">
        <f>VLOOKUP($A31,'Return Data'!$B$7:$R$2843,3,0)</f>
        <v>44459</v>
      </c>
      <c r="C31" s="65">
        <f>VLOOKUP($A31,'Return Data'!$B$7:$R$2843,4,0)</f>
        <v>33.148600000000002</v>
      </c>
      <c r="D31" s="65">
        <f>VLOOKUP($A31,'Return Data'!$B$7:$R$2843,9,0)</f>
        <v>17.003699999999998</v>
      </c>
      <c r="E31" s="66">
        <f t="shared" si="1"/>
        <v>6</v>
      </c>
      <c r="F31" s="65">
        <f>VLOOKUP($A31,'Return Data'!$B$7:$R$2843,10,0)</f>
        <v>7.6566000000000001</v>
      </c>
      <c r="G31" s="66">
        <f t="shared" si="2"/>
        <v>20</v>
      </c>
      <c r="H31" s="65">
        <f>VLOOKUP($A31,'Return Data'!$B$7:$R$2843,11,0)</f>
        <v>9.0399999999999991</v>
      </c>
      <c r="I31" s="66">
        <f t="shared" si="3"/>
        <v>15</v>
      </c>
      <c r="J31" s="65">
        <f>VLOOKUP($A31,'Return Data'!$B$7:$R$2843,12,0)</f>
        <v>4.7468000000000004</v>
      </c>
      <c r="K31" s="66">
        <f t="shared" si="8"/>
        <v>13</v>
      </c>
      <c r="L31" s="65">
        <f>VLOOKUP($A31,'Return Data'!$B$7:$R$2843,13,0)</f>
        <v>6.0907</v>
      </c>
      <c r="M31" s="66">
        <f t="shared" si="9"/>
        <v>14</v>
      </c>
      <c r="N31" s="65">
        <f>VLOOKUP($A31,'Return Data'!$B$7:$R$2843,17,0)</f>
        <v>9.1936999999999998</v>
      </c>
      <c r="O31" s="66">
        <f t="shared" si="10"/>
        <v>11</v>
      </c>
      <c r="P31" s="65">
        <f>VLOOKUP($A31,'Return Data'!$B$7:$R$2843,14,0)</f>
        <v>10.086600000000001</v>
      </c>
      <c r="Q31" s="66">
        <f t="shared" si="11"/>
        <v>8</v>
      </c>
      <c r="R31" s="65">
        <f>VLOOKUP($A31,'Return Data'!$B$7:$R$2843,16,0)</f>
        <v>8.8335000000000008</v>
      </c>
      <c r="S31" s="67">
        <f t="shared" si="0"/>
        <v>10</v>
      </c>
    </row>
    <row r="32" spans="1:19" x14ac:dyDescent="0.3">
      <c r="A32" s="82" t="s">
        <v>1128</v>
      </c>
      <c r="B32" s="64">
        <f>VLOOKUP($A32,'Return Data'!$B$7:$R$2843,3,0)</f>
        <v>44459</v>
      </c>
      <c r="C32" s="65">
        <f>VLOOKUP($A32,'Return Data'!$B$7:$R$2843,4,0)</f>
        <v>58.127400000000002</v>
      </c>
      <c r="D32" s="65">
        <f>VLOOKUP($A32,'Return Data'!$B$7:$R$2843,9,0)</f>
        <v>10.1189</v>
      </c>
      <c r="E32" s="66">
        <f t="shared" si="1"/>
        <v>24</v>
      </c>
      <c r="F32" s="65">
        <f>VLOOKUP($A32,'Return Data'!$B$7:$R$2843,10,0)</f>
        <v>6.7403000000000004</v>
      </c>
      <c r="G32" s="66">
        <f t="shared" si="2"/>
        <v>26</v>
      </c>
      <c r="H32" s="65">
        <f>VLOOKUP($A32,'Return Data'!$B$7:$R$2843,11,0)</f>
        <v>7.9848999999999997</v>
      </c>
      <c r="I32" s="66">
        <f t="shared" si="3"/>
        <v>22</v>
      </c>
      <c r="J32" s="65">
        <f>VLOOKUP($A32,'Return Data'!$B$7:$R$2843,12,0)</f>
        <v>2.8203999999999998</v>
      </c>
      <c r="K32" s="66">
        <f t="shared" si="8"/>
        <v>27</v>
      </c>
      <c r="L32" s="65">
        <f>VLOOKUP($A32,'Return Data'!$B$7:$R$2843,13,0)</f>
        <v>5.1618000000000004</v>
      </c>
      <c r="M32" s="66">
        <f t="shared" si="9"/>
        <v>24</v>
      </c>
      <c r="N32" s="65">
        <f>VLOOKUP($A32,'Return Data'!$B$7:$R$2843,17,0)</f>
        <v>8.1415000000000006</v>
      </c>
      <c r="O32" s="66">
        <f t="shared" si="10"/>
        <v>16</v>
      </c>
      <c r="P32" s="65">
        <f>VLOOKUP($A32,'Return Data'!$B$7:$R$2843,14,0)</f>
        <v>10.225099999999999</v>
      </c>
      <c r="Q32" s="66">
        <f t="shared" si="11"/>
        <v>7</v>
      </c>
      <c r="R32" s="65">
        <f>VLOOKUP($A32,'Return Data'!$B$7:$R$2843,16,0)</f>
        <v>8.9138999999999999</v>
      </c>
      <c r="S32" s="67">
        <f t="shared" si="0"/>
        <v>7</v>
      </c>
    </row>
    <row r="33" spans="1:19" x14ac:dyDescent="0.3">
      <c r="A33" s="82" t="s">
        <v>1131</v>
      </c>
      <c r="B33" s="64">
        <f>VLOOKUP($A33,'Return Data'!$B$7:$R$2843,3,0)</f>
        <v>44459</v>
      </c>
      <c r="C33" s="65">
        <f>VLOOKUP($A33,'Return Data'!$B$7:$R$2843,4,0)</f>
        <v>55.692799999999998</v>
      </c>
      <c r="D33" s="65">
        <f>VLOOKUP($A33,'Return Data'!$B$7:$R$2843,9,0)</f>
        <v>12.015499999999999</v>
      </c>
      <c r="E33" s="66">
        <f t="shared" si="1"/>
        <v>13</v>
      </c>
      <c r="F33" s="65">
        <f>VLOOKUP($A33,'Return Data'!$B$7:$R$2843,10,0)</f>
        <v>8.7971000000000004</v>
      </c>
      <c r="G33" s="66">
        <f t="shared" si="2"/>
        <v>10</v>
      </c>
      <c r="H33" s="65">
        <f>VLOOKUP($A33,'Return Data'!$B$7:$R$2843,11,0)</f>
        <v>7.7328999999999999</v>
      </c>
      <c r="I33" s="66">
        <f t="shared" si="3"/>
        <v>26</v>
      </c>
      <c r="J33" s="65">
        <f>VLOOKUP($A33,'Return Data'!$B$7:$R$2843,12,0)</f>
        <v>3.4839000000000002</v>
      </c>
      <c r="K33" s="66">
        <f t="shared" si="8"/>
        <v>23</v>
      </c>
      <c r="L33" s="65">
        <f>VLOOKUP($A33,'Return Data'!$B$7:$R$2843,13,0)</f>
        <v>4.5853000000000002</v>
      </c>
      <c r="M33" s="66">
        <f t="shared" si="9"/>
        <v>27</v>
      </c>
      <c r="N33" s="65">
        <f>VLOOKUP($A33,'Return Data'!$B$7:$R$2843,17,0)</f>
        <v>5.1010999999999997</v>
      </c>
      <c r="O33" s="66">
        <f t="shared" si="10"/>
        <v>25</v>
      </c>
      <c r="P33" s="65">
        <f>VLOOKUP($A33,'Return Data'!$B$7:$R$2843,14,0)</f>
        <v>3.3772000000000002</v>
      </c>
      <c r="Q33" s="66">
        <f t="shared" si="11"/>
        <v>27</v>
      </c>
      <c r="R33" s="65">
        <f>VLOOKUP($A33,'Return Data'!$B$7:$R$2843,16,0)</f>
        <v>5.7523</v>
      </c>
      <c r="S33" s="67">
        <f t="shared" si="0"/>
        <v>28</v>
      </c>
    </row>
    <row r="34" spans="1:19" x14ac:dyDescent="0.3">
      <c r="A34" s="82" t="s">
        <v>1132</v>
      </c>
      <c r="B34" s="64">
        <f>VLOOKUP($A34,'Return Data'!$B$7:$R$2843,3,0)</f>
        <v>44459</v>
      </c>
      <c r="C34" s="65">
        <f>VLOOKUP($A34,'Return Data'!$B$7:$R$2843,4,0)</f>
        <v>67.570499999999996</v>
      </c>
      <c r="D34" s="65">
        <f>VLOOKUP($A34,'Return Data'!$B$7:$R$2843,9,0)</f>
        <v>17.667100000000001</v>
      </c>
      <c r="E34" s="66">
        <f t="shared" si="1"/>
        <v>5</v>
      </c>
      <c r="F34" s="65">
        <f>VLOOKUP($A34,'Return Data'!$B$7:$R$2843,10,0)</f>
        <v>9.9191000000000003</v>
      </c>
      <c r="G34" s="66">
        <f t="shared" si="2"/>
        <v>7</v>
      </c>
      <c r="H34" s="65">
        <f>VLOOKUP($A34,'Return Data'!$B$7:$R$2843,11,0)</f>
        <v>10.159700000000001</v>
      </c>
      <c r="I34" s="66">
        <f t="shared" si="3"/>
        <v>9</v>
      </c>
      <c r="J34" s="65">
        <f>VLOOKUP($A34,'Return Data'!$B$7:$R$2843,12,0)</f>
        <v>4.6188000000000002</v>
      </c>
      <c r="K34" s="66">
        <f t="shared" si="8"/>
        <v>14</v>
      </c>
      <c r="L34" s="65">
        <f>VLOOKUP($A34,'Return Data'!$B$7:$R$2843,13,0)</f>
        <v>7.1870000000000003</v>
      </c>
      <c r="M34" s="66">
        <f t="shared" si="9"/>
        <v>11</v>
      </c>
      <c r="N34" s="65">
        <f>VLOOKUP($A34,'Return Data'!$B$7:$R$2843,17,0)</f>
        <v>9.4738000000000007</v>
      </c>
      <c r="O34" s="66">
        <f t="shared" si="10"/>
        <v>6</v>
      </c>
      <c r="P34" s="65">
        <f>VLOOKUP($A34,'Return Data'!$B$7:$R$2843,14,0)</f>
        <v>10.6027</v>
      </c>
      <c r="Q34" s="66">
        <f t="shared" si="11"/>
        <v>4</v>
      </c>
      <c r="R34" s="65">
        <f>VLOOKUP($A34,'Return Data'!$B$7:$R$2843,16,0)</f>
        <v>8.4442000000000004</v>
      </c>
      <c r="S34" s="67">
        <f t="shared" si="0"/>
        <v>17</v>
      </c>
    </row>
    <row r="35" spans="1:19" x14ac:dyDescent="0.3">
      <c r="A35" s="82" t="s">
        <v>1135</v>
      </c>
      <c r="B35" s="64">
        <f>VLOOKUP($A35,'Return Data'!$B$7:$R$2843,3,0)</f>
        <v>44459</v>
      </c>
      <c r="C35" s="65">
        <f>VLOOKUP($A35,'Return Data'!$B$7:$R$2843,4,0)</f>
        <v>60.717199999999998</v>
      </c>
      <c r="D35" s="65">
        <f>VLOOKUP($A35,'Return Data'!$B$7:$R$2843,9,0)</f>
        <v>6.3479999999999999</v>
      </c>
      <c r="E35" s="66">
        <f t="shared" si="1"/>
        <v>33</v>
      </c>
      <c r="F35" s="65">
        <f>VLOOKUP($A35,'Return Data'!$B$7:$R$2843,10,0)</f>
        <v>3.8050000000000002</v>
      </c>
      <c r="G35" s="66">
        <f t="shared" si="2"/>
        <v>33</v>
      </c>
      <c r="H35" s="65">
        <f>VLOOKUP($A35,'Return Data'!$B$7:$R$2843,11,0)</f>
        <v>5.2397999999999998</v>
      </c>
      <c r="I35" s="66">
        <f t="shared" si="3"/>
        <v>33</v>
      </c>
      <c r="J35" s="65">
        <f>VLOOKUP($A35,'Return Data'!$B$7:$R$2843,12,0)</f>
        <v>2.3538000000000001</v>
      </c>
      <c r="K35" s="66">
        <f t="shared" si="8"/>
        <v>29</v>
      </c>
      <c r="L35" s="65">
        <f>VLOOKUP($A35,'Return Data'!$B$7:$R$2843,13,0)</f>
        <v>3.5956000000000001</v>
      </c>
      <c r="M35" s="66">
        <f t="shared" si="9"/>
        <v>30</v>
      </c>
      <c r="N35" s="65">
        <f>VLOOKUP($A35,'Return Data'!$B$7:$R$2843,17,0)</f>
        <v>6.7453000000000003</v>
      </c>
      <c r="O35" s="66">
        <f t="shared" si="10"/>
        <v>22</v>
      </c>
      <c r="P35" s="65">
        <f>VLOOKUP($A35,'Return Data'!$B$7:$R$2843,14,0)</f>
        <v>8.7085000000000008</v>
      </c>
      <c r="Q35" s="66">
        <f t="shared" si="11"/>
        <v>17</v>
      </c>
      <c r="R35" s="65">
        <f>VLOOKUP($A35,'Return Data'!$B$7:$R$2843,16,0)</f>
        <v>7.5225</v>
      </c>
      <c r="S35" s="67">
        <f t="shared" si="0"/>
        <v>23</v>
      </c>
    </row>
    <row r="36" spans="1:19" x14ac:dyDescent="0.3">
      <c r="A36" s="82" t="s">
        <v>1137</v>
      </c>
      <c r="B36" s="64">
        <f>VLOOKUP($A36,'Return Data'!$B$7:$R$2843,3,0)</f>
        <v>44459</v>
      </c>
      <c r="C36" s="65">
        <f>VLOOKUP($A36,'Return Data'!$B$7:$R$2843,4,0)</f>
        <v>78.304599999999994</v>
      </c>
      <c r="D36" s="65">
        <f>VLOOKUP($A36,'Return Data'!$B$7:$R$2843,9,0)</f>
        <v>19.683</v>
      </c>
      <c r="E36" s="66">
        <f t="shared" si="1"/>
        <v>3</v>
      </c>
      <c r="F36" s="65">
        <f>VLOOKUP($A36,'Return Data'!$B$7:$R$2843,10,0)</f>
        <v>8.5808</v>
      </c>
      <c r="G36" s="66">
        <f t="shared" si="2"/>
        <v>12</v>
      </c>
      <c r="H36" s="65">
        <f>VLOOKUP($A36,'Return Data'!$B$7:$R$2843,11,0)</f>
        <v>9.1562000000000001</v>
      </c>
      <c r="I36" s="66">
        <f t="shared" si="3"/>
        <v>13</v>
      </c>
      <c r="J36" s="65">
        <f>VLOOKUP($A36,'Return Data'!$B$7:$R$2843,12,0)</f>
        <v>3.9176000000000002</v>
      </c>
      <c r="K36" s="66">
        <f t="shared" si="8"/>
        <v>19</v>
      </c>
      <c r="L36" s="65">
        <f>VLOOKUP($A36,'Return Data'!$B$7:$R$2843,13,0)</f>
        <v>5.6558999999999999</v>
      </c>
      <c r="M36" s="66">
        <f t="shared" si="9"/>
        <v>19</v>
      </c>
      <c r="N36" s="65">
        <f>VLOOKUP($A36,'Return Data'!$B$7:$R$2843,17,0)</f>
        <v>8.2759</v>
      </c>
      <c r="O36" s="66">
        <f t="shared" si="10"/>
        <v>14</v>
      </c>
      <c r="P36" s="65">
        <f>VLOOKUP($A36,'Return Data'!$B$7:$R$2843,14,0)</f>
        <v>10.505599999999999</v>
      </c>
      <c r="Q36" s="66">
        <f t="shared" si="11"/>
        <v>5</v>
      </c>
      <c r="R36" s="65">
        <f>VLOOKUP($A36,'Return Data'!$B$7:$R$2843,16,0)</f>
        <v>8.6805000000000003</v>
      </c>
      <c r="S36" s="67">
        <f t="shared" si="0"/>
        <v>13</v>
      </c>
    </row>
    <row r="37" spans="1:19" x14ac:dyDescent="0.3">
      <c r="A37" s="82" t="s">
        <v>1138</v>
      </c>
      <c r="B37" s="64">
        <f>VLOOKUP($A37,'Return Data'!$B$7:$R$2843,3,0)</f>
        <v>44459</v>
      </c>
      <c r="C37" s="65">
        <f>VLOOKUP($A37,'Return Data'!$B$7:$R$2843,4,0)</f>
        <v>59.567</v>
      </c>
      <c r="D37" s="65">
        <f>VLOOKUP($A37,'Return Data'!$B$7:$R$2843,9,0)</f>
        <v>11.258800000000001</v>
      </c>
      <c r="E37" s="66">
        <f t="shared" si="1"/>
        <v>16</v>
      </c>
      <c r="F37" s="65">
        <f>VLOOKUP($A37,'Return Data'!$B$7:$R$2843,10,0)</f>
        <v>8.0178999999999991</v>
      </c>
      <c r="G37" s="66">
        <f t="shared" si="2"/>
        <v>16</v>
      </c>
      <c r="H37" s="65">
        <f>VLOOKUP($A37,'Return Data'!$B$7:$R$2843,11,0)</f>
        <v>8.7375000000000007</v>
      </c>
      <c r="I37" s="66">
        <f t="shared" si="3"/>
        <v>18</v>
      </c>
      <c r="J37" s="65">
        <f>VLOOKUP($A37,'Return Data'!$B$7:$R$2843,12,0)</f>
        <v>5.4843000000000002</v>
      </c>
      <c r="K37" s="66">
        <f t="shared" si="8"/>
        <v>10</v>
      </c>
      <c r="L37" s="65">
        <f>VLOOKUP($A37,'Return Data'!$B$7:$R$2843,13,0)</f>
        <v>7.1285999999999996</v>
      </c>
      <c r="M37" s="66">
        <f t="shared" si="9"/>
        <v>12</v>
      </c>
      <c r="N37" s="65">
        <f>VLOOKUP($A37,'Return Data'!$B$7:$R$2843,17,0)</f>
        <v>10.1617</v>
      </c>
      <c r="O37" s="66">
        <f t="shared" si="10"/>
        <v>1</v>
      </c>
      <c r="P37" s="65">
        <f>VLOOKUP($A37,'Return Data'!$B$7:$R$2843,14,0)</f>
        <v>10.656599999999999</v>
      </c>
      <c r="Q37" s="66">
        <f t="shared" si="11"/>
        <v>3</v>
      </c>
      <c r="R37" s="65">
        <f>VLOOKUP($A37,'Return Data'!$B$7:$R$2843,16,0)</f>
        <v>8.8643000000000001</v>
      </c>
      <c r="S37" s="67">
        <f t="shared" si="0"/>
        <v>9</v>
      </c>
    </row>
    <row r="38" spans="1:19" x14ac:dyDescent="0.3">
      <c r="A38" s="82" t="s">
        <v>1140</v>
      </c>
      <c r="B38" s="64">
        <f>VLOOKUP($A38,'Return Data'!$B$7:$R$2843,3,0)</f>
        <v>44459</v>
      </c>
      <c r="C38" s="65">
        <f>VLOOKUP($A38,'Return Data'!$B$7:$R$2843,4,0)</f>
        <v>71.789299999999997</v>
      </c>
      <c r="D38" s="65">
        <f>VLOOKUP($A38,'Return Data'!$B$7:$R$2843,9,0)</f>
        <v>15.830399999999999</v>
      </c>
      <c r="E38" s="66">
        <f t="shared" si="1"/>
        <v>7</v>
      </c>
      <c r="F38" s="65">
        <f>VLOOKUP($A38,'Return Data'!$B$7:$R$2843,10,0)</f>
        <v>6.6898999999999997</v>
      </c>
      <c r="G38" s="66">
        <f t="shared" si="2"/>
        <v>27</v>
      </c>
      <c r="H38" s="65">
        <f>VLOOKUP($A38,'Return Data'!$B$7:$R$2843,11,0)</f>
        <v>8.7446000000000002</v>
      </c>
      <c r="I38" s="66">
        <f t="shared" si="3"/>
        <v>16</v>
      </c>
      <c r="J38" s="65">
        <f>VLOOKUP($A38,'Return Data'!$B$7:$R$2843,12,0)</f>
        <v>3.7772000000000001</v>
      </c>
      <c r="K38" s="66">
        <f t="shared" si="8"/>
        <v>21</v>
      </c>
      <c r="L38" s="65">
        <f>VLOOKUP($A38,'Return Data'!$B$7:$R$2843,13,0)</f>
        <v>5.5427</v>
      </c>
      <c r="M38" s="66">
        <f t="shared" si="9"/>
        <v>21</v>
      </c>
      <c r="N38" s="65">
        <f>VLOOKUP($A38,'Return Data'!$B$7:$R$2843,17,0)</f>
        <v>8.8394999999999992</v>
      </c>
      <c r="O38" s="66">
        <f t="shared" si="10"/>
        <v>12</v>
      </c>
      <c r="P38" s="65">
        <f>VLOOKUP($A38,'Return Data'!$B$7:$R$2843,14,0)</f>
        <v>9.5564</v>
      </c>
      <c r="Q38" s="66">
        <f t="shared" si="11"/>
        <v>10</v>
      </c>
      <c r="R38" s="65">
        <f>VLOOKUP($A38,'Return Data'!$B$7:$R$2843,16,0)</f>
        <v>8.6327999999999996</v>
      </c>
      <c r="S38" s="67">
        <f t="shared" si="0"/>
        <v>14</v>
      </c>
    </row>
    <row r="39" spans="1:19" x14ac:dyDescent="0.3">
      <c r="A39" s="82" t="s">
        <v>1142</v>
      </c>
      <c r="B39" s="64">
        <f>VLOOKUP($A39,'Return Data'!$B$7:$R$2843,3,0)</f>
        <v>44459</v>
      </c>
      <c r="C39" s="65">
        <f>VLOOKUP($A39,'Return Data'!$B$7:$R$2843,4,0)</f>
        <v>1.8001</v>
      </c>
      <c r="D39" s="65">
        <f>VLOOKUP($A39,'Return Data'!$B$7:$R$2843,9,0)</f>
        <v>10.759</v>
      </c>
      <c r="E39" s="66">
        <f t="shared" si="1"/>
        <v>18</v>
      </c>
      <c r="F39" s="65">
        <f>VLOOKUP($A39,'Return Data'!$B$7:$R$2843,10,0)</f>
        <v>10.9567</v>
      </c>
      <c r="G39" s="66">
        <f t="shared" si="2"/>
        <v>5</v>
      </c>
      <c r="H39" s="65">
        <f>VLOOKUP($A39,'Return Data'!$B$7:$R$2843,11,0)</f>
        <v>11.2738</v>
      </c>
      <c r="I39" s="66">
        <f t="shared" si="3"/>
        <v>5</v>
      </c>
      <c r="J39" s="65"/>
      <c r="K39" s="66"/>
      <c r="L39" s="65"/>
      <c r="M39" s="66"/>
      <c r="N39" s="65"/>
      <c r="O39" s="66"/>
      <c r="P39" s="65"/>
      <c r="Q39" s="66"/>
      <c r="R39" s="65">
        <f>VLOOKUP($A39,'Return Data'!$B$7:$R$2843,16,0)</f>
        <v>-7.5244999999999997</v>
      </c>
      <c r="S39" s="67">
        <f t="shared" si="0"/>
        <v>31</v>
      </c>
    </row>
    <row r="40" spans="1:19" x14ac:dyDescent="0.3">
      <c r="A40" s="82" t="s">
        <v>1144</v>
      </c>
      <c r="B40" s="64">
        <f>VLOOKUP($A40,'Return Data'!$B$7:$R$2843,3,0)</f>
        <v>44459</v>
      </c>
      <c r="C40" s="65">
        <f>VLOOKUP($A40,'Return Data'!$B$7:$R$2843,4,0)</f>
        <v>55.449800000000003</v>
      </c>
      <c r="D40" s="65">
        <f>VLOOKUP($A40,'Return Data'!$B$7:$R$2843,9,0)</f>
        <v>8.2645</v>
      </c>
      <c r="E40" s="66">
        <f t="shared" si="1"/>
        <v>30</v>
      </c>
      <c r="F40" s="65">
        <f>VLOOKUP($A40,'Return Data'!$B$7:$R$2843,10,0)</f>
        <v>5.1829999999999998</v>
      </c>
      <c r="G40" s="66">
        <f t="shared" si="2"/>
        <v>32</v>
      </c>
      <c r="H40" s="65">
        <f>VLOOKUP($A40,'Return Data'!$B$7:$R$2843,11,0)</f>
        <v>5.9394999999999998</v>
      </c>
      <c r="I40" s="66">
        <f t="shared" si="3"/>
        <v>32</v>
      </c>
      <c r="J40" s="65">
        <f>VLOOKUP($A40,'Return Data'!$B$7:$R$2843,12,0)</f>
        <v>3.1486000000000001</v>
      </c>
      <c r="K40" s="66">
        <f>RANK(J40,J$8:J$42,0)</f>
        <v>26</v>
      </c>
      <c r="L40" s="65">
        <f>VLOOKUP($A40,'Return Data'!$B$7:$R$2843,13,0)</f>
        <v>4.0606</v>
      </c>
      <c r="M40" s="66">
        <f>RANK(L40,L$8:L$42,0)</f>
        <v>29</v>
      </c>
      <c r="N40" s="65">
        <f>VLOOKUP($A40,'Return Data'!$B$7:$R$2843,17,0)</f>
        <v>2.0234999999999999</v>
      </c>
      <c r="O40" s="66">
        <f>RANK(N40,N$8:N$42,0)</f>
        <v>29</v>
      </c>
      <c r="P40" s="65">
        <f>VLOOKUP($A40,'Return Data'!$B$7:$R$2843,14,0)</f>
        <v>0.35420000000000001</v>
      </c>
      <c r="Q40" s="66">
        <f>RANK(P40,P$8:P$42,0)</f>
        <v>28</v>
      </c>
      <c r="R40" s="65">
        <f>VLOOKUP($A40,'Return Data'!$B$7:$R$2843,16,0)</f>
        <v>5.7127999999999997</v>
      </c>
      <c r="S40" s="67">
        <f t="shared" si="0"/>
        <v>29</v>
      </c>
    </row>
    <row r="41" spans="1:19" x14ac:dyDescent="0.3">
      <c r="A41" s="82" t="s">
        <v>1007</v>
      </c>
      <c r="B41" s="64">
        <f>VLOOKUP($A41,'Return Data'!$B$7:$R$2843,3,0)</f>
        <v>44459</v>
      </c>
      <c r="C41" s="65">
        <f>VLOOKUP($A41,'Return Data'!$B$7:$R$2843,4,0)</f>
        <v>78.081999999999994</v>
      </c>
      <c r="D41" s="65">
        <f>VLOOKUP($A41,'Return Data'!$B$7:$R$2843,9,0)</f>
        <v>26.355</v>
      </c>
      <c r="E41" s="66">
        <f t="shared" si="1"/>
        <v>2</v>
      </c>
      <c r="F41" s="65">
        <f>VLOOKUP($A41,'Return Data'!$B$7:$R$2843,10,0)</f>
        <v>7.4603000000000002</v>
      </c>
      <c r="G41" s="66">
        <f t="shared" si="2"/>
        <v>21</v>
      </c>
      <c r="H41" s="65">
        <f>VLOOKUP($A41,'Return Data'!$B$7:$R$2843,11,0)</f>
        <v>8.7408000000000001</v>
      </c>
      <c r="I41" s="66">
        <f t="shared" si="3"/>
        <v>17</v>
      </c>
      <c r="J41" s="65">
        <f>VLOOKUP($A41,'Return Data'!$B$7:$R$2843,12,0)</f>
        <v>2.4824000000000002</v>
      </c>
      <c r="K41" s="66">
        <f>RANK(J41,J$8:J$42,0)</f>
        <v>28</v>
      </c>
      <c r="L41" s="65">
        <f>VLOOKUP($A41,'Return Data'!$B$7:$R$2843,13,0)</f>
        <v>4.4554999999999998</v>
      </c>
      <c r="M41" s="66">
        <f>RANK(L41,L$8:L$42,0)</f>
        <v>28</v>
      </c>
      <c r="N41" s="65">
        <f>VLOOKUP($A41,'Return Data'!$B$7:$R$2843,17,0)</f>
        <v>8.0173000000000005</v>
      </c>
      <c r="O41" s="66">
        <f>RANK(N41,N$8:N$42,0)</f>
        <v>18</v>
      </c>
      <c r="P41" s="65">
        <f>VLOOKUP($A41,'Return Data'!$B$7:$R$2843,14,0)</f>
        <v>10.812799999999999</v>
      </c>
      <c r="Q41" s="66">
        <f>RANK(P41,P$8:P$42,0)</f>
        <v>2</v>
      </c>
      <c r="R41" s="65">
        <f>VLOOKUP($A41,'Return Data'!$B$7:$R$2843,16,0)</f>
        <v>9.1332000000000004</v>
      </c>
      <c r="S41" s="67">
        <f t="shared" si="0"/>
        <v>6</v>
      </c>
    </row>
    <row r="42" spans="1:19" x14ac:dyDescent="0.3">
      <c r="A42" s="82" t="s">
        <v>1009</v>
      </c>
      <c r="B42" s="64">
        <f>VLOOKUP($A42,'Return Data'!$B$7:$R$2843,3,0)</f>
        <v>44459</v>
      </c>
      <c r="C42" s="65">
        <f>VLOOKUP($A42,'Return Data'!$B$7:$R$2843,4,0)</f>
        <v>14.2486</v>
      </c>
      <c r="D42" s="65">
        <f>VLOOKUP($A42,'Return Data'!$B$7:$R$2843,9,0)</f>
        <v>39.456299999999999</v>
      </c>
      <c r="E42" s="66">
        <f t="shared" si="1"/>
        <v>1</v>
      </c>
      <c r="F42" s="65">
        <f>VLOOKUP($A42,'Return Data'!$B$7:$R$2843,10,0)</f>
        <v>10.305999999999999</v>
      </c>
      <c r="G42" s="66">
        <f t="shared" si="2"/>
        <v>6</v>
      </c>
      <c r="H42" s="65">
        <f>VLOOKUP($A42,'Return Data'!$B$7:$R$2843,11,0)</f>
        <v>7.5701000000000001</v>
      </c>
      <c r="I42" s="66">
        <f t="shared" si="3"/>
        <v>28</v>
      </c>
      <c r="J42" s="65">
        <f>VLOOKUP($A42,'Return Data'!$B$7:$R$2843,12,0)</f>
        <v>2.1246999999999998</v>
      </c>
      <c r="K42" s="66">
        <f>RANK(J42,J$8:J$42,0)</f>
        <v>30</v>
      </c>
      <c r="L42" s="65">
        <f>VLOOKUP($A42,'Return Data'!$B$7:$R$2843,13,0)</f>
        <v>4.9757999999999996</v>
      </c>
      <c r="M42" s="66">
        <f>RANK(L42,L$8:L$42,0)</f>
        <v>25</v>
      </c>
      <c r="N42" s="65">
        <f>VLOOKUP($A42,'Return Data'!$B$7:$R$2843,17,0)</f>
        <v>9.4361999999999995</v>
      </c>
      <c r="O42" s="66">
        <f>RANK(N42,N$8:N$42,0)</f>
        <v>8</v>
      </c>
      <c r="P42" s="65"/>
      <c r="Q42" s="66"/>
      <c r="R42" s="65">
        <f>VLOOKUP($A42,'Return Data'!$B$7:$R$2843,16,0)</f>
        <v>11.657999999999999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12.59759705882353</v>
      </c>
      <c r="E44" s="88"/>
      <c r="F44" s="89">
        <f>AVERAGE(F8:F42)</f>
        <v>9.3352676470588225</v>
      </c>
      <c r="G44" s="88"/>
      <c r="H44" s="89">
        <f>AVERAGE(H8:H42)</f>
        <v>9.540867647058823</v>
      </c>
      <c r="I44" s="88"/>
      <c r="J44" s="89">
        <f>AVERAGE(J8:J42)</f>
        <v>5.6014225806451599</v>
      </c>
      <c r="K44" s="88"/>
      <c r="L44" s="89">
        <f>AVERAGE(L8:L42)</f>
        <v>7.1868483870967736</v>
      </c>
      <c r="M44" s="88"/>
      <c r="N44" s="89">
        <f>AVERAGE(N8:N42)</f>
        <v>7.2902100000000001</v>
      </c>
      <c r="O44" s="88"/>
      <c r="P44" s="89">
        <f>AVERAGE(P8:P42)</f>
        <v>7.5876275862068958</v>
      </c>
      <c r="Q44" s="88"/>
      <c r="R44" s="89">
        <f>AVERAGE(R8:R42)</f>
        <v>5.2665942857142856</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-4.7641999999999998</v>
      </c>
      <c r="O45" s="88"/>
      <c r="P45" s="89">
        <f>MIN(P8:P42)</f>
        <v>-3.4418000000000002</v>
      </c>
      <c r="Q45" s="88"/>
      <c r="R45" s="89">
        <f>MIN(R8:R42)</f>
        <v>-20.324999999999999</v>
      </c>
      <c r="S45" s="90"/>
    </row>
    <row r="46" spans="1:19" ht="15" thickBot="1" x14ac:dyDescent="0.35">
      <c r="A46" s="91" t="s">
        <v>29</v>
      </c>
      <c r="B46" s="92"/>
      <c r="C46" s="92"/>
      <c r="D46" s="93">
        <f>MAX(D8:D42)</f>
        <v>39.456299999999999</v>
      </c>
      <c r="E46" s="92"/>
      <c r="F46" s="93">
        <f>MAX(F8:F42)</f>
        <v>60.118200000000002</v>
      </c>
      <c r="G46" s="92"/>
      <c r="H46" s="93">
        <f>MAX(H8:H42)</f>
        <v>34.758600000000001</v>
      </c>
      <c r="I46" s="92"/>
      <c r="J46" s="93">
        <f>MAX(J8:J42)</f>
        <v>23.9285</v>
      </c>
      <c r="K46" s="92"/>
      <c r="L46" s="93">
        <f>MAX(L8:L42)</f>
        <v>22.591999999999999</v>
      </c>
      <c r="M46" s="92"/>
      <c r="N46" s="93">
        <f>MAX(N8:N42)</f>
        <v>10.1617</v>
      </c>
      <c r="O46" s="92"/>
      <c r="P46" s="93">
        <f>MAX(P8:P42)</f>
        <v>10.857799999999999</v>
      </c>
      <c r="Q46" s="92"/>
      <c r="R46" s="93">
        <f>MAX(R8:R42)</f>
        <v>11.657999999999999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44459</v>
      </c>
      <c r="C8" s="65">
        <f>VLOOKUP($A8,'Return Data'!$B$7:$R$2843,4,0)</f>
        <v>25.0123</v>
      </c>
      <c r="D8" s="65">
        <f>VLOOKUP($A8,'Return Data'!$B$7:$R$2843,9,0)</f>
        <v>9.6150000000000002</v>
      </c>
      <c r="E8" s="66">
        <f>RANK(D8,D$8:D$42,0)</f>
        <v>22</v>
      </c>
      <c r="F8" s="65">
        <f>VLOOKUP($A8,'Return Data'!$B$7:$R$2843,10,0)</f>
        <v>6.54</v>
      </c>
      <c r="G8" s="66">
        <f>RANK(F8,F$8:F$42,0)</f>
        <v>23</v>
      </c>
      <c r="H8" s="65">
        <f>VLOOKUP($A8,'Return Data'!$B$7:$R$2843,11,0)</f>
        <v>8.0864999999999991</v>
      </c>
      <c r="I8" s="66">
        <f>RANK(H8,H$8:H$42,0)</f>
        <v>16</v>
      </c>
      <c r="J8" s="65">
        <f>VLOOKUP($A8,'Return Data'!$B$7:$R$2843,12,0)</f>
        <v>8.4458000000000002</v>
      </c>
      <c r="K8" s="66">
        <f>RANK(J8,J$8:J$42,0)</f>
        <v>3</v>
      </c>
      <c r="L8" s="65">
        <f>VLOOKUP($A8,'Return Data'!$B$7:$R$2843,13,0)</f>
        <v>8.5863999999999994</v>
      </c>
      <c r="M8" s="66">
        <f>RANK(L8,L$8:L$42,0)</f>
        <v>3</v>
      </c>
      <c r="N8" s="65">
        <f>VLOOKUP($A8,'Return Data'!$B$7:$R$2843,17,0)</f>
        <v>2.964</v>
      </c>
      <c r="O8" s="66">
        <f>RANK(N8,N$8:N$42,0)</f>
        <v>27</v>
      </c>
      <c r="P8" s="65">
        <f>VLOOKUP($A8,'Return Data'!$B$7:$R$2843,14,0)</f>
        <v>3.8498999999999999</v>
      </c>
      <c r="Q8" s="66">
        <f>RANK(P8,P$8:P$42,0)</f>
        <v>23</v>
      </c>
      <c r="R8" s="65">
        <f>VLOOKUP($A8,'Return Data'!$B$7:$R$2843,16,0)</f>
        <v>7.6108000000000002</v>
      </c>
      <c r="S8" s="67">
        <f t="shared" ref="S8:S42" si="0">RANK(R8,R$8:R$42,0)</f>
        <v>22</v>
      </c>
    </row>
    <row r="9" spans="1:19" x14ac:dyDescent="0.3">
      <c r="A9" s="82" t="s">
        <v>1073</v>
      </c>
      <c r="B9" s="64">
        <f>VLOOKUP($A9,'Return Data'!$B$7:$R$2843,3,0)</f>
        <v>44459</v>
      </c>
      <c r="C9" s="65">
        <f>VLOOKUP($A9,'Return Data'!$B$7:$R$2843,4,0)</f>
        <v>1.3322000000000001</v>
      </c>
      <c r="D9" s="65"/>
      <c r="E9" s="66"/>
      <c r="F9" s="65"/>
      <c r="G9" s="66"/>
      <c r="H9" s="65"/>
      <c r="I9" s="66"/>
      <c r="J9" s="65"/>
      <c r="K9" s="66"/>
      <c r="L9" s="65"/>
      <c r="M9" s="66"/>
      <c r="N9" s="65"/>
      <c r="O9" s="66"/>
      <c r="P9" s="65"/>
      <c r="Q9" s="66"/>
      <c r="R9" s="65">
        <f>VLOOKUP($A9,'Return Data'!$B$7:$R$2843,16,0)</f>
        <v>-13.9459</v>
      </c>
      <c r="S9" s="67">
        <f t="shared" si="0"/>
        <v>34</v>
      </c>
    </row>
    <row r="10" spans="1:19" x14ac:dyDescent="0.3">
      <c r="A10" s="82" t="s">
        <v>1075</v>
      </c>
      <c r="B10" s="64">
        <f>VLOOKUP($A10,'Return Data'!$B$7:$R$2843,3,0)</f>
        <v>44459</v>
      </c>
      <c r="C10" s="65">
        <f>VLOOKUP($A10,'Return Data'!$B$7:$R$2843,4,0)</f>
        <v>21.8965</v>
      </c>
      <c r="D10" s="65">
        <f>VLOOKUP($A10,'Return Data'!$B$7:$R$2843,9,0)</f>
        <v>9.8740000000000006</v>
      </c>
      <c r="E10" s="66">
        <f t="shared" ref="E10:E42" si="1">RANK(D10,D$8:D$42,0)</f>
        <v>20</v>
      </c>
      <c r="F10" s="65">
        <f>VLOOKUP($A10,'Return Data'!$B$7:$R$2843,10,0)</f>
        <v>7.4812000000000003</v>
      </c>
      <c r="G10" s="66">
        <f t="shared" ref="G10:G42" si="2">RANK(F10,F$8:F$42,0)</f>
        <v>13</v>
      </c>
      <c r="H10" s="65">
        <f>VLOOKUP($A10,'Return Data'!$B$7:$R$2843,11,0)</f>
        <v>8.5589999999999993</v>
      </c>
      <c r="I10" s="66">
        <f t="shared" ref="I10:I42" si="3">RANK(H10,H$8:H$42,0)</f>
        <v>12</v>
      </c>
      <c r="J10" s="65">
        <f>VLOOKUP($A10,'Return Data'!$B$7:$R$2843,12,0)</f>
        <v>6.1260000000000003</v>
      </c>
      <c r="K10" s="66">
        <f t="shared" ref="K10:K19" si="4">RANK(J10,J$8:J$42,0)</f>
        <v>5</v>
      </c>
      <c r="L10" s="65">
        <f>VLOOKUP($A10,'Return Data'!$B$7:$R$2843,13,0)</f>
        <v>7.6369999999999996</v>
      </c>
      <c r="M10" s="66">
        <f t="shared" ref="M10:M19" si="5">RANK(L10,L$8:L$42,0)</f>
        <v>8</v>
      </c>
      <c r="N10" s="65">
        <f>VLOOKUP($A10,'Return Data'!$B$7:$R$2843,17,0)</f>
        <v>8.7670999999999992</v>
      </c>
      <c r="O10" s="66">
        <f t="shared" ref="O10:O19" si="6">RANK(N10,N$8:N$42,0)</f>
        <v>7</v>
      </c>
      <c r="P10" s="65">
        <f>VLOOKUP($A10,'Return Data'!$B$7:$R$2843,14,0)</f>
        <v>8.2803000000000004</v>
      </c>
      <c r="Q10" s="66">
        <f t="shared" ref="Q10:Q19" si="7">RANK(P10,P$8:P$42,0)</f>
        <v>15</v>
      </c>
      <c r="R10" s="65">
        <f>VLOOKUP($A10,'Return Data'!$B$7:$R$2843,16,0)</f>
        <v>8.6113999999999997</v>
      </c>
      <c r="S10" s="67">
        <f t="shared" si="0"/>
        <v>7</v>
      </c>
    </row>
    <row r="11" spans="1:19" x14ac:dyDescent="0.3">
      <c r="A11" s="82" t="s">
        <v>1076</v>
      </c>
      <c r="B11" s="64">
        <f>VLOOKUP($A11,'Return Data'!$B$7:$R$2843,3,0)</f>
        <v>44459</v>
      </c>
      <c r="C11" s="65">
        <f>VLOOKUP($A11,'Return Data'!$B$7:$R$2843,4,0)</f>
        <v>15.239000000000001</v>
      </c>
      <c r="D11" s="65">
        <f>VLOOKUP($A11,'Return Data'!$B$7:$R$2843,9,0)</f>
        <v>8.9763999999999999</v>
      </c>
      <c r="E11" s="66">
        <f t="shared" si="1"/>
        <v>25</v>
      </c>
      <c r="F11" s="65">
        <f>VLOOKUP($A11,'Return Data'!$B$7:$R$2843,10,0)</f>
        <v>5.0933000000000002</v>
      </c>
      <c r="G11" s="66">
        <f t="shared" si="2"/>
        <v>31</v>
      </c>
      <c r="H11" s="65">
        <f>VLOOKUP($A11,'Return Data'!$B$7:$R$2843,11,0)</f>
        <v>6.1726000000000001</v>
      </c>
      <c r="I11" s="66">
        <f t="shared" si="3"/>
        <v>30</v>
      </c>
      <c r="J11" s="65">
        <f>VLOOKUP($A11,'Return Data'!$B$7:$R$2843,12,0)</f>
        <v>2.8864000000000001</v>
      </c>
      <c r="K11" s="66">
        <f t="shared" si="4"/>
        <v>21</v>
      </c>
      <c r="L11" s="65">
        <f>VLOOKUP($A11,'Return Data'!$B$7:$R$2843,13,0)</f>
        <v>4.6673999999999998</v>
      </c>
      <c r="M11" s="66">
        <f t="shared" si="5"/>
        <v>20</v>
      </c>
      <c r="N11" s="65">
        <f>VLOOKUP($A11,'Return Data'!$B$7:$R$2843,17,0)</f>
        <v>5.6898999999999997</v>
      </c>
      <c r="O11" s="66">
        <f t="shared" si="6"/>
        <v>23</v>
      </c>
      <c r="P11" s="65">
        <f>VLOOKUP($A11,'Return Data'!$B$7:$R$2843,14,0)</f>
        <v>3.1615000000000002</v>
      </c>
      <c r="Q11" s="66">
        <f t="shared" si="7"/>
        <v>25</v>
      </c>
      <c r="R11" s="65">
        <f>VLOOKUP($A11,'Return Data'!$B$7:$R$2843,16,0)</f>
        <v>5.7293000000000003</v>
      </c>
      <c r="S11" s="67">
        <f t="shared" si="0"/>
        <v>29</v>
      </c>
    </row>
    <row r="12" spans="1:19" x14ac:dyDescent="0.3">
      <c r="A12" s="82" t="s">
        <v>1079</v>
      </c>
      <c r="B12" s="64">
        <f>VLOOKUP($A12,'Return Data'!$B$7:$R$2843,3,0)</f>
        <v>44459</v>
      </c>
      <c r="C12" s="65">
        <f>VLOOKUP($A12,'Return Data'!$B$7:$R$2843,4,0)</f>
        <v>65.351399999999998</v>
      </c>
      <c r="D12" s="65">
        <f>VLOOKUP($A12,'Return Data'!$B$7:$R$2843,9,0)</f>
        <v>10.198600000000001</v>
      </c>
      <c r="E12" s="66">
        <f t="shared" si="1"/>
        <v>19</v>
      </c>
      <c r="F12" s="65">
        <f>VLOOKUP($A12,'Return Data'!$B$7:$R$2843,10,0)</f>
        <v>5.7168999999999999</v>
      </c>
      <c r="G12" s="66">
        <f t="shared" si="2"/>
        <v>29</v>
      </c>
      <c r="H12" s="65">
        <f>VLOOKUP($A12,'Return Data'!$B$7:$R$2843,11,0)</f>
        <v>7.5004</v>
      </c>
      <c r="I12" s="66">
        <f t="shared" si="3"/>
        <v>22</v>
      </c>
      <c r="J12" s="65">
        <f>VLOOKUP($A12,'Return Data'!$B$7:$R$2843,12,0)</f>
        <v>4.1858000000000004</v>
      </c>
      <c r="K12" s="66">
        <f t="shared" si="4"/>
        <v>13</v>
      </c>
      <c r="L12" s="65">
        <f>VLOOKUP($A12,'Return Data'!$B$7:$R$2843,13,0)</f>
        <v>5.2835999999999999</v>
      </c>
      <c r="M12" s="66">
        <f t="shared" si="5"/>
        <v>15</v>
      </c>
      <c r="N12" s="65">
        <f>VLOOKUP($A12,'Return Data'!$B$7:$R$2843,17,0)</f>
        <v>7.4325000000000001</v>
      </c>
      <c r="O12" s="66">
        <f t="shared" si="6"/>
        <v>16</v>
      </c>
      <c r="P12" s="65">
        <f>VLOOKUP($A12,'Return Data'!$B$7:$R$2843,14,0)</f>
        <v>5.7385000000000002</v>
      </c>
      <c r="Q12" s="66">
        <f t="shared" si="7"/>
        <v>21</v>
      </c>
      <c r="R12" s="65">
        <f>VLOOKUP($A12,'Return Data'!$B$7:$R$2843,16,0)</f>
        <v>7.9934000000000003</v>
      </c>
      <c r="S12" s="67">
        <f t="shared" si="0"/>
        <v>14</v>
      </c>
    </row>
    <row r="13" spans="1:19" x14ac:dyDescent="0.3">
      <c r="A13" s="82" t="s">
        <v>1082</v>
      </c>
      <c r="B13" s="64">
        <f>VLOOKUP($A13,'Return Data'!$B$7:$R$2843,3,0)</f>
        <v>44459</v>
      </c>
      <c r="C13" s="65">
        <f>VLOOKUP($A13,'Return Data'!$B$7:$R$2843,4,0)</f>
        <v>24.561499999999999</v>
      </c>
      <c r="D13" s="65">
        <f>VLOOKUP($A13,'Return Data'!$B$7:$R$2843,9,0)</f>
        <v>19.225000000000001</v>
      </c>
      <c r="E13" s="66">
        <f t="shared" si="1"/>
        <v>3</v>
      </c>
      <c r="F13" s="65">
        <f>VLOOKUP($A13,'Return Data'!$B$7:$R$2843,10,0)</f>
        <v>12.240500000000001</v>
      </c>
      <c r="G13" s="66">
        <f t="shared" si="2"/>
        <v>2</v>
      </c>
      <c r="H13" s="65">
        <f>VLOOKUP($A13,'Return Data'!$B$7:$R$2843,11,0)</f>
        <v>17.9467</v>
      </c>
      <c r="I13" s="66">
        <f t="shared" si="3"/>
        <v>2</v>
      </c>
      <c r="J13" s="65">
        <f>VLOOKUP($A13,'Return Data'!$B$7:$R$2843,12,0)</f>
        <v>17.682700000000001</v>
      </c>
      <c r="K13" s="66">
        <f t="shared" si="4"/>
        <v>2</v>
      </c>
      <c r="L13" s="65">
        <f>VLOOKUP($A13,'Return Data'!$B$7:$R$2843,13,0)</f>
        <v>22.183299999999999</v>
      </c>
      <c r="M13" s="66">
        <f t="shared" si="5"/>
        <v>1</v>
      </c>
      <c r="N13" s="65">
        <f>VLOOKUP($A13,'Return Data'!$B$7:$R$2843,17,0)</f>
        <v>4.0316999999999998</v>
      </c>
      <c r="O13" s="66">
        <f t="shared" si="6"/>
        <v>26</v>
      </c>
      <c r="P13" s="65">
        <f>VLOOKUP($A13,'Return Data'!$B$7:$R$2843,14,0)</f>
        <v>5.1429999999999998</v>
      </c>
      <c r="Q13" s="66">
        <f t="shared" si="7"/>
        <v>22</v>
      </c>
      <c r="R13" s="65">
        <f>VLOOKUP($A13,'Return Data'!$B$7:$R$2843,16,0)</f>
        <v>7.9241000000000001</v>
      </c>
      <c r="S13" s="67">
        <f t="shared" si="0"/>
        <v>16</v>
      </c>
    </row>
    <row r="14" spans="1:19" x14ac:dyDescent="0.3">
      <c r="A14" s="82" t="s">
        <v>1084</v>
      </c>
      <c r="B14" s="64">
        <f>VLOOKUP($A14,'Return Data'!$B$7:$R$2843,3,0)</f>
        <v>44459</v>
      </c>
      <c r="C14" s="65">
        <f>VLOOKUP($A14,'Return Data'!$B$7:$R$2843,4,0)</f>
        <v>45.069600000000001</v>
      </c>
      <c r="D14" s="65">
        <f>VLOOKUP($A14,'Return Data'!$B$7:$R$2843,9,0)</f>
        <v>9.4964999999999993</v>
      </c>
      <c r="E14" s="66">
        <f t="shared" si="1"/>
        <v>23</v>
      </c>
      <c r="F14" s="65">
        <f>VLOOKUP($A14,'Return Data'!$B$7:$R$2843,10,0)</f>
        <v>7.6108000000000002</v>
      </c>
      <c r="G14" s="66">
        <f t="shared" si="2"/>
        <v>12</v>
      </c>
      <c r="H14" s="65">
        <f>VLOOKUP($A14,'Return Data'!$B$7:$R$2843,11,0)</f>
        <v>9.1938999999999993</v>
      </c>
      <c r="I14" s="66">
        <f t="shared" si="3"/>
        <v>9</v>
      </c>
      <c r="J14" s="65">
        <f>VLOOKUP($A14,'Return Data'!$B$7:$R$2843,12,0)</f>
        <v>5.9630000000000001</v>
      </c>
      <c r="K14" s="66">
        <f t="shared" si="4"/>
        <v>6</v>
      </c>
      <c r="L14" s="65">
        <f>VLOOKUP($A14,'Return Data'!$B$7:$R$2843,13,0)</f>
        <v>7.9242999999999997</v>
      </c>
      <c r="M14" s="66">
        <f t="shared" si="5"/>
        <v>6</v>
      </c>
      <c r="N14" s="65">
        <f>VLOOKUP($A14,'Return Data'!$B$7:$R$2843,17,0)</f>
        <v>8.4685000000000006</v>
      </c>
      <c r="O14" s="66">
        <f t="shared" si="6"/>
        <v>9</v>
      </c>
      <c r="P14" s="65">
        <f>VLOOKUP($A14,'Return Data'!$B$7:$R$2843,14,0)</f>
        <v>8.6763999999999992</v>
      </c>
      <c r="Q14" s="66">
        <f t="shared" si="7"/>
        <v>10</v>
      </c>
      <c r="R14" s="65">
        <f>VLOOKUP($A14,'Return Data'!$B$7:$R$2843,16,0)</f>
        <v>7.9706000000000001</v>
      </c>
      <c r="S14" s="67">
        <f t="shared" si="0"/>
        <v>15</v>
      </c>
    </row>
    <row r="15" spans="1:19" x14ac:dyDescent="0.3">
      <c r="A15" s="82" t="s">
        <v>1086</v>
      </c>
      <c r="B15" s="64">
        <f>VLOOKUP($A15,'Return Data'!$B$7:$R$2843,3,0)</f>
        <v>44459</v>
      </c>
      <c r="C15" s="65">
        <f>VLOOKUP($A15,'Return Data'!$B$7:$R$2843,4,0)</f>
        <v>35.239699999999999</v>
      </c>
      <c r="D15" s="65">
        <f>VLOOKUP($A15,'Return Data'!$B$7:$R$2843,9,0)</f>
        <v>10.262499999999999</v>
      </c>
      <c r="E15" s="66">
        <f t="shared" si="1"/>
        <v>18</v>
      </c>
      <c r="F15" s="65">
        <f>VLOOKUP($A15,'Return Data'!$B$7:$R$2843,10,0)</f>
        <v>7.2488000000000001</v>
      </c>
      <c r="G15" s="66">
        <f t="shared" si="2"/>
        <v>17</v>
      </c>
      <c r="H15" s="65">
        <f>VLOOKUP($A15,'Return Data'!$B$7:$R$2843,11,0)</f>
        <v>9.0393000000000008</v>
      </c>
      <c r="I15" s="66">
        <f t="shared" si="3"/>
        <v>11</v>
      </c>
      <c r="J15" s="65">
        <f>VLOOKUP($A15,'Return Data'!$B$7:$R$2843,12,0)</f>
        <v>6.6256000000000004</v>
      </c>
      <c r="K15" s="66">
        <f t="shared" si="4"/>
        <v>4</v>
      </c>
      <c r="L15" s="65">
        <f>VLOOKUP($A15,'Return Data'!$B$7:$R$2843,13,0)</f>
        <v>8.3231999999999999</v>
      </c>
      <c r="M15" s="66">
        <f t="shared" si="5"/>
        <v>5</v>
      </c>
      <c r="N15" s="65">
        <f>VLOOKUP($A15,'Return Data'!$B$7:$R$2843,17,0)</f>
        <v>9.2622</v>
      </c>
      <c r="O15" s="66">
        <f t="shared" si="6"/>
        <v>3</v>
      </c>
      <c r="P15" s="65">
        <f>VLOOKUP($A15,'Return Data'!$B$7:$R$2843,14,0)</f>
        <v>8.7576999999999998</v>
      </c>
      <c r="Q15" s="66">
        <f t="shared" si="7"/>
        <v>9</v>
      </c>
      <c r="R15" s="65">
        <f>VLOOKUP($A15,'Return Data'!$B$7:$R$2843,16,0)</f>
        <v>7.6791999999999998</v>
      </c>
      <c r="S15" s="67">
        <f t="shared" si="0"/>
        <v>20</v>
      </c>
    </row>
    <row r="16" spans="1:19" x14ac:dyDescent="0.3">
      <c r="A16" s="82" t="s">
        <v>1089</v>
      </c>
      <c r="B16" s="64">
        <f>VLOOKUP($A16,'Return Data'!$B$7:$R$2843,3,0)</f>
        <v>44459</v>
      </c>
      <c r="C16" s="65">
        <f>VLOOKUP($A16,'Return Data'!$B$7:$R$2843,4,0)</f>
        <v>37.645400000000002</v>
      </c>
      <c r="D16" s="65">
        <f>VLOOKUP($A16,'Return Data'!$B$7:$R$2843,9,0)</f>
        <v>8.0965000000000007</v>
      </c>
      <c r="E16" s="66">
        <f t="shared" si="1"/>
        <v>28</v>
      </c>
      <c r="F16" s="65">
        <f>VLOOKUP($A16,'Return Data'!$B$7:$R$2843,10,0)</f>
        <v>5.9442000000000004</v>
      </c>
      <c r="G16" s="66">
        <f t="shared" si="2"/>
        <v>26</v>
      </c>
      <c r="H16" s="65">
        <f>VLOOKUP($A16,'Return Data'!$B$7:$R$2843,11,0)</f>
        <v>6.9569000000000001</v>
      </c>
      <c r="I16" s="66">
        <f t="shared" si="3"/>
        <v>25</v>
      </c>
      <c r="J16" s="65">
        <f>VLOOKUP($A16,'Return Data'!$B$7:$R$2843,12,0)</f>
        <v>3.1244999999999998</v>
      </c>
      <c r="K16" s="66">
        <f t="shared" si="4"/>
        <v>19</v>
      </c>
      <c r="L16" s="65">
        <f>VLOOKUP($A16,'Return Data'!$B$7:$R$2843,13,0)</f>
        <v>4.9985999999999997</v>
      </c>
      <c r="M16" s="66">
        <f t="shared" si="5"/>
        <v>17</v>
      </c>
      <c r="N16" s="65">
        <f>VLOOKUP($A16,'Return Data'!$B$7:$R$2843,17,0)</f>
        <v>7.3146000000000004</v>
      </c>
      <c r="O16" s="66">
        <f t="shared" si="6"/>
        <v>17</v>
      </c>
      <c r="P16" s="65">
        <f>VLOOKUP($A16,'Return Data'!$B$7:$R$2843,14,0)</f>
        <v>8.4350000000000005</v>
      </c>
      <c r="Q16" s="66">
        <f t="shared" si="7"/>
        <v>14</v>
      </c>
      <c r="R16" s="65">
        <f>VLOOKUP($A16,'Return Data'!$B$7:$R$2843,16,0)</f>
        <v>7.5484</v>
      </c>
      <c r="S16" s="67">
        <f t="shared" si="0"/>
        <v>23</v>
      </c>
    </row>
    <row r="17" spans="1:19" x14ac:dyDescent="0.3">
      <c r="A17" s="82" t="s">
        <v>1092</v>
      </c>
      <c r="B17" s="64">
        <f>VLOOKUP($A17,'Return Data'!$B$7:$R$2843,3,0)</f>
        <v>44459</v>
      </c>
      <c r="C17" s="65">
        <f>VLOOKUP($A17,'Return Data'!$B$7:$R$2843,4,0)</f>
        <v>18.062000000000001</v>
      </c>
      <c r="D17" s="65">
        <f>VLOOKUP($A17,'Return Data'!$B$7:$R$2843,9,0)</f>
        <v>11.0344</v>
      </c>
      <c r="E17" s="66">
        <f t="shared" si="1"/>
        <v>12</v>
      </c>
      <c r="F17" s="65">
        <f>VLOOKUP($A17,'Return Data'!$B$7:$R$2843,10,0)</f>
        <v>8.5805000000000007</v>
      </c>
      <c r="G17" s="66">
        <f t="shared" si="2"/>
        <v>8</v>
      </c>
      <c r="H17" s="65">
        <f>VLOOKUP($A17,'Return Data'!$B$7:$R$2843,11,0)</f>
        <v>10.063800000000001</v>
      </c>
      <c r="I17" s="66">
        <f t="shared" si="3"/>
        <v>7</v>
      </c>
      <c r="J17" s="65">
        <f>VLOOKUP($A17,'Return Data'!$B$7:$R$2843,12,0)</f>
        <v>5.6670999999999996</v>
      </c>
      <c r="K17" s="66">
        <f t="shared" si="4"/>
        <v>9</v>
      </c>
      <c r="L17" s="65">
        <f>VLOOKUP($A17,'Return Data'!$B$7:$R$2843,13,0)</f>
        <v>7.7516999999999996</v>
      </c>
      <c r="M17" s="66">
        <f t="shared" si="5"/>
        <v>7</v>
      </c>
      <c r="N17" s="65">
        <f>VLOOKUP($A17,'Return Data'!$B$7:$R$2843,17,0)</f>
        <v>7.7870999999999997</v>
      </c>
      <c r="O17" s="66">
        <f t="shared" si="6"/>
        <v>13</v>
      </c>
      <c r="P17" s="65">
        <f>VLOOKUP($A17,'Return Data'!$B$7:$R$2843,14,0)</f>
        <v>7.3090999999999999</v>
      </c>
      <c r="Q17" s="66">
        <f t="shared" si="7"/>
        <v>19</v>
      </c>
      <c r="R17" s="65">
        <f>VLOOKUP($A17,'Return Data'!$B$7:$R$2843,16,0)</f>
        <v>8.1943000000000001</v>
      </c>
      <c r="S17" s="67">
        <f t="shared" si="0"/>
        <v>10</v>
      </c>
    </row>
    <row r="18" spans="1:19" x14ac:dyDescent="0.3">
      <c r="A18" s="82" t="s">
        <v>1095</v>
      </c>
      <c r="B18" s="64">
        <f>VLOOKUP($A18,'Return Data'!$B$7:$R$2843,3,0)</f>
        <v>44459</v>
      </c>
      <c r="C18" s="65">
        <f>VLOOKUP($A18,'Return Data'!$B$7:$R$2843,4,0)</f>
        <v>16.310500000000001</v>
      </c>
      <c r="D18" s="65">
        <f>VLOOKUP($A18,'Return Data'!$B$7:$R$2843,9,0)</f>
        <v>7.9580000000000002</v>
      </c>
      <c r="E18" s="66">
        <f t="shared" si="1"/>
        <v>29</v>
      </c>
      <c r="F18" s="65">
        <f>VLOOKUP($A18,'Return Data'!$B$7:$R$2843,10,0)</f>
        <v>7.0633999999999997</v>
      </c>
      <c r="G18" s="66">
        <f t="shared" si="2"/>
        <v>18</v>
      </c>
      <c r="H18" s="65">
        <f>VLOOKUP($A18,'Return Data'!$B$7:$R$2843,11,0)</f>
        <v>7.766</v>
      </c>
      <c r="I18" s="66">
        <f t="shared" si="3"/>
        <v>21</v>
      </c>
      <c r="J18" s="65">
        <f>VLOOKUP($A18,'Return Data'!$B$7:$R$2843,12,0)</f>
        <v>5.6889000000000003</v>
      </c>
      <c r="K18" s="66">
        <f t="shared" si="4"/>
        <v>8</v>
      </c>
      <c r="L18" s="65">
        <f>VLOOKUP($A18,'Return Data'!$B$7:$R$2843,13,0)</f>
        <v>8.3427000000000007</v>
      </c>
      <c r="M18" s="66">
        <f t="shared" si="5"/>
        <v>4</v>
      </c>
      <c r="N18" s="65">
        <f>VLOOKUP($A18,'Return Data'!$B$7:$R$2843,17,0)</f>
        <v>8.2677999999999994</v>
      </c>
      <c r="O18" s="66">
        <f t="shared" si="6"/>
        <v>11</v>
      </c>
      <c r="P18" s="65">
        <f>VLOOKUP($A18,'Return Data'!$B$7:$R$2843,14,0)</f>
        <v>7.8141999999999996</v>
      </c>
      <c r="Q18" s="66">
        <f t="shared" si="7"/>
        <v>17</v>
      </c>
      <c r="R18" s="65">
        <f>VLOOKUP($A18,'Return Data'!$B$7:$R$2843,16,0)</f>
        <v>7.6513</v>
      </c>
      <c r="S18" s="67">
        <f t="shared" si="0"/>
        <v>21</v>
      </c>
    </row>
    <row r="19" spans="1:19" x14ac:dyDescent="0.3">
      <c r="A19" s="82" t="s">
        <v>1096</v>
      </c>
      <c r="B19" s="64">
        <f>VLOOKUP($A19,'Return Data'!$B$7:$R$2843,3,0)</f>
        <v>44459</v>
      </c>
      <c r="C19" s="65">
        <f>VLOOKUP($A19,'Return Data'!$B$7:$R$2843,4,0)</f>
        <v>12.4739</v>
      </c>
      <c r="D19" s="65">
        <f>VLOOKUP($A19,'Return Data'!$B$7:$R$2843,9,0)</f>
        <v>6.6924000000000001</v>
      </c>
      <c r="E19" s="66">
        <f t="shared" si="1"/>
        <v>32</v>
      </c>
      <c r="F19" s="65">
        <f>VLOOKUP($A19,'Return Data'!$B$7:$R$2843,10,0)</f>
        <v>59.494300000000003</v>
      </c>
      <c r="G19" s="66">
        <f t="shared" si="2"/>
        <v>1</v>
      </c>
      <c r="H19" s="65">
        <f>VLOOKUP($A19,'Return Data'!$B$7:$R$2843,11,0)</f>
        <v>34.116900000000001</v>
      </c>
      <c r="I19" s="66">
        <f t="shared" si="3"/>
        <v>1</v>
      </c>
      <c r="J19" s="65">
        <f>VLOOKUP($A19,'Return Data'!$B$7:$R$2843,12,0)</f>
        <v>23.2835</v>
      </c>
      <c r="K19" s="66">
        <f t="shared" si="4"/>
        <v>1</v>
      </c>
      <c r="L19" s="65">
        <f>VLOOKUP($A19,'Return Data'!$B$7:$R$2843,13,0)</f>
        <v>20.932400000000001</v>
      </c>
      <c r="M19" s="66">
        <f t="shared" si="5"/>
        <v>2</v>
      </c>
      <c r="N19" s="65">
        <f>VLOOKUP($A19,'Return Data'!$B$7:$R$2843,17,0)</f>
        <v>-5.3486000000000002</v>
      </c>
      <c r="O19" s="66">
        <f t="shared" si="6"/>
        <v>30</v>
      </c>
      <c r="P19" s="65">
        <f>VLOOKUP($A19,'Return Data'!$B$7:$R$2843,14,0)</f>
        <v>-4.1247999999999996</v>
      </c>
      <c r="Q19" s="66">
        <f t="shared" si="7"/>
        <v>29</v>
      </c>
      <c r="R19" s="65">
        <f>VLOOKUP($A19,'Return Data'!$B$7:$R$2843,16,0)</f>
        <v>3.0998000000000001</v>
      </c>
      <c r="S19" s="67">
        <f t="shared" si="0"/>
        <v>30</v>
      </c>
    </row>
    <row r="20" spans="1:19" x14ac:dyDescent="0.3">
      <c r="A20" s="82" t="s">
        <v>1098</v>
      </c>
      <c r="B20" s="64">
        <f>VLOOKUP($A20,'Return Data'!$B$7:$R$2843,3,0)</f>
        <v>44459</v>
      </c>
      <c r="C20" s="65">
        <f>VLOOKUP($A20,'Return Data'!$B$7:$R$2843,4,0)</f>
        <v>4.3799999999999999E-2</v>
      </c>
      <c r="D20" s="65">
        <f>VLOOKUP($A20,'Return Data'!$B$7:$R$2843,9,0)</f>
        <v>10.851800000000001</v>
      </c>
      <c r="E20" s="66">
        <f t="shared" si="1"/>
        <v>14</v>
      </c>
      <c r="F20" s="65">
        <f>VLOOKUP($A20,'Return Data'!$B$7:$R$2843,10,0)</f>
        <v>10.938000000000001</v>
      </c>
      <c r="G20" s="66">
        <f t="shared" si="2"/>
        <v>4</v>
      </c>
      <c r="H20" s="65">
        <f>VLOOKUP($A20,'Return Data'!$B$7:$R$2843,11,0)</f>
        <v>11.4375</v>
      </c>
      <c r="I20" s="66">
        <f t="shared" si="3"/>
        <v>3</v>
      </c>
      <c r="J20" s="65"/>
      <c r="K20" s="66"/>
      <c r="L20" s="65"/>
      <c r="M20" s="66"/>
      <c r="N20" s="65"/>
      <c r="O20" s="66"/>
      <c r="P20" s="65"/>
      <c r="Q20" s="66"/>
      <c r="R20" s="65">
        <f>VLOOKUP($A20,'Return Data'!$B$7:$R$2843,16,0)</f>
        <v>-10.3285</v>
      </c>
      <c r="S20" s="67">
        <f t="shared" si="0"/>
        <v>33</v>
      </c>
    </row>
    <row r="21" spans="1:19" x14ac:dyDescent="0.3">
      <c r="A21" s="82" t="s">
        <v>1103</v>
      </c>
      <c r="B21" s="64">
        <f>VLOOKUP($A21,'Return Data'!$B$7:$R$2843,3,0)</f>
        <v>44459</v>
      </c>
      <c r="C21" s="65">
        <f>VLOOKUP($A21,'Return Data'!$B$7:$R$2843,4,0)</f>
        <v>40.575200000000002</v>
      </c>
      <c r="D21" s="65">
        <f>VLOOKUP($A21,'Return Data'!$B$7:$R$2843,9,0)</f>
        <v>7.3612000000000002</v>
      </c>
      <c r="E21" s="66">
        <f t="shared" si="1"/>
        <v>31</v>
      </c>
      <c r="F21" s="65">
        <f>VLOOKUP($A21,'Return Data'!$B$7:$R$2843,10,0)</f>
        <v>6.56</v>
      </c>
      <c r="G21" s="66">
        <f t="shared" si="2"/>
        <v>22</v>
      </c>
      <c r="H21" s="65">
        <f>VLOOKUP($A21,'Return Data'!$B$7:$R$2843,11,0)</f>
        <v>7.8483000000000001</v>
      </c>
      <c r="I21" s="66">
        <f t="shared" si="3"/>
        <v>20</v>
      </c>
      <c r="J21" s="65">
        <f>VLOOKUP($A21,'Return Data'!$B$7:$R$2843,12,0)</f>
        <v>4.5465999999999998</v>
      </c>
      <c r="K21" s="66">
        <f>RANK(J21,J$8:J$42,0)</f>
        <v>12</v>
      </c>
      <c r="L21" s="65">
        <f>VLOOKUP($A21,'Return Data'!$B$7:$R$2843,13,0)</f>
        <v>6.7896999999999998</v>
      </c>
      <c r="M21" s="66">
        <f>RANK(L21,L$8:L$42,0)</f>
        <v>10</v>
      </c>
      <c r="N21" s="65">
        <f>VLOOKUP($A21,'Return Data'!$B$7:$R$2843,17,0)</f>
        <v>9.2695000000000007</v>
      </c>
      <c r="O21" s="66">
        <f>RANK(N21,N$8:N$42,0)</f>
        <v>2</v>
      </c>
      <c r="P21" s="65">
        <f>VLOOKUP($A21,'Return Data'!$B$7:$R$2843,14,0)</f>
        <v>9.8064</v>
      </c>
      <c r="Q21" s="66">
        <f>RANK(P21,P$8:P$42,0)</f>
        <v>4</v>
      </c>
      <c r="R21" s="65">
        <f>VLOOKUP($A21,'Return Data'!$B$7:$R$2843,16,0)</f>
        <v>8.1445000000000007</v>
      </c>
      <c r="S21" s="67">
        <f t="shared" si="0"/>
        <v>11</v>
      </c>
    </row>
    <row r="22" spans="1:19" x14ac:dyDescent="0.3">
      <c r="A22" s="82" t="s">
        <v>1104</v>
      </c>
      <c r="B22" s="64">
        <f>VLOOKUP($A22,'Return Data'!$B$7:$R$2843,3,0)</f>
        <v>44459</v>
      </c>
      <c r="C22" s="65">
        <f>VLOOKUP($A22,'Return Data'!$B$7:$R$2843,4,0)</f>
        <v>59.055700000000002</v>
      </c>
      <c r="D22" s="65">
        <f>VLOOKUP($A22,'Return Data'!$B$7:$R$2843,9,0)</f>
        <v>8.5510000000000002</v>
      </c>
      <c r="E22" s="66">
        <f t="shared" si="1"/>
        <v>26</v>
      </c>
      <c r="F22" s="65">
        <f>VLOOKUP($A22,'Return Data'!$B$7:$R$2843,10,0)</f>
        <v>5.1398000000000001</v>
      </c>
      <c r="G22" s="66">
        <f t="shared" si="2"/>
        <v>30</v>
      </c>
      <c r="H22" s="65">
        <f>VLOOKUP($A22,'Return Data'!$B$7:$R$2843,11,0)</f>
        <v>5.8676000000000004</v>
      </c>
      <c r="I22" s="66">
        <f t="shared" si="3"/>
        <v>31</v>
      </c>
      <c r="J22" s="65">
        <f>VLOOKUP($A22,'Return Data'!$B$7:$R$2843,12,0)</f>
        <v>2.6427</v>
      </c>
      <c r="K22" s="66">
        <f>RANK(J22,J$8:J$42,0)</f>
        <v>24</v>
      </c>
      <c r="L22" s="65">
        <f>VLOOKUP($A22,'Return Data'!$B$7:$R$2843,13,0)</f>
        <v>3.6337000000000002</v>
      </c>
      <c r="M22" s="66">
        <f>RANK(L22,L$8:L$42,0)</f>
        <v>27</v>
      </c>
      <c r="N22" s="65">
        <f>VLOOKUP($A22,'Return Data'!$B$7:$R$2843,17,0)</f>
        <v>5.0353000000000003</v>
      </c>
      <c r="O22" s="66">
        <f>RANK(N22,N$8:N$42,0)</f>
        <v>24</v>
      </c>
      <c r="P22" s="65">
        <f>VLOOKUP($A22,'Return Data'!$B$7:$R$2843,14,0)</f>
        <v>6.2313000000000001</v>
      </c>
      <c r="Q22" s="66">
        <f>RANK(P22,P$8:P$42,0)</f>
        <v>20</v>
      </c>
      <c r="R22" s="65">
        <f>VLOOKUP($A22,'Return Data'!$B$7:$R$2843,16,0)</f>
        <v>7.7565</v>
      </c>
      <c r="S22" s="67">
        <f t="shared" si="0"/>
        <v>18</v>
      </c>
    </row>
    <row r="23" spans="1:19" x14ac:dyDescent="0.3">
      <c r="A23" s="82" t="s">
        <v>1108</v>
      </c>
      <c r="B23" s="64">
        <f>VLOOKUP($A23,'Return Data'!$B$7:$R$2843,3,0)</f>
        <v>44459</v>
      </c>
      <c r="C23" s="65">
        <f>VLOOKUP($A23,'Return Data'!$B$7:$R$2843,4,0)</f>
        <v>29.304099999999998</v>
      </c>
      <c r="D23" s="65">
        <f>VLOOKUP($A23,'Return Data'!$B$7:$R$2843,9,0)</f>
        <v>10.515599999999999</v>
      </c>
      <c r="E23" s="66">
        <f t="shared" si="1"/>
        <v>17</v>
      </c>
      <c r="F23" s="65">
        <f>VLOOKUP($A23,'Return Data'!$B$7:$R$2843,10,0)</f>
        <v>7.8170999999999999</v>
      </c>
      <c r="G23" s="66">
        <f t="shared" si="2"/>
        <v>10</v>
      </c>
      <c r="H23" s="65">
        <f>VLOOKUP($A23,'Return Data'!$B$7:$R$2843,11,0)</f>
        <v>9.3803000000000001</v>
      </c>
      <c r="I23" s="66">
        <f t="shared" si="3"/>
        <v>8</v>
      </c>
      <c r="J23" s="65">
        <f>VLOOKUP($A23,'Return Data'!$B$7:$R$2843,12,0)</f>
        <v>5.9053000000000004</v>
      </c>
      <c r="K23" s="66">
        <f>RANK(J23,J$8:J$42,0)</f>
        <v>7</v>
      </c>
      <c r="L23" s="65">
        <f>VLOOKUP($A23,'Return Data'!$B$7:$R$2843,13,0)</f>
        <v>6.9809000000000001</v>
      </c>
      <c r="M23" s="66">
        <f>RANK(L23,L$8:L$42,0)</f>
        <v>9</v>
      </c>
      <c r="N23" s="65">
        <f>VLOOKUP($A23,'Return Data'!$B$7:$R$2843,17,0)</f>
        <v>8.9491999999999994</v>
      </c>
      <c r="O23" s="66">
        <f>RANK(N23,N$8:N$42,0)</f>
        <v>5</v>
      </c>
      <c r="P23" s="65">
        <f>VLOOKUP($A23,'Return Data'!$B$7:$R$2843,14,0)</f>
        <v>2.6299000000000001</v>
      </c>
      <c r="Q23" s="66">
        <f>RANK(P23,P$8:P$42,0)</f>
        <v>26</v>
      </c>
      <c r="R23" s="65">
        <f>VLOOKUP($A23,'Return Data'!$B$7:$R$2843,16,0)</f>
        <v>5.8757999999999999</v>
      </c>
      <c r="S23" s="67">
        <f t="shared" si="0"/>
        <v>27</v>
      </c>
    </row>
    <row r="24" spans="1:19" x14ac:dyDescent="0.3">
      <c r="A24" s="82" t="s">
        <v>1109</v>
      </c>
      <c r="B24" s="64">
        <f>VLOOKUP($A24,'Return Data'!$B$7:$R$2843,3,0)</f>
        <v>44459</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-20.326499999999999</v>
      </c>
      <c r="S24" s="67">
        <f t="shared" si="0"/>
        <v>35</v>
      </c>
    </row>
    <row r="25" spans="1:19" x14ac:dyDescent="0.3">
      <c r="A25" s="82" t="s">
        <v>1113</v>
      </c>
      <c r="B25" s="64">
        <f>VLOOKUP($A25,'Return Data'!$B$7:$R$2843,3,0)</f>
        <v>44459</v>
      </c>
      <c r="C25" s="65">
        <f>VLOOKUP($A25,'Return Data'!$B$7:$R$2843,4,0)</f>
        <v>8.6300000000000002E-2</v>
      </c>
      <c r="D25" s="65">
        <f>VLOOKUP($A25,'Return Data'!$B$7:$R$2843,9,0)</f>
        <v>9.6283999999999992</v>
      </c>
      <c r="E25" s="66">
        <f t="shared" si="1"/>
        <v>21</v>
      </c>
      <c r="F25" s="65">
        <f>VLOOKUP($A25,'Return Data'!$B$7:$R$2843,10,0)</f>
        <v>10.632</v>
      </c>
      <c r="G25" s="66">
        <f t="shared" si="2"/>
        <v>5</v>
      </c>
      <c r="H25" s="65">
        <f>VLOOKUP($A25,'Return Data'!$B$7:$R$2843,11,0)</f>
        <v>11.108499999999999</v>
      </c>
      <c r="I25" s="66">
        <f t="shared" si="3"/>
        <v>5</v>
      </c>
      <c r="J25" s="65"/>
      <c r="K25" s="66"/>
      <c r="L25" s="65"/>
      <c r="M25" s="66"/>
      <c r="N25" s="65"/>
      <c r="O25" s="66"/>
      <c r="P25" s="65"/>
      <c r="Q25" s="66"/>
      <c r="R25" s="65">
        <f>VLOOKUP($A25,'Return Data'!$B$7:$R$2843,16,0)</f>
        <v>-7.6764999999999999</v>
      </c>
      <c r="S25" s="67">
        <f t="shared" si="0"/>
        <v>32</v>
      </c>
    </row>
    <row r="26" spans="1:19" x14ac:dyDescent="0.3">
      <c r="A26" s="82" t="s">
        <v>1115</v>
      </c>
      <c r="B26" s="64">
        <f>VLOOKUP($A26,'Return Data'!$B$7:$R$2843,3,0)</f>
        <v>44459</v>
      </c>
      <c r="C26" s="65">
        <f>VLOOKUP($A26,'Return Data'!$B$7:$R$2843,4,0)</f>
        <v>14.4213</v>
      </c>
      <c r="D26" s="65">
        <f>VLOOKUP($A26,'Return Data'!$B$7:$R$2843,9,0)</f>
        <v>8.3374000000000006</v>
      </c>
      <c r="E26" s="66">
        <f t="shared" si="1"/>
        <v>27</v>
      </c>
      <c r="F26" s="65">
        <f>VLOOKUP($A26,'Return Data'!$B$7:$R$2843,10,0)</f>
        <v>6.8055000000000003</v>
      </c>
      <c r="G26" s="66">
        <f t="shared" si="2"/>
        <v>21</v>
      </c>
      <c r="H26" s="65">
        <f>VLOOKUP($A26,'Return Data'!$B$7:$R$2843,11,0)</f>
        <v>6.4130000000000003</v>
      </c>
      <c r="I26" s="66">
        <f t="shared" si="3"/>
        <v>29</v>
      </c>
      <c r="J26" s="65">
        <f>VLOOKUP($A26,'Return Data'!$B$7:$R$2843,12,0)</f>
        <v>3.7086999999999999</v>
      </c>
      <c r="K26" s="66">
        <f t="shared" ref="K26:K38" si="8">RANK(J26,J$8:J$42,0)</f>
        <v>15</v>
      </c>
      <c r="L26" s="65">
        <f>VLOOKUP($A26,'Return Data'!$B$7:$R$2843,13,0)</f>
        <v>5.1782000000000004</v>
      </c>
      <c r="M26" s="66">
        <f t="shared" ref="M26:M38" si="9">RANK(L26,L$8:L$42,0)</f>
        <v>16</v>
      </c>
      <c r="N26" s="65">
        <f>VLOOKUP($A26,'Return Data'!$B$7:$R$2843,17,0)</f>
        <v>2.0642</v>
      </c>
      <c r="O26" s="66">
        <f t="shared" ref="O26:O38" si="10">RANK(N26,N$8:N$42,0)</f>
        <v>28</v>
      </c>
      <c r="P26" s="65">
        <f>VLOOKUP($A26,'Return Data'!$B$7:$R$2843,14,0)</f>
        <v>3.5908000000000002</v>
      </c>
      <c r="Q26" s="66">
        <f t="shared" ref="Q26:Q38" si="11">RANK(P26,P$8:P$42,0)</f>
        <v>24</v>
      </c>
      <c r="R26" s="65">
        <f>VLOOKUP($A26,'Return Data'!$B$7:$R$2843,16,0)</f>
        <v>5.8132000000000001</v>
      </c>
      <c r="S26" s="67">
        <f t="shared" si="0"/>
        <v>28</v>
      </c>
    </row>
    <row r="27" spans="1:19" x14ac:dyDescent="0.3">
      <c r="A27" s="82" t="s">
        <v>1118</v>
      </c>
      <c r="B27" s="64">
        <f>VLOOKUP($A27,'Return Data'!$B$7:$R$2843,3,0)</f>
        <v>44459</v>
      </c>
      <c r="C27" s="65">
        <f>VLOOKUP($A27,'Return Data'!$B$7:$R$2843,4,0)</f>
        <v>101.50790000000001</v>
      </c>
      <c r="D27" s="65">
        <f>VLOOKUP($A27,'Return Data'!$B$7:$R$2843,9,0)</f>
        <v>13.9681</v>
      </c>
      <c r="E27" s="66">
        <f t="shared" si="1"/>
        <v>8</v>
      </c>
      <c r="F27" s="65">
        <f>VLOOKUP($A27,'Return Data'!$B$7:$R$2843,10,0)</f>
        <v>8.5350000000000001</v>
      </c>
      <c r="G27" s="66">
        <f t="shared" si="2"/>
        <v>9</v>
      </c>
      <c r="H27" s="65">
        <f>VLOOKUP($A27,'Return Data'!$B$7:$R$2843,11,0)</f>
        <v>10.71</v>
      </c>
      <c r="I27" s="66">
        <f t="shared" si="3"/>
        <v>6</v>
      </c>
      <c r="J27" s="65">
        <f>VLOOKUP($A27,'Return Data'!$B$7:$R$2843,12,0)</f>
        <v>5.0570000000000004</v>
      </c>
      <c r="K27" s="66">
        <f t="shared" si="8"/>
        <v>10</v>
      </c>
      <c r="L27" s="65">
        <f>VLOOKUP($A27,'Return Data'!$B$7:$R$2843,13,0)</f>
        <v>6.6574</v>
      </c>
      <c r="M27" s="66">
        <f t="shared" si="9"/>
        <v>11</v>
      </c>
      <c r="N27" s="65">
        <f>VLOOKUP($A27,'Return Data'!$B$7:$R$2843,17,0)</f>
        <v>8.9206000000000003</v>
      </c>
      <c r="O27" s="66">
        <f t="shared" si="10"/>
        <v>6</v>
      </c>
      <c r="P27" s="65">
        <f>VLOOKUP($A27,'Return Data'!$B$7:$R$2843,14,0)</f>
        <v>10.194100000000001</v>
      </c>
      <c r="Q27" s="66">
        <f t="shared" si="11"/>
        <v>2</v>
      </c>
      <c r="R27" s="65">
        <f>VLOOKUP($A27,'Return Data'!$B$7:$R$2843,16,0)</f>
        <v>9.3476999999999997</v>
      </c>
      <c r="S27" s="67">
        <f t="shared" si="0"/>
        <v>2</v>
      </c>
    </row>
    <row r="28" spans="1:19" x14ac:dyDescent="0.3">
      <c r="A28" s="82" t="s">
        <v>1121</v>
      </c>
      <c r="B28" s="64">
        <f>VLOOKUP($A28,'Return Data'!$B$7:$R$2843,3,0)</f>
        <v>44459</v>
      </c>
      <c r="C28" s="65">
        <f>VLOOKUP($A28,'Return Data'!$B$7:$R$2843,4,0)</f>
        <v>46.462000000000003</v>
      </c>
      <c r="D28" s="65">
        <f>VLOOKUP($A28,'Return Data'!$B$7:$R$2843,9,0)</f>
        <v>11.12</v>
      </c>
      <c r="E28" s="66">
        <f t="shared" si="1"/>
        <v>11</v>
      </c>
      <c r="F28" s="65">
        <f>VLOOKUP($A28,'Return Data'!$B$7:$R$2843,10,0)</f>
        <v>5.8604000000000003</v>
      </c>
      <c r="G28" s="66">
        <f t="shared" si="2"/>
        <v>28</v>
      </c>
      <c r="H28" s="65">
        <f>VLOOKUP($A28,'Return Data'!$B$7:$R$2843,11,0)</f>
        <v>6.6547000000000001</v>
      </c>
      <c r="I28" s="66">
        <f t="shared" si="3"/>
        <v>28</v>
      </c>
      <c r="J28" s="65">
        <f>VLOOKUP($A28,'Return Data'!$B$7:$R$2843,12,0)</f>
        <v>3.3094000000000001</v>
      </c>
      <c r="K28" s="66">
        <f t="shared" si="8"/>
        <v>17</v>
      </c>
      <c r="L28" s="65">
        <f>VLOOKUP($A28,'Return Data'!$B$7:$R$2843,13,0)</f>
        <v>4.6329000000000002</v>
      </c>
      <c r="M28" s="66">
        <f t="shared" si="9"/>
        <v>22</v>
      </c>
      <c r="N28" s="65">
        <f>VLOOKUP($A28,'Return Data'!$B$7:$R$2843,17,0)</f>
        <v>7.0045999999999999</v>
      </c>
      <c r="O28" s="66">
        <f t="shared" si="10"/>
        <v>19</v>
      </c>
      <c r="P28" s="65">
        <f>VLOOKUP($A28,'Return Data'!$B$7:$R$2843,14,0)</f>
        <v>8.6727000000000007</v>
      </c>
      <c r="Q28" s="66">
        <f t="shared" si="11"/>
        <v>11</v>
      </c>
      <c r="R28" s="65">
        <f>VLOOKUP($A28,'Return Data'!$B$7:$R$2843,16,0)</f>
        <v>8.4126999999999992</v>
      </c>
      <c r="S28" s="67">
        <f t="shared" si="0"/>
        <v>8</v>
      </c>
    </row>
    <row r="29" spans="1:19" x14ac:dyDescent="0.3">
      <c r="A29" s="82" t="s">
        <v>1122</v>
      </c>
      <c r="B29" s="64">
        <f>VLOOKUP($A29,'Return Data'!$B$7:$R$2843,3,0)</f>
        <v>44459</v>
      </c>
      <c r="C29" s="65">
        <f>VLOOKUP($A29,'Return Data'!$B$7:$R$2843,4,0)</f>
        <v>47.8</v>
      </c>
      <c r="D29" s="65">
        <f>VLOOKUP($A29,'Return Data'!$B$7:$R$2843,9,0)</f>
        <v>11.5966</v>
      </c>
      <c r="E29" s="66">
        <f t="shared" si="1"/>
        <v>10</v>
      </c>
      <c r="F29" s="65">
        <f>VLOOKUP($A29,'Return Data'!$B$7:$R$2843,10,0)</f>
        <v>5.9047999999999998</v>
      </c>
      <c r="G29" s="66">
        <f t="shared" si="2"/>
        <v>27</v>
      </c>
      <c r="H29" s="65">
        <f>VLOOKUP($A29,'Return Data'!$B$7:$R$2843,11,0)</f>
        <v>6.8270999999999997</v>
      </c>
      <c r="I29" s="66">
        <f t="shared" si="3"/>
        <v>26</v>
      </c>
      <c r="J29" s="65">
        <f>VLOOKUP($A29,'Return Data'!$B$7:$R$2843,12,0)</f>
        <v>3.1878000000000002</v>
      </c>
      <c r="K29" s="66">
        <f t="shared" si="8"/>
        <v>18</v>
      </c>
      <c r="L29" s="65">
        <f>VLOOKUP($A29,'Return Data'!$B$7:$R$2843,13,0)</f>
        <v>4.7103000000000002</v>
      </c>
      <c r="M29" s="66">
        <f t="shared" si="9"/>
        <v>19</v>
      </c>
      <c r="N29" s="65">
        <f>VLOOKUP($A29,'Return Data'!$B$7:$R$2843,17,0)</f>
        <v>6.7835000000000001</v>
      </c>
      <c r="O29" s="66">
        <f t="shared" si="10"/>
        <v>20</v>
      </c>
      <c r="P29" s="65">
        <f>VLOOKUP($A29,'Return Data'!$B$7:$R$2843,14,0)</f>
        <v>7.7746000000000004</v>
      </c>
      <c r="Q29" s="66">
        <f t="shared" si="11"/>
        <v>18</v>
      </c>
      <c r="R29" s="65">
        <f>VLOOKUP($A29,'Return Data'!$B$7:$R$2843,16,0)</f>
        <v>7.7195999999999998</v>
      </c>
      <c r="S29" s="67">
        <f t="shared" si="0"/>
        <v>19</v>
      </c>
    </row>
    <row r="30" spans="1:19" x14ac:dyDescent="0.3">
      <c r="A30" s="82" t="s">
        <v>1124</v>
      </c>
      <c r="B30" s="64">
        <f>VLOOKUP($A30,'Return Data'!$B$7:$R$2843,3,0)</f>
        <v>44459</v>
      </c>
      <c r="C30" s="65">
        <f>VLOOKUP($A30,'Return Data'!$B$7:$R$2843,4,0)</f>
        <v>35.400700000000001</v>
      </c>
      <c r="D30" s="65">
        <f>VLOOKUP($A30,'Return Data'!$B$7:$R$2843,9,0)</f>
        <v>13.8712</v>
      </c>
      <c r="E30" s="66">
        <f t="shared" si="1"/>
        <v>9</v>
      </c>
      <c r="F30" s="65">
        <f>VLOOKUP($A30,'Return Data'!$B$7:$R$2843,10,0)</f>
        <v>7.4554</v>
      </c>
      <c r="G30" s="66">
        <f t="shared" si="2"/>
        <v>14</v>
      </c>
      <c r="H30" s="65">
        <f>VLOOKUP($A30,'Return Data'!$B$7:$R$2843,11,0)</f>
        <v>8.1867000000000001</v>
      </c>
      <c r="I30" s="66">
        <f t="shared" si="3"/>
        <v>14</v>
      </c>
      <c r="J30" s="65">
        <f>VLOOKUP($A30,'Return Data'!$B$7:$R$2843,12,0)</f>
        <v>2.4477000000000002</v>
      </c>
      <c r="K30" s="66">
        <f t="shared" si="8"/>
        <v>26</v>
      </c>
      <c r="L30" s="65">
        <f>VLOOKUP($A30,'Return Data'!$B$7:$R$2843,13,0)</f>
        <v>4.4965999999999999</v>
      </c>
      <c r="M30" s="66">
        <f t="shared" si="9"/>
        <v>23</v>
      </c>
      <c r="N30" s="65">
        <f>VLOOKUP($A30,'Return Data'!$B$7:$R$2843,17,0)</f>
        <v>6.2209000000000003</v>
      </c>
      <c r="O30" s="66">
        <f t="shared" si="10"/>
        <v>21</v>
      </c>
      <c r="P30" s="65">
        <f>VLOOKUP($A30,'Return Data'!$B$7:$R$2843,14,0)</f>
        <v>8.6437000000000008</v>
      </c>
      <c r="Q30" s="66">
        <f t="shared" si="11"/>
        <v>12</v>
      </c>
      <c r="R30" s="65">
        <f>VLOOKUP($A30,'Return Data'!$B$7:$R$2843,16,0)</f>
        <v>6.9585999999999997</v>
      </c>
      <c r="S30" s="67">
        <f t="shared" si="0"/>
        <v>25</v>
      </c>
    </row>
    <row r="31" spans="1:19" x14ac:dyDescent="0.3">
      <c r="A31" s="82" t="s">
        <v>1126</v>
      </c>
      <c r="B31" s="64">
        <f>VLOOKUP($A31,'Return Data'!$B$7:$R$2843,3,0)</f>
        <v>44459</v>
      </c>
      <c r="C31" s="65">
        <f>VLOOKUP($A31,'Return Data'!$B$7:$R$2843,4,0)</f>
        <v>31.863299999999999</v>
      </c>
      <c r="D31" s="65">
        <f>VLOOKUP($A31,'Return Data'!$B$7:$R$2843,9,0)</f>
        <v>16.3537</v>
      </c>
      <c r="E31" s="66">
        <f t="shared" si="1"/>
        <v>6</v>
      </c>
      <c r="F31" s="65">
        <f>VLOOKUP($A31,'Return Data'!$B$7:$R$2843,10,0)</f>
        <v>7.0045000000000002</v>
      </c>
      <c r="G31" s="66">
        <f t="shared" si="2"/>
        <v>19</v>
      </c>
      <c r="H31" s="65">
        <f>VLOOKUP($A31,'Return Data'!$B$7:$R$2843,11,0)</f>
        <v>8.3718000000000004</v>
      </c>
      <c r="I31" s="66">
        <f t="shared" si="3"/>
        <v>13</v>
      </c>
      <c r="J31" s="65">
        <f>VLOOKUP($A31,'Return Data'!$B$7:$R$2843,12,0)</f>
        <v>4.0852000000000004</v>
      </c>
      <c r="K31" s="66">
        <f t="shared" si="8"/>
        <v>14</v>
      </c>
      <c r="L31" s="65">
        <f>VLOOKUP($A31,'Return Data'!$B$7:$R$2843,13,0)</f>
        <v>5.4303999999999997</v>
      </c>
      <c r="M31" s="66">
        <f t="shared" si="9"/>
        <v>14</v>
      </c>
      <c r="N31" s="65">
        <f>VLOOKUP($A31,'Return Data'!$B$7:$R$2843,17,0)</f>
        <v>8.5724999999999998</v>
      </c>
      <c r="O31" s="66">
        <f t="shared" si="10"/>
        <v>8</v>
      </c>
      <c r="P31" s="65">
        <f>VLOOKUP($A31,'Return Data'!$B$7:$R$2843,14,0)</f>
        <v>9.4605999999999995</v>
      </c>
      <c r="Q31" s="66">
        <f t="shared" si="11"/>
        <v>7</v>
      </c>
      <c r="R31" s="65">
        <f>VLOOKUP($A31,'Return Data'!$B$7:$R$2843,16,0)</f>
        <v>9.2504000000000008</v>
      </c>
      <c r="S31" s="67">
        <f t="shared" si="0"/>
        <v>3</v>
      </c>
    </row>
    <row r="32" spans="1:19" x14ac:dyDescent="0.3">
      <c r="A32" s="82" t="s">
        <v>1129</v>
      </c>
      <c r="B32" s="64">
        <f>VLOOKUP($A32,'Return Data'!$B$7:$R$2843,3,0)</f>
        <v>44459</v>
      </c>
      <c r="C32" s="65">
        <f>VLOOKUP($A32,'Return Data'!$B$7:$R$2843,4,0)</f>
        <v>54.473500000000001</v>
      </c>
      <c r="D32" s="65">
        <f>VLOOKUP($A32,'Return Data'!$B$7:$R$2843,9,0)</f>
        <v>9.4648000000000003</v>
      </c>
      <c r="E32" s="66">
        <f t="shared" si="1"/>
        <v>24</v>
      </c>
      <c r="F32" s="65">
        <f>VLOOKUP($A32,'Return Data'!$B$7:$R$2843,10,0)</f>
        <v>6.0807000000000002</v>
      </c>
      <c r="G32" s="66">
        <f t="shared" si="2"/>
        <v>24</v>
      </c>
      <c r="H32" s="65">
        <f>VLOOKUP($A32,'Return Data'!$B$7:$R$2843,11,0)</f>
        <v>7.3014999999999999</v>
      </c>
      <c r="I32" s="66">
        <f t="shared" si="3"/>
        <v>23</v>
      </c>
      <c r="J32" s="65">
        <f>VLOOKUP($A32,'Return Data'!$B$7:$R$2843,12,0)</f>
        <v>2.1516999999999999</v>
      </c>
      <c r="K32" s="66">
        <f t="shared" si="8"/>
        <v>27</v>
      </c>
      <c r="L32" s="65">
        <f>VLOOKUP($A32,'Return Data'!$B$7:$R$2843,13,0)</f>
        <v>4.4821999999999997</v>
      </c>
      <c r="M32" s="66">
        <f t="shared" si="9"/>
        <v>24</v>
      </c>
      <c r="N32" s="65">
        <f>VLOOKUP($A32,'Return Data'!$B$7:$R$2843,17,0)</f>
        <v>7.4591000000000003</v>
      </c>
      <c r="O32" s="66">
        <f t="shared" si="10"/>
        <v>14</v>
      </c>
      <c r="P32" s="65">
        <f>VLOOKUP($A32,'Return Data'!$B$7:$R$2843,14,0)</f>
        <v>9.5442</v>
      </c>
      <c r="Q32" s="66">
        <f t="shared" si="11"/>
        <v>5</v>
      </c>
      <c r="R32" s="65">
        <f>VLOOKUP($A32,'Return Data'!$B$7:$R$2843,16,0)</f>
        <v>8.3242999999999991</v>
      </c>
      <c r="S32" s="67">
        <f t="shared" si="0"/>
        <v>9</v>
      </c>
    </row>
    <row r="33" spans="1:19" x14ac:dyDescent="0.3">
      <c r="A33" s="82" t="s">
        <v>1130</v>
      </c>
      <c r="B33" s="64">
        <f>VLOOKUP($A33,'Return Data'!$B$7:$R$2843,3,0)</f>
        <v>44459</v>
      </c>
      <c r="C33" s="65">
        <f>VLOOKUP($A33,'Return Data'!$B$7:$R$2843,4,0)</f>
        <v>51.051200000000001</v>
      </c>
      <c r="D33" s="65">
        <f>VLOOKUP($A33,'Return Data'!$B$7:$R$2843,9,0)</f>
        <v>11.006399999999999</v>
      </c>
      <c r="E33" s="66">
        <f t="shared" si="1"/>
        <v>13</v>
      </c>
      <c r="F33" s="65">
        <f>VLOOKUP($A33,'Return Data'!$B$7:$R$2843,10,0)</f>
        <v>7.7762000000000002</v>
      </c>
      <c r="G33" s="66">
        <f t="shared" si="2"/>
        <v>11</v>
      </c>
      <c r="H33" s="65">
        <f>VLOOKUP($A33,'Return Data'!$B$7:$R$2843,11,0)</f>
        <v>6.6962999999999999</v>
      </c>
      <c r="I33" s="66">
        <f t="shared" si="3"/>
        <v>27</v>
      </c>
      <c r="J33" s="65">
        <f>VLOOKUP($A33,'Return Data'!$B$7:$R$2843,12,0)</f>
        <v>2.4615999999999998</v>
      </c>
      <c r="K33" s="66">
        <f t="shared" si="8"/>
        <v>25</v>
      </c>
      <c r="L33" s="65">
        <f>VLOOKUP($A33,'Return Data'!$B$7:$R$2843,13,0)</f>
        <v>3.5445000000000002</v>
      </c>
      <c r="M33" s="66">
        <f t="shared" si="9"/>
        <v>29</v>
      </c>
      <c r="N33" s="65">
        <f>VLOOKUP($A33,'Return Data'!$B$7:$R$2843,17,0)</f>
        <v>4.0561999999999996</v>
      </c>
      <c r="O33" s="66">
        <f t="shared" si="10"/>
        <v>25</v>
      </c>
      <c r="P33" s="65">
        <f>VLOOKUP($A33,'Return Data'!$B$7:$R$2843,14,0)</f>
        <v>2.3481000000000001</v>
      </c>
      <c r="Q33" s="66">
        <f t="shared" si="11"/>
        <v>27</v>
      </c>
      <c r="R33" s="65">
        <f>VLOOKUP($A33,'Return Data'!$B$7:$R$2843,16,0)</f>
        <v>6.3076999999999996</v>
      </c>
      <c r="S33" s="67">
        <f t="shared" si="0"/>
        <v>26</v>
      </c>
    </row>
    <row r="34" spans="1:19" x14ac:dyDescent="0.3">
      <c r="A34" s="82" t="s">
        <v>1133</v>
      </c>
      <c r="B34" s="64">
        <f>VLOOKUP($A34,'Return Data'!$B$7:$R$2843,3,0)</f>
        <v>44459</v>
      </c>
      <c r="C34" s="65">
        <f>VLOOKUP($A34,'Return Data'!$B$7:$R$2843,4,0)</f>
        <v>62.646599999999999</v>
      </c>
      <c r="D34" s="65">
        <f>VLOOKUP($A34,'Return Data'!$B$7:$R$2843,9,0)</f>
        <v>16.6995</v>
      </c>
      <c r="E34" s="66">
        <f t="shared" si="1"/>
        <v>5</v>
      </c>
      <c r="F34" s="65">
        <f>VLOOKUP($A34,'Return Data'!$B$7:$R$2843,10,0)</f>
        <v>8.8933999999999997</v>
      </c>
      <c r="G34" s="66">
        <f t="shared" si="2"/>
        <v>7</v>
      </c>
      <c r="H34" s="65">
        <f>VLOOKUP($A34,'Return Data'!$B$7:$R$2843,11,0)</f>
        <v>9.0798000000000005</v>
      </c>
      <c r="I34" s="66">
        <f t="shared" si="3"/>
        <v>10</v>
      </c>
      <c r="J34" s="65">
        <f>VLOOKUP($A34,'Return Data'!$B$7:$R$2843,12,0)</f>
        <v>3.5284</v>
      </c>
      <c r="K34" s="66">
        <f t="shared" si="8"/>
        <v>16</v>
      </c>
      <c r="L34" s="65">
        <f>VLOOKUP($A34,'Return Data'!$B$7:$R$2843,13,0)</f>
        <v>6.0647000000000002</v>
      </c>
      <c r="M34" s="66">
        <f t="shared" si="9"/>
        <v>13</v>
      </c>
      <c r="N34" s="65">
        <f>VLOOKUP($A34,'Return Data'!$B$7:$R$2843,17,0)</f>
        <v>8.3145000000000007</v>
      </c>
      <c r="O34" s="66">
        <f t="shared" si="10"/>
        <v>10</v>
      </c>
      <c r="P34" s="65">
        <f>VLOOKUP($A34,'Return Data'!$B$7:$R$2843,14,0)</f>
        <v>9.4492999999999991</v>
      </c>
      <c r="Q34" s="66">
        <f t="shared" si="11"/>
        <v>8</v>
      </c>
      <c r="R34" s="65">
        <f>VLOOKUP($A34,'Return Data'!$B$7:$R$2843,16,0)</f>
        <v>8.7665000000000006</v>
      </c>
      <c r="S34" s="67">
        <f t="shared" si="0"/>
        <v>5</v>
      </c>
    </row>
    <row r="35" spans="1:19" x14ac:dyDescent="0.3">
      <c r="A35" s="82" t="s">
        <v>1134</v>
      </c>
      <c r="B35" s="64">
        <f>VLOOKUP($A35,'Return Data'!$B$7:$R$2843,3,0)</f>
        <v>44459</v>
      </c>
      <c r="C35" s="65">
        <f>VLOOKUP($A35,'Return Data'!$B$7:$R$2843,4,0)</f>
        <v>57.941800000000001</v>
      </c>
      <c r="D35" s="65">
        <f>VLOOKUP($A35,'Return Data'!$B$7:$R$2843,9,0)</f>
        <v>6.1444000000000001</v>
      </c>
      <c r="E35" s="66">
        <f t="shared" si="1"/>
        <v>33</v>
      </c>
      <c r="F35" s="65">
        <f>VLOOKUP($A35,'Return Data'!$B$7:$R$2843,10,0)</f>
        <v>3.6187</v>
      </c>
      <c r="G35" s="66">
        <f t="shared" si="2"/>
        <v>33</v>
      </c>
      <c r="H35" s="65">
        <f>VLOOKUP($A35,'Return Data'!$B$7:$R$2843,11,0)</f>
        <v>5.0583999999999998</v>
      </c>
      <c r="I35" s="66">
        <f t="shared" si="3"/>
        <v>33</v>
      </c>
      <c r="J35" s="65">
        <f>VLOOKUP($A35,'Return Data'!$B$7:$R$2843,12,0)</f>
        <v>2.137</v>
      </c>
      <c r="K35" s="66">
        <f t="shared" si="8"/>
        <v>28</v>
      </c>
      <c r="L35" s="65">
        <f>VLOOKUP($A35,'Return Data'!$B$7:$R$2843,13,0)</f>
        <v>3.2037</v>
      </c>
      <c r="M35" s="66">
        <f t="shared" si="9"/>
        <v>30</v>
      </c>
      <c r="N35" s="65">
        <f>VLOOKUP($A35,'Return Data'!$B$7:$R$2843,17,0)</f>
        <v>6.1878000000000002</v>
      </c>
      <c r="O35" s="66">
        <f t="shared" si="10"/>
        <v>22</v>
      </c>
      <c r="P35" s="65">
        <f>VLOOKUP($A35,'Return Data'!$B$7:$R$2843,14,0)</f>
        <v>8.0739999999999998</v>
      </c>
      <c r="Q35" s="66">
        <f t="shared" si="11"/>
        <v>16</v>
      </c>
      <c r="R35" s="65">
        <f>VLOOKUP($A35,'Return Data'!$B$7:$R$2843,16,0)</f>
        <v>8.0805000000000007</v>
      </c>
      <c r="S35" s="67">
        <f t="shared" si="0"/>
        <v>13</v>
      </c>
    </row>
    <row r="36" spans="1:19" x14ac:dyDescent="0.3">
      <c r="A36" s="82" t="s">
        <v>1136</v>
      </c>
      <c r="B36" s="64">
        <f>VLOOKUP($A36,'Return Data'!$B$7:$R$2843,3,0)</f>
        <v>44459</v>
      </c>
      <c r="C36" s="65">
        <f>VLOOKUP($A36,'Return Data'!$B$7:$R$2843,4,0)</f>
        <v>72.613399999999999</v>
      </c>
      <c r="D36" s="65">
        <f>VLOOKUP($A36,'Return Data'!$B$7:$R$2843,9,0)</f>
        <v>18.564</v>
      </c>
      <c r="E36" s="66">
        <f t="shared" si="1"/>
        <v>4</v>
      </c>
      <c r="F36" s="65">
        <f>VLOOKUP($A36,'Return Data'!$B$7:$R$2843,10,0)</f>
        <v>7.4336000000000002</v>
      </c>
      <c r="G36" s="66">
        <f t="shared" si="2"/>
        <v>15</v>
      </c>
      <c r="H36" s="65">
        <f>VLOOKUP($A36,'Return Data'!$B$7:$R$2843,11,0)</f>
        <v>7.9927000000000001</v>
      </c>
      <c r="I36" s="66">
        <f t="shared" si="3"/>
        <v>19</v>
      </c>
      <c r="J36" s="65">
        <f>VLOOKUP($A36,'Return Data'!$B$7:$R$2843,12,0)</f>
        <v>2.7361</v>
      </c>
      <c r="K36" s="66">
        <f t="shared" si="8"/>
        <v>22</v>
      </c>
      <c r="L36" s="65">
        <f>VLOOKUP($A36,'Return Data'!$B$7:$R$2843,13,0)</f>
        <v>4.4687999999999999</v>
      </c>
      <c r="M36" s="66">
        <f t="shared" si="9"/>
        <v>25</v>
      </c>
      <c r="N36" s="65">
        <f>VLOOKUP($A36,'Return Data'!$B$7:$R$2843,17,0)</f>
        <v>7.2533000000000003</v>
      </c>
      <c r="O36" s="66">
        <f t="shared" si="10"/>
        <v>18</v>
      </c>
      <c r="P36" s="65">
        <f>VLOOKUP($A36,'Return Data'!$B$7:$R$2843,14,0)</f>
        <v>9.5359999999999996</v>
      </c>
      <c r="Q36" s="66">
        <f t="shared" si="11"/>
        <v>6</v>
      </c>
      <c r="R36" s="65">
        <f>VLOOKUP($A36,'Return Data'!$B$7:$R$2843,16,0)</f>
        <v>8.7256999999999998</v>
      </c>
      <c r="S36" s="67">
        <f t="shared" si="0"/>
        <v>6</v>
      </c>
    </row>
    <row r="37" spans="1:19" x14ac:dyDescent="0.3">
      <c r="A37" s="82" t="s">
        <v>1139</v>
      </c>
      <c r="B37" s="64">
        <f>VLOOKUP($A37,'Return Data'!$B$7:$R$2843,3,0)</f>
        <v>44459</v>
      </c>
      <c r="C37" s="65">
        <f>VLOOKUP($A37,'Return Data'!$B$7:$R$2843,4,0)</f>
        <v>56.621299999999998</v>
      </c>
      <c r="D37" s="65">
        <f>VLOOKUP($A37,'Return Data'!$B$7:$R$2843,9,0)</f>
        <v>10.5852</v>
      </c>
      <c r="E37" s="66">
        <f t="shared" si="1"/>
        <v>16</v>
      </c>
      <c r="F37" s="65">
        <f>VLOOKUP($A37,'Return Data'!$B$7:$R$2843,10,0)</f>
        <v>7.3423999999999996</v>
      </c>
      <c r="G37" s="66">
        <f t="shared" si="2"/>
        <v>16</v>
      </c>
      <c r="H37" s="65">
        <f>VLOOKUP($A37,'Return Data'!$B$7:$R$2843,11,0)</f>
        <v>8.0486000000000004</v>
      </c>
      <c r="I37" s="66">
        <f t="shared" si="3"/>
        <v>17</v>
      </c>
      <c r="J37" s="65">
        <f>VLOOKUP($A37,'Return Data'!$B$7:$R$2843,12,0)</f>
        <v>4.8048999999999999</v>
      </c>
      <c r="K37" s="66">
        <f t="shared" si="8"/>
        <v>11</v>
      </c>
      <c r="L37" s="65">
        <f>VLOOKUP($A37,'Return Data'!$B$7:$R$2843,13,0)</f>
        <v>6.4379999999999997</v>
      </c>
      <c r="M37" s="66">
        <f t="shared" si="9"/>
        <v>12</v>
      </c>
      <c r="N37" s="65">
        <f>VLOOKUP($A37,'Return Data'!$B$7:$R$2843,17,0)</f>
        <v>9.4763000000000002</v>
      </c>
      <c r="O37" s="66">
        <f t="shared" si="10"/>
        <v>1</v>
      </c>
      <c r="P37" s="65">
        <f>VLOOKUP($A37,'Return Data'!$B$7:$R$2843,14,0)</f>
        <v>9.9524000000000008</v>
      </c>
      <c r="Q37" s="66">
        <f t="shared" si="11"/>
        <v>3</v>
      </c>
      <c r="R37" s="65">
        <f>VLOOKUP($A37,'Return Data'!$B$7:$R$2843,16,0)</f>
        <v>7.8605</v>
      </c>
      <c r="S37" s="67">
        <f t="shared" si="0"/>
        <v>17</v>
      </c>
    </row>
    <row r="38" spans="1:19" x14ac:dyDescent="0.3">
      <c r="A38" s="82" t="s">
        <v>1141</v>
      </c>
      <c r="B38" s="64">
        <f>VLOOKUP($A38,'Return Data'!$B$7:$R$2843,3,0)</f>
        <v>44459</v>
      </c>
      <c r="C38" s="65">
        <f>VLOOKUP($A38,'Return Data'!$B$7:$R$2843,4,0)</f>
        <v>66.731800000000007</v>
      </c>
      <c r="D38" s="65">
        <f>VLOOKUP($A38,'Return Data'!$B$7:$R$2843,9,0)</f>
        <v>15.142099999999999</v>
      </c>
      <c r="E38" s="66">
        <f t="shared" si="1"/>
        <v>7</v>
      </c>
      <c r="F38" s="65">
        <f>VLOOKUP($A38,'Return Data'!$B$7:$R$2843,10,0)</f>
        <v>5.9793000000000003</v>
      </c>
      <c r="G38" s="66">
        <f t="shared" si="2"/>
        <v>25</v>
      </c>
      <c r="H38" s="65">
        <f>VLOOKUP($A38,'Return Data'!$B$7:$R$2843,11,0)</f>
        <v>8.0035000000000007</v>
      </c>
      <c r="I38" s="66">
        <f t="shared" si="3"/>
        <v>18</v>
      </c>
      <c r="J38" s="65">
        <f>VLOOKUP($A38,'Return Data'!$B$7:$R$2843,12,0)</f>
        <v>2.9927000000000001</v>
      </c>
      <c r="K38" s="66">
        <f t="shared" si="8"/>
        <v>20</v>
      </c>
      <c r="L38" s="65">
        <f>VLOOKUP($A38,'Return Data'!$B$7:$R$2843,13,0)</f>
        <v>4.7122999999999999</v>
      </c>
      <c r="M38" s="66">
        <f t="shared" si="9"/>
        <v>18</v>
      </c>
      <c r="N38" s="65">
        <f>VLOOKUP($A38,'Return Data'!$B$7:$R$2843,17,0)</f>
        <v>7.9467999999999996</v>
      </c>
      <c r="O38" s="66">
        <f t="shared" si="10"/>
        <v>12</v>
      </c>
      <c r="P38" s="65">
        <f>VLOOKUP($A38,'Return Data'!$B$7:$R$2843,14,0)</f>
        <v>8.6198999999999995</v>
      </c>
      <c r="Q38" s="66">
        <f t="shared" si="11"/>
        <v>13</v>
      </c>
      <c r="R38" s="65">
        <f>VLOOKUP($A38,'Return Data'!$B$7:$R$2843,16,0)</f>
        <v>8.0848999999999993</v>
      </c>
      <c r="S38" s="67">
        <f t="shared" si="0"/>
        <v>12</v>
      </c>
    </row>
    <row r="39" spans="1:19" x14ac:dyDescent="0.3">
      <c r="A39" s="82" t="s">
        <v>1143</v>
      </c>
      <c r="B39" s="64">
        <f>VLOOKUP($A39,'Return Data'!$B$7:$R$2843,3,0)</f>
        <v>44459</v>
      </c>
      <c r="C39" s="65">
        <f>VLOOKUP($A39,'Return Data'!$B$7:$R$2843,4,0)</f>
        <v>1.6846000000000001</v>
      </c>
      <c r="D39" s="65">
        <f>VLOOKUP($A39,'Return Data'!$B$7:$R$2843,9,0)</f>
        <v>10.791700000000001</v>
      </c>
      <c r="E39" s="66">
        <f t="shared" si="1"/>
        <v>15</v>
      </c>
      <c r="F39" s="65">
        <f>VLOOKUP($A39,'Return Data'!$B$7:$R$2843,10,0)</f>
        <v>10.973699999999999</v>
      </c>
      <c r="G39" s="66">
        <f t="shared" si="2"/>
        <v>3</v>
      </c>
      <c r="H39" s="65">
        <f>VLOOKUP($A39,'Return Data'!$B$7:$R$2843,11,0)</f>
        <v>11.279400000000001</v>
      </c>
      <c r="I39" s="66">
        <f t="shared" si="3"/>
        <v>4</v>
      </c>
      <c r="J39" s="65"/>
      <c r="K39" s="66"/>
      <c r="L39" s="65"/>
      <c r="M39" s="66"/>
      <c r="N39" s="65"/>
      <c r="O39" s="66"/>
      <c r="P39" s="65"/>
      <c r="Q39" s="66"/>
      <c r="R39" s="65">
        <f>VLOOKUP($A39,'Return Data'!$B$7:$R$2843,16,0)</f>
        <v>-7.6466000000000003</v>
      </c>
      <c r="S39" s="67">
        <f t="shared" si="0"/>
        <v>31</v>
      </c>
    </row>
    <row r="40" spans="1:19" x14ac:dyDescent="0.3">
      <c r="A40" s="82" t="s">
        <v>1145</v>
      </c>
      <c r="B40" s="64">
        <f>VLOOKUP($A40,'Return Data'!$B$7:$R$2843,3,0)</f>
        <v>44459</v>
      </c>
      <c r="C40" s="65">
        <f>VLOOKUP($A40,'Return Data'!$B$7:$R$2843,4,0)</f>
        <v>51.586100000000002</v>
      </c>
      <c r="D40" s="65">
        <f>VLOOKUP($A40,'Return Data'!$B$7:$R$2843,9,0)</f>
        <v>7.9436</v>
      </c>
      <c r="E40" s="66">
        <f t="shared" si="1"/>
        <v>30</v>
      </c>
      <c r="F40" s="65">
        <f>VLOOKUP($A40,'Return Data'!$B$7:$R$2843,10,0)</f>
        <v>4.8231000000000002</v>
      </c>
      <c r="G40" s="66">
        <f t="shared" si="2"/>
        <v>32</v>
      </c>
      <c r="H40" s="65">
        <f>VLOOKUP($A40,'Return Data'!$B$7:$R$2843,11,0)</f>
        <v>5.5358000000000001</v>
      </c>
      <c r="I40" s="66">
        <f t="shared" si="3"/>
        <v>32</v>
      </c>
      <c r="J40" s="65">
        <f>VLOOKUP($A40,'Return Data'!$B$7:$R$2843,12,0)</f>
        <v>2.7218</v>
      </c>
      <c r="K40" s="66">
        <f>RANK(J40,J$8:J$42,0)</f>
        <v>23</v>
      </c>
      <c r="L40" s="65">
        <f>VLOOKUP($A40,'Return Data'!$B$7:$R$2843,13,0)</f>
        <v>3.6015999999999999</v>
      </c>
      <c r="M40" s="66">
        <f>RANK(L40,L$8:L$42,0)</f>
        <v>28</v>
      </c>
      <c r="N40" s="65">
        <f>VLOOKUP($A40,'Return Data'!$B$7:$R$2843,17,0)</f>
        <v>1.4881</v>
      </c>
      <c r="O40" s="66">
        <f>RANK(N40,N$8:N$42,0)</f>
        <v>29</v>
      </c>
      <c r="P40" s="65">
        <f>VLOOKUP($A40,'Return Data'!$B$7:$R$2843,14,0)</f>
        <v>-0.34870000000000001</v>
      </c>
      <c r="Q40" s="66">
        <f>RANK(P40,P$8:P$42,0)</f>
        <v>28</v>
      </c>
      <c r="R40" s="65">
        <f>VLOOKUP($A40,'Return Data'!$B$7:$R$2843,16,0)</f>
        <v>7.3029000000000002</v>
      </c>
      <c r="S40" s="67">
        <f t="shared" si="0"/>
        <v>24</v>
      </c>
    </row>
    <row r="41" spans="1:19" x14ac:dyDescent="0.3">
      <c r="A41" s="82" t="s">
        <v>1006</v>
      </c>
      <c r="B41" s="64">
        <f>VLOOKUP($A41,'Return Data'!$B$7:$R$2843,3,0)</f>
        <v>44459</v>
      </c>
      <c r="C41" s="65">
        <f>VLOOKUP($A41,'Return Data'!$B$7:$R$2843,4,0)</f>
        <v>72.8339</v>
      </c>
      <c r="D41" s="65">
        <f>VLOOKUP($A41,'Return Data'!$B$7:$R$2843,9,0)</f>
        <v>25.741900000000001</v>
      </c>
      <c r="E41" s="66">
        <f t="shared" si="1"/>
        <v>2</v>
      </c>
      <c r="F41" s="65">
        <f>VLOOKUP($A41,'Return Data'!$B$7:$R$2843,10,0)</f>
        <v>6.8494999999999999</v>
      </c>
      <c r="G41" s="66">
        <f t="shared" si="2"/>
        <v>20</v>
      </c>
      <c r="H41" s="65">
        <f>VLOOKUP($A41,'Return Data'!$B$7:$R$2843,11,0)</f>
        <v>8.1151</v>
      </c>
      <c r="I41" s="66">
        <f t="shared" si="3"/>
        <v>15</v>
      </c>
      <c r="J41" s="65">
        <f>VLOOKUP($A41,'Return Data'!$B$7:$R$2843,12,0)</f>
        <v>1.8727</v>
      </c>
      <c r="K41" s="66">
        <f>RANK(J41,J$8:J$42,0)</f>
        <v>29</v>
      </c>
      <c r="L41" s="65">
        <f>VLOOKUP($A41,'Return Data'!$B$7:$R$2843,13,0)</f>
        <v>3.8306</v>
      </c>
      <c r="M41" s="66">
        <f>RANK(L41,L$8:L$42,0)</f>
        <v>26</v>
      </c>
      <c r="N41" s="65">
        <f>VLOOKUP($A41,'Return Data'!$B$7:$R$2843,17,0)</f>
        <v>7.4335000000000004</v>
      </c>
      <c r="O41" s="66">
        <f>RANK(N41,N$8:N$42,0)</f>
        <v>15</v>
      </c>
      <c r="P41" s="65">
        <f>VLOOKUP($A41,'Return Data'!$B$7:$R$2843,14,0)</f>
        <v>10.2117</v>
      </c>
      <c r="Q41" s="66">
        <f>RANK(P41,P$8:P$42,0)</f>
        <v>1</v>
      </c>
      <c r="R41" s="65">
        <f>VLOOKUP($A41,'Return Data'!$B$7:$R$2843,16,0)</f>
        <v>8.9289000000000005</v>
      </c>
      <c r="S41" s="67">
        <f t="shared" si="0"/>
        <v>4</v>
      </c>
    </row>
    <row r="42" spans="1:19" x14ac:dyDescent="0.3">
      <c r="A42" s="82" t="s">
        <v>1008</v>
      </c>
      <c r="B42" s="64">
        <f>VLOOKUP($A42,'Return Data'!$B$7:$R$2843,3,0)</f>
        <v>44459</v>
      </c>
      <c r="C42" s="65">
        <f>VLOOKUP($A42,'Return Data'!$B$7:$R$2843,4,0)</f>
        <v>14.1027</v>
      </c>
      <c r="D42" s="65">
        <f>VLOOKUP($A42,'Return Data'!$B$7:$R$2843,9,0)</f>
        <v>39.182600000000001</v>
      </c>
      <c r="E42" s="66">
        <f t="shared" si="1"/>
        <v>1</v>
      </c>
      <c r="F42" s="65">
        <f>VLOOKUP($A42,'Return Data'!$B$7:$R$2843,10,0)</f>
        <v>10.0297</v>
      </c>
      <c r="G42" s="66">
        <f t="shared" si="2"/>
        <v>6</v>
      </c>
      <c r="H42" s="65">
        <f>VLOOKUP($A42,'Return Data'!$B$7:$R$2843,11,0)</f>
        <v>7.2896999999999998</v>
      </c>
      <c r="I42" s="66">
        <f t="shared" si="3"/>
        <v>24</v>
      </c>
      <c r="J42" s="65">
        <f>VLOOKUP($A42,'Return Data'!$B$7:$R$2843,12,0)</f>
        <v>1.8321000000000001</v>
      </c>
      <c r="K42" s="66">
        <f>RANK(J42,J$8:J$42,0)</f>
        <v>30</v>
      </c>
      <c r="L42" s="65">
        <f>VLOOKUP($A42,'Return Data'!$B$7:$R$2843,13,0)</f>
        <v>4.6615000000000002</v>
      </c>
      <c r="M42" s="66">
        <f>RANK(L42,L$8:L$42,0)</f>
        <v>21</v>
      </c>
      <c r="N42" s="65">
        <f>VLOOKUP($A42,'Return Data'!$B$7:$R$2843,17,0)</f>
        <v>9.0961999999999996</v>
      </c>
      <c r="O42" s="66">
        <f>RANK(N42,N$8:N$42,0)</f>
        <v>4</v>
      </c>
      <c r="P42" s="65"/>
      <c r="Q42" s="66"/>
      <c r="R42" s="65">
        <f>VLOOKUP($A42,'Return Data'!$B$7:$R$2843,16,0)</f>
        <v>11.300700000000001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11.907367647058821</v>
      </c>
      <c r="E44" s="88"/>
      <c r="F44" s="89">
        <f>AVERAGE(F8:F42)</f>
        <v>8.6901970588235287</v>
      </c>
      <c r="G44" s="88"/>
      <c r="H44" s="89">
        <f>AVERAGE(H8:H42)</f>
        <v>8.900244117647059</v>
      </c>
      <c r="I44" s="88"/>
      <c r="J44" s="89">
        <f>AVERAGE(J8:J42)</f>
        <v>4.8970548387096775</v>
      </c>
      <c r="K44" s="88"/>
      <c r="L44" s="89">
        <f>AVERAGE(L8:L42)</f>
        <v>6.4564064516129012</v>
      </c>
      <c r="M44" s="88"/>
      <c r="N44" s="89">
        <f>AVERAGE(N8:N42)</f>
        <v>6.5389633333333341</v>
      </c>
      <c r="O44" s="88"/>
      <c r="P44" s="89">
        <f>AVERAGE(P8:P42)</f>
        <v>6.8079931034482772</v>
      </c>
      <c r="Q44" s="88"/>
      <c r="R44" s="89">
        <f>AVERAGE(R8:R42)</f>
        <v>4.9442914285714279</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-5.3486000000000002</v>
      </c>
      <c r="O45" s="88"/>
      <c r="P45" s="89">
        <f>MIN(P8:P42)</f>
        <v>-4.1247999999999996</v>
      </c>
      <c r="Q45" s="88"/>
      <c r="R45" s="89">
        <f>MIN(R8:R42)</f>
        <v>-20.326499999999999</v>
      </c>
      <c r="S45" s="90"/>
    </row>
    <row r="46" spans="1:19" ht="15" thickBot="1" x14ac:dyDescent="0.35">
      <c r="A46" s="91" t="s">
        <v>29</v>
      </c>
      <c r="B46" s="92"/>
      <c r="C46" s="92"/>
      <c r="D46" s="93">
        <f>MAX(D8:D42)</f>
        <v>39.182600000000001</v>
      </c>
      <c r="E46" s="92"/>
      <c r="F46" s="93">
        <f>MAX(F8:F42)</f>
        <v>59.494300000000003</v>
      </c>
      <c r="G46" s="92"/>
      <c r="H46" s="93">
        <f>MAX(H8:H42)</f>
        <v>34.116900000000001</v>
      </c>
      <c r="I46" s="92"/>
      <c r="J46" s="93">
        <f>MAX(J8:J42)</f>
        <v>23.2835</v>
      </c>
      <c r="K46" s="92"/>
      <c r="L46" s="93">
        <f>MAX(L8:L42)</f>
        <v>22.183299999999999</v>
      </c>
      <c r="M46" s="92"/>
      <c r="N46" s="93">
        <f>MAX(N8:N42)</f>
        <v>9.4763000000000002</v>
      </c>
      <c r="O46" s="92"/>
      <c r="P46" s="93">
        <f>MAX(P8:P42)</f>
        <v>10.2117</v>
      </c>
      <c r="Q46" s="92"/>
      <c r="R46" s="93">
        <f>MAX(R8:R42)</f>
        <v>11.300700000000001</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44459</v>
      </c>
      <c r="C8" s="65">
        <f>VLOOKUP($A8,'Return Data'!$B$7:$R$2843,4,0)</f>
        <v>365.3</v>
      </c>
      <c r="D8" s="65">
        <f>VLOOKUP($A8,'Return Data'!$B$7:$R$2843,10,0)</f>
        <v>12.5558</v>
      </c>
      <c r="E8" s="66">
        <f t="shared" ref="E8:E36" si="0">RANK(D8,D$8:D$36,0)</f>
        <v>6</v>
      </c>
      <c r="F8" s="65">
        <f>VLOOKUP($A8,'Return Data'!$B$7:$R$2843,11,0)</f>
        <v>20.956299999999999</v>
      </c>
      <c r="G8" s="66">
        <f t="shared" ref="G8:G36" si="1">RANK(F8,F$8:F$36,0)</f>
        <v>7</v>
      </c>
      <c r="H8" s="65">
        <f>VLOOKUP($A8,'Return Data'!$B$7:$R$2843,12,0)</f>
        <v>30.343299999999999</v>
      </c>
      <c r="I8" s="66">
        <f t="shared" ref="I8:I36" si="2">RANK(H8,H$8:H$36,0)</f>
        <v>9</v>
      </c>
      <c r="J8" s="65">
        <f>VLOOKUP($A8,'Return Data'!$B$7:$R$2843,13,0)</f>
        <v>55.711799999999997</v>
      </c>
      <c r="K8" s="66">
        <f t="shared" ref="K8:K36" si="3">RANK(J8,J$8:J$36,0)</f>
        <v>7</v>
      </c>
      <c r="L8" s="65">
        <f>VLOOKUP($A8,'Return Data'!$B$7:$R$2843,17,0)</f>
        <v>25.259699999999999</v>
      </c>
      <c r="M8" s="66">
        <f t="shared" ref="M8:M36" si="4">RANK(L8,L$8:L$36,0)</f>
        <v>14</v>
      </c>
      <c r="N8" s="65">
        <f>VLOOKUP($A8,'Return Data'!$B$7:$R$2843,14,0)</f>
        <v>16.097899999999999</v>
      </c>
      <c r="O8" s="66">
        <f t="shared" ref="O8:O26" si="5">RANK(N8,N$8:N$36,0)</f>
        <v>19</v>
      </c>
      <c r="P8" s="65">
        <f>VLOOKUP($A8,'Return Data'!$B$7:$R$2843,15,0)</f>
        <v>14.0321</v>
      </c>
      <c r="Q8" s="66">
        <f t="shared" ref="Q8:Q26" si="6">RANK(P8,P$8:P$36,0)</f>
        <v>19</v>
      </c>
      <c r="R8" s="65">
        <f>VLOOKUP($A8,'Return Data'!$B$7:$R$2843,16,0)</f>
        <v>15.9793</v>
      </c>
      <c r="S8" s="67">
        <f t="shared" ref="S8:S36" si="7">RANK(R8,R$8:R$36,0)</f>
        <v>12</v>
      </c>
    </row>
    <row r="9" spans="1:20" x14ac:dyDescent="0.3">
      <c r="A9" s="63" t="s">
        <v>950</v>
      </c>
      <c r="B9" s="64">
        <f>VLOOKUP($A9,'Return Data'!$B$7:$R$2843,3,0)</f>
        <v>44459</v>
      </c>
      <c r="C9" s="65">
        <f>VLOOKUP($A9,'Return Data'!$B$7:$R$2843,4,0)</f>
        <v>51.96</v>
      </c>
      <c r="D9" s="65">
        <f>VLOOKUP($A9,'Return Data'!$B$7:$R$2843,10,0)</f>
        <v>12.7849</v>
      </c>
      <c r="E9" s="66">
        <f t="shared" si="0"/>
        <v>4</v>
      </c>
      <c r="F9" s="65">
        <f>VLOOKUP($A9,'Return Data'!$B$7:$R$2843,11,0)</f>
        <v>21.657699999999998</v>
      </c>
      <c r="G9" s="66">
        <f t="shared" si="1"/>
        <v>4</v>
      </c>
      <c r="H9" s="65">
        <f>VLOOKUP($A9,'Return Data'!$B$7:$R$2843,12,0)</f>
        <v>25.9331</v>
      </c>
      <c r="I9" s="66">
        <f t="shared" si="2"/>
        <v>25</v>
      </c>
      <c r="J9" s="65">
        <f>VLOOKUP($A9,'Return Data'!$B$7:$R$2843,13,0)</f>
        <v>51.752299999999998</v>
      </c>
      <c r="K9" s="66">
        <f t="shared" si="3"/>
        <v>17</v>
      </c>
      <c r="L9" s="65">
        <f>VLOOKUP($A9,'Return Data'!$B$7:$R$2843,17,0)</f>
        <v>26.285499999999999</v>
      </c>
      <c r="M9" s="66">
        <f t="shared" si="4"/>
        <v>8</v>
      </c>
      <c r="N9" s="65">
        <f>VLOOKUP($A9,'Return Data'!$B$7:$R$2843,14,0)</f>
        <v>21.109400000000001</v>
      </c>
      <c r="O9" s="66">
        <f t="shared" si="5"/>
        <v>2</v>
      </c>
      <c r="P9" s="65">
        <f>VLOOKUP($A9,'Return Data'!$B$7:$R$2843,15,0)</f>
        <v>19.367799999999999</v>
      </c>
      <c r="Q9" s="66">
        <f t="shared" si="6"/>
        <v>1</v>
      </c>
      <c r="R9" s="65">
        <f>VLOOKUP($A9,'Return Data'!$B$7:$R$2843,16,0)</f>
        <v>18.092700000000001</v>
      </c>
      <c r="S9" s="67">
        <f t="shared" si="7"/>
        <v>3</v>
      </c>
    </row>
    <row r="10" spans="1:20" x14ac:dyDescent="0.3">
      <c r="A10" s="63" t="s">
        <v>953</v>
      </c>
      <c r="B10" s="64">
        <f>VLOOKUP($A10,'Return Data'!$B$7:$R$2843,3,0)</f>
        <v>44459</v>
      </c>
      <c r="C10" s="65">
        <f>VLOOKUP($A10,'Return Data'!$B$7:$R$2843,4,0)</f>
        <v>23.48</v>
      </c>
      <c r="D10" s="65">
        <f>VLOOKUP($A10,'Return Data'!$B$7:$R$2843,10,0)</f>
        <v>12.129899999999999</v>
      </c>
      <c r="E10" s="66">
        <f t="shared" si="0"/>
        <v>12</v>
      </c>
      <c r="F10" s="65">
        <f>VLOOKUP($A10,'Return Data'!$B$7:$R$2843,11,0)</f>
        <v>18.7058</v>
      </c>
      <c r="G10" s="66">
        <f t="shared" si="1"/>
        <v>22</v>
      </c>
      <c r="H10" s="65">
        <f>VLOOKUP($A10,'Return Data'!$B$7:$R$2843,12,0)</f>
        <v>27.539400000000001</v>
      </c>
      <c r="I10" s="66">
        <f t="shared" si="2"/>
        <v>19</v>
      </c>
      <c r="J10" s="65">
        <f>VLOOKUP($A10,'Return Data'!$B$7:$R$2843,13,0)</f>
        <v>51.7776</v>
      </c>
      <c r="K10" s="66">
        <f t="shared" si="3"/>
        <v>16</v>
      </c>
      <c r="L10" s="65">
        <f>VLOOKUP($A10,'Return Data'!$B$7:$R$2843,17,0)</f>
        <v>25.116599999999998</v>
      </c>
      <c r="M10" s="66">
        <f t="shared" si="4"/>
        <v>15</v>
      </c>
      <c r="N10" s="65">
        <f>VLOOKUP($A10,'Return Data'!$B$7:$R$2843,14,0)</f>
        <v>16.9937</v>
      </c>
      <c r="O10" s="66">
        <f t="shared" si="5"/>
        <v>13</v>
      </c>
      <c r="P10" s="65">
        <f>VLOOKUP($A10,'Return Data'!$B$7:$R$2843,15,0)</f>
        <v>13.8703</v>
      </c>
      <c r="Q10" s="66">
        <f t="shared" si="6"/>
        <v>21</v>
      </c>
      <c r="R10" s="65">
        <f>VLOOKUP($A10,'Return Data'!$B$7:$R$2843,16,0)</f>
        <v>13.1532</v>
      </c>
      <c r="S10" s="67">
        <f t="shared" si="7"/>
        <v>25</v>
      </c>
    </row>
    <row r="11" spans="1:20" x14ac:dyDescent="0.3">
      <c r="A11" s="63" t="s">
        <v>955</v>
      </c>
      <c r="B11" s="64">
        <f>VLOOKUP($A11,'Return Data'!$B$7:$R$2843,3,0)</f>
        <v>44459</v>
      </c>
      <c r="C11" s="65">
        <f>VLOOKUP($A11,'Return Data'!$B$7:$R$2843,4,0)</f>
        <v>153.87</v>
      </c>
      <c r="D11" s="65">
        <f>VLOOKUP($A11,'Return Data'!$B$7:$R$2843,10,0)</f>
        <v>11.661799999999999</v>
      </c>
      <c r="E11" s="66">
        <f t="shared" si="0"/>
        <v>15</v>
      </c>
      <c r="F11" s="65">
        <f>VLOOKUP($A11,'Return Data'!$B$7:$R$2843,11,0)</f>
        <v>18.7727</v>
      </c>
      <c r="G11" s="66">
        <f t="shared" si="1"/>
        <v>21</v>
      </c>
      <c r="H11" s="65">
        <f>VLOOKUP($A11,'Return Data'!$B$7:$R$2843,12,0)</f>
        <v>26.4131</v>
      </c>
      <c r="I11" s="66">
        <f t="shared" si="2"/>
        <v>24</v>
      </c>
      <c r="J11" s="65">
        <f>VLOOKUP($A11,'Return Data'!$B$7:$R$2843,13,0)</f>
        <v>48.940100000000001</v>
      </c>
      <c r="K11" s="66">
        <f t="shared" si="3"/>
        <v>24</v>
      </c>
      <c r="L11" s="65">
        <f>VLOOKUP($A11,'Return Data'!$B$7:$R$2843,17,0)</f>
        <v>25.0931</v>
      </c>
      <c r="M11" s="66">
        <f t="shared" si="4"/>
        <v>16</v>
      </c>
      <c r="N11" s="65">
        <f>VLOOKUP($A11,'Return Data'!$B$7:$R$2843,14,0)</f>
        <v>19.966899999999999</v>
      </c>
      <c r="O11" s="66">
        <f t="shared" si="5"/>
        <v>4</v>
      </c>
      <c r="P11" s="65">
        <f>VLOOKUP($A11,'Return Data'!$B$7:$R$2843,15,0)</f>
        <v>15.795199999999999</v>
      </c>
      <c r="Q11" s="66">
        <f t="shared" si="6"/>
        <v>7</v>
      </c>
      <c r="R11" s="65">
        <f>VLOOKUP($A11,'Return Data'!$B$7:$R$2843,16,0)</f>
        <v>16.716200000000001</v>
      </c>
      <c r="S11" s="67">
        <f t="shared" si="7"/>
        <v>5</v>
      </c>
    </row>
    <row r="12" spans="1:20" x14ac:dyDescent="0.3">
      <c r="A12" s="63" t="s">
        <v>956</v>
      </c>
      <c r="B12" s="64">
        <f>VLOOKUP($A12,'Return Data'!$B$7:$R$2843,3,0)</f>
        <v>44459</v>
      </c>
      <c r="C12" s="65">
        <f>VLOOKUP($A12,'Return Data'!$B$7:$R$2843,4,0)</f>
        <v>45.91</v>
      </c>
      <c r="D12" s="65">
        <f>VLOOKUP($A12,'Return Data'!$B$7:$R$2843,10,0)</f>
        <v>11.324</v>
      </c>
      <c r="E12" s="66">
        <f t="shared" si="0"/>
        <v>18</v>
      </c>
      <c r="F12" s="65">
        <f>VLOOKUP($A12,'Return Data'!$B$7:$R$2843,11,0)</f>
        <v>20.088899999999999</v>
      </c>
      <c r="G12" s="66">
        <f t="shared" si="1"/>
        <v>13</v>
      </c>
      <c r="H12" s="65">
        <f>VLOOKUP($A12,'Return Data'!$B$7:$R$2843,12,0)</f>
        <v>28.924499999999998</v>
      </c>
      <c r="I12" s="66">
        <f t="shared" si="2"/>
        <v>13</v>
      </c>
      <c r="J12" s="65">
        <f>VLOOKUP($A12,'Return Data'!$B$7:$R$2843,13,0)</f>
        <v>52.4236</v>
      </c>
      <c r="K12" s="66">
        <f t="shared" si="3"/>
        <v>14</v>
      </c>
      <c r="L12" s="65">
        <f>VLOOKUP($A12,'Return Data'!$B$7:$R$2843,17,0)</f>
        <v>31.252099999999999</v>
      </c>
      <c r="M12" s="66">
        <f t="shared" si="4"/>
        <v>1</v>
      </c>
      <c r="N12" s="65">
        <f>VLOOKUP($A12,'Return Data'!$B$7:$R$2843,14,0)</f>
        <v>22.089200000000002</v>
      </c>
      <c r="O12" s="66">
        <f t="shared" si="5"/>
        <v>1</v>
      </c>
      <c r="P12" s="65">
        <f>VLOOKUP($A12,'Return Data'!$B$7:$R$2843,15,0)</f>
        <v>18.450299999999999</v>
      </c>
      <c r="Q12" s="66">
        <f t="shared" si="6"/>
        <v>2</v>
      </c>
      <c r="R12" s="65">
        <f>VLOOKUP($A12,'Return Data'!$B$7:$R$2843,16,0)</f>
        <v>16.6053</v>
      </c>
      <c r="S12" s="67">
        <f t="shared" si="7"/>
        <v>7</v>
      </c>
    </row>
    <row r="13" spans="1:20" x14ac:dyDescent="0.3">
      <c r="A13" s="63" t="s">
        <v>958</v>
      </c>
      <c r="B13" s="64">
        <f>VLOOKUP($A13,'Return Data'!$B$7:$R$2843,3,0)</f>
        <v>44459</v>
      </c>
      <c r="C13" s="65">
        <f>VLOOKUP($A13,'Return Data'!$B$7:$R$2843,4,0)</f>
        <v>317.58100000000002</v>
      </c>
      <c r="D13" s="65">
        <f>VLOOKUP($A13,'Return Data'!$B$7:$R$2843,10,0)</f>
        <v>10.1943</v>
      </c>
      <c r="E13" s="66">
        <f t="shared" si="0"/>
        <v>23</v>
      </c>
      <c r="F13" s="65">
        <f>VLOOKUP($A13,'Return Data'!$B$7:$R$2843,11,0)</f>
        <v>20.150700000000001</v>
      </c>
      <c r="G13" s="66">
        <f t="shared" si="1"/>
        <v>12</v>
      </c>
      <c r="H13" s="65">
        <f>VLOOKUP($A13,'Return Data'!$B$7:$R$2843,12,0)</f>
        <v>26.9146</v>
      </c>
      <c r="I13" s="66">
        <f t="shared" si="2"/>
        <v>23</v>
      </c>
      <c r="J13" s="65">
        <f>VLOOKUP($A13,'Return Data'!$B$7:$R$2843,13,0)</f>
        <v>49.659799999999997</v>
      </c>
      <c r="K13" s="66">
        <f t="shared" si="3"/>
        <v>23</v>
      </c>
      <c r="L13" s="65">
        <f>VLOOKUP($A13,'Return Data'!$B$7:$R$2843,17,0)</f>
        <v>21.565999999999999</v>
      </c>
      <c r="M13" s="66">
        <f t="shared" si="4"/>
        <v>26</v>
      </c>
      <c r="N13" s="65">
        <f>VLOOKUP($A13,'Return Data'!$B$7:$R$2843,14,0)</f>
        <v>14.84</v>
      </c>
      <c r="O13" s="66">
        <f t="shared" si="5"/>
        <v>23</v>
      </c>
      <c r="P13" s="65">
        <f>VLOOKUP($A13,'Return Data'!$B$7:$R$2843,15,0)</f>
        <v>12.0863</v>
      </c>
      <c r="Q13" s="66">
        <f t="shared" si="6"/>
        <v>26</v>
      </c>
      <c r="R13" s="65">
        <f>VLOOKUP($A13,'Return Data'!$B$7:$R$2843,16,0)</f>
        <v>12.786099999999999</v>
      </c>
      <c r="S13" s="67">
        <f t="shared" si="7"/>
        <v>28</v>
      </c>
    </row>
    <row r="14" spans="1:20" x14ac:dyDescent="0.3">
      <c r="A14" s="63" t="s">
        <v>961</v>
      </c>
      <c r="B14" s="64">
        <f>VLOOKUP($A14,'Return Data'!$B$7:$R$2843,3,0)</f>
        <v>44459</v>
      </c>
      <c r="C14" s="65">
        <f>VLOOKUP($A14,'Return Data'!$B$7:$R$2843,4,0)</f>
        <v>59.37</v>
      </c>
      <c r="D14" s="65">
        <f>VLOOKUP($A14,'Return Data'!$B$7:$R$2843,10,0)</f>
        <v>12.251799999999999</v>
      </c>
      <c r="E14" s="66">
        <f t="shared" si="0"/>
        <v>8</v>
      </c>
      <c r="F14" s="65">
        <f>VLOOKUP($A14,'Return Data'!$B$7:$R$2843,11,0)</f>
        <v>20.085000000000001</v>
      </c>
      <c r="G14" s="66">
        <f t="shared" si="1"/>
        <v>14</v>
      </c>
      <c r="H14" s="65">
        <f>VLOOKUP($A14,'Return Data'!$B$7:$R$2843,12,0)</f>
        <v>27.9526</v>
      </c>
      <c r="I14" s="66">
        <f t="shared" si="2"/>
        <v>17</v>
      </c>
      <c r="J14" s="65">
        <f>VLOOKUP($A14,'Return Data'!$B$7:$R$2843,13,0)</f>
        <v>50.991900000000001</v>
      </c>
      <c r="K14" s="66">
        <f t="shared" si="3"/>
        <v>20</v>
      </c>
      <c r="L14" s="65">
        <f>VLOOKUP($A14,'Return Data'!$B$7:$R$2843,17,0)</f>
        <v>26.376100000000001</v>
      </c>
      <c r="M14" s="66">
        <f t="shared" si="4"/>
        <v>7</v>
      </c>
      <c r="N14" s="65">
        <f>VLOOKUP($A14,'Return Data'!$B$7:$R$2843,14,0)</f>
        <v>17.186599999999999</v>
      </c>
      <c r="O14" s="66">
        <f t="shared" si="5"/>
        <v>11</v>
      </c>
      <c r="P14" s="65">
        <f>VLOOKUP($A14,'Return Data'!$B$7:$R$2843,15,0)</f>
        <v>16.103100000000001</v>
      </c>
      <c r="Q14" s="66">
        <f t="shared" si="6"/>
        <v>5</v>
      </c>
      <c r="R14" s="65">
        <f>VLOOKUP($A14,'Return Data'!$B$7:$R$2843,16,0)</f>
        <v>15.9802</v>
      </c>
      <c r="S14" s="67">
        <f t="shared" si="7"/>
        <v>11</v>
      </c>
    </row>
    <row r="15" spans="1:20" x14ac:dyDescent="0.3">
      <c r="A15" s="63" t="s">
        <v>963</v>
      </c>
      <c r="B15" s="64">
        <f>VLOOKUP($A15,'Return Data'!$B$7:$R$2843,3,0)</f>
        <v>44459</v>
      </c>
      <c r="C15" s="65">
        <f>VLOOKUP($A15,'Return Data'!$B$7:$R$2843,4,0)</f>
        <v>751.51319999999998</v>
      </c>
      <c r="D15" s="65">
        <f>VLOOKUP($A15,'Return Data'!$B$7:$R$2843,10,0)</f>
        <v>8.4353999999999996</v>
      </c>
      <c r="E15" s="66">
        <f t="shared" si="0"/>
        <v>29</v>
      </c>
      <c r="F15" s="65">
        <f>VLOOKUP($A15,'Return Data'!$B$7:$R$2843,11,0)</f>
        <v>17.5397</v>
      </c>
      <c r="G15" s="66">
        <f t="shared" si="1"/>
        <v>24</v>
      </c>
      <c r="H15" s="65">
        <f>VLOOKUP($A15,'Return Data'!$B$7:$R$2843,12,0)</f>
        <v>32.608499999999999</v>
      </c>
      <c r="I15" s="66">
        <f t="shared" si="2"/>
        <v>5</v>
      </c>
      <c r="J15" s="65">
        <f>VLOOKUP($A15,'Return Data'!$B$7:$R$2843,13,0)</f>
        <v>63.432699999999997</v>
      </c>
      <c r="K15" s="66">
        <f t="shared" si="3"/>
        <v>1</v>
      </c>
      <c r="L15" s="65">
        <f>VLOOKUP($A15,'Return Data'!$B$7:$R$2843,17,0)</f>
        <v>26.5563</v>
      </c>
      <c r="M15" s="66">
        <f t="shared" si="4"/>
        <v>6</v>
      </c>
      <c r="N15" s="65">
        <f>VLOOKUP($A15,'Return Data'!$B$7:$R$2843,14,0)</f>
        <v>15.0382</v>
      </c>
      <c r="O15" s="66">
        <f t="shared" si="5"/>
        <v>22</v>
      </c>
      <c r="P15" s="65">
        <f>VLOOKUP($A15,'Return Data'!$B$7:$R$2843,15,0)</f>
        <v>13.303000000000001</v>
      </c>
      <c r="Q15" s="66">
        <f t="shared" si="6"/>
        <v>24</v>
      </c>
      <c r="R15" s="65">
        <f>VLOOKUP($A15,'Return Data'!$B$7:$R$2843,16,0)</f>
        <v>14.0703</v>
      </c>
      <c r="S15" s="67">
        <f t="shared" si="7"/>
        <v>21</v>
      </c>
    </row>
    <row r="16" spans="1:20" x14ac:dyDescent="0.3">
      <c r="A16" s="63" t="s">
        <v>965</v>
      </c>
      <c r="B16" s="64">
        <f>VLOOKUP($A16,'Return Data'!$B$7:$R$2843,3,0)</f>
        <v>44459</v>
      </c>
      <c r="C16" s="65">
        <f>VLOOKUP($A16,'Return Data'!$B$7:$R$2843,4,0)</f>
        <v>711.702</v>
      </c>
      <c r="D16" s="65">
        <f>VLOOKUP($A16,'Return Data'!$B$7:$R$2843,10,0)</f>
        <v>8.5010999999999992</v>
      </c>
      <c r="E16" s="66">
        <f t="shared" si="0"/>
        <v>28</v>
      </c>
      <c r="F16" s="65">
        <f>VLOOKUP($A16,'Return Data'!$B$7:$R$2843,11,0)</f>
        <v>15.9664</v>
      </c>
      <c r="G16" s="66">
        <f t="shared" si="1"/>
        <v>29</v>
      </c>
      <c r="H16" s="65">
        <f>VLOOKUP($A16,'Return Data'!$B$7:$R$2843,12,0)</f>
        <v>28.5457</v>
      </c>
      <c r="I16" s="66">
        <f t="shared" si="2"/>
        <v>15</v>
      </c>
      <c r="J16" s="65">
        <f>VLOOKUP($A16,'Return Data'!$B$7:$R$2843,13,0)</f>
        <v>54.253399999999999</v>
      </c>
      <c r="K16" s="66">
        <f t="shared" si="3"/>
        <v>10</v>
      </c>
      <c r="L16" s="65">
        <f>VLOOKUP($A16,'Return Data'!$B$7:$R$2843,17,0)</f>
        <v>19.832799999999999</v>
      </c>
      <c r="M16" s="66">
        <f t="shared" si="4"/>
        <v>27</v>
      </c>
      <c r="N16" s="65">
        <f>VLOOKUP($A16,'Return Data'!$B$7:$R$2843,14,0)</f>
        <v>13.367000000000001</v>
      </c>
      <c r="O16" s="66">
        <f t="shared" si="5"/>
        <v>26</v>
      </c>
      <c r="P16" s="65">
        <f>VLOOKUP($A16,'Return Data'!$B$7:$R$2843,15,0)</f>
        <v>13.440099999999999</v>
      </c>
      <c r="Q16" s="66">
        <f t="shared" si="6"/>
        <v>23</v>
      </c>
      <c r="R16" s="65">
        <f>VLOOKUP($A16,'Return Data'!$B$7:$R$2843,16,0)</f>
        <v>14.035399999999999</v>
      </c>
      <c r="S16" s="67">
        <f t="shared" si="7"/>
        <v>23</v>
      </c>
    </row>
    <row r="17" spans="1:19" x14ac:dyDescent="0.3">
      <c r="A17" s="63" t="s">
        <v>967</v>
      </c>
      <c r="B17" s="64">
        <f>VLOOKUP($A17,'Return Data'!$B$7:$R$2843,3,0)</f>
        <v>44459</v>
      </c>
      <c r="C17" s="65">
        <f>VLOOKUP($A17,'Return Data'!$B$7:$R$2843,4,0)</f>
        <v>338.59280000000001</v>
      </c>
      <c r="D17" s="65">
        <f>VLOOKUP($A17,'Return Data'!$B$7:$R$2843,10,0)</f>
        <v>9.9515999999999991</v>
      </c>
      <c r="E17" s="66">
        <f t="shared" si="0"/>
        <v>24</v>
      </c>
      <c r="F17" s="65">
        <f>VLOOKUP($A17,'Return Data'!$B$7:$R$2843,11,0)</f>
        <v>16.485299999999999</v>
      </c>
      <c r="G17" s="66">
        <f t="shared" si="1"/>
        <v>26</v>
      </c>
      <c r="H17" s="65">
        <f>VLOOKUP($A17,'Return Data'!$B$7:$R$2843,12,0)</f>
        <v>24.222300000000001</v>
      </c>
      <c r="I17" s="66">
        <f t="shared" si="2"/>
        <v>26</v>
      </c>
      <c r="J17" s="65">
        <f>VLOOKUP($A17,'Return Data'!$B$7:$R$2843,13,0)</f>
        <v>49.973999999999997</v>
      </c>
      <c r="K17" s="66">
        <f t="shared" si="3"/>
        <v>21</v>
      </c>
      <c r="L17" s="65">
        <f>VLOOKUP($A17,'Return Data'!$B$7:$R$2843,17,0)</f>
        <v>24.054500000000001</v>
      </c>
      <c r="M17" s="66">
        <f t="shared" si="4"/>
        <v>21</v>
      </c>
      <c r="N17" s="65">
        <f>VLOOKUP($A17,'Return Data'!$B$7:$R$2843,14,0)</f>
        <v>15.6648</v>
      </c>
      <c r="O17" s="66">
        <f t="shared" si="5"/>
        <v>21</v>
      </c>
      <c r="P17" s="65">
        <f>VLOOKUP($A17,'Return Data'!$B$7:$R$2843,15,0)</f>
        <v>14.7784</v>
      </c>
      <c r="Q17" s="66">
        <f t="shared" si="6"/>
        <v>13</v>
      </c>
      <c r="R17" s="65">
        <f>VLOOKUP($A17,'Return Data'!$B$7:$R$2843,16,0)</f>
        <v>14.0931</v>
      </c>
      <c r="S17" s="67">
        <f t="shared" si="7"/>
        <v>20</v>
      </c>
    </row>
    <row r="18" spans="1:19" x14ac:dyDescent="0.3">
      <c r="A18" s="63" t="s">
        <v>969</v>
      </c>
      <c r="B18" s="64">
        <f>VLOOKUP($A18,'Return Data'!$B$7:$R$2843,3,0)</f>
        <v>44459</v>
      </c>
      <c r="C18" s="65">
        <f>VLOOKUP($A18,'Return Data'!$B$7:$R$2843,4,0)</f>
        <v>68.680000000000007</v>
      </c>
      <c r="D18" s="65">
        <f>VLOOKUP($A18,'Return Data'!$B$7:$R$2843,10,0)</f>
        <v>11.638500000000001</v>
      </c>
      <c r="E18" s="66">
        <f t="shared" si="0"/>
        <v>16</v>
      </c>
      <c r="F18" s="65">
        <f>VLOOKUP($A18,'Return Data'!$B$7:$R$2843,11,0)</f>
        <v>18.803000000000001</v>
      </c>
      <c r="G18" s="66">
        <f t="shared" si="1"/>
        <v>20</v>
      </c>
      <c r="H18" s="65">
        <f>VLOOKUP($A18,'Return Data'!$B$7:$R$2843,12,0)</f>
        <v>29.389600000000002</v>
      </c>
      <c r="I18" s="66">
        <f t="shared" si="2"/>
        <v>12</v>
      </c>
      <c r="J18" s="65">
        <f>VLOOKUP($A18,'Return Data'!$B$7:$R$2843,13,0)</f>
        <v>53.235199999999999</v>
      </c>
      <c r="K18" s="66">
        <f t="shared" si="3"/>
        <v>13</v>
      </c>
      <c r="L18" s="65">
        <f>VLOOKUP($A18,'Return Data'!$B$7:$R$2843,17,0)</f>
        <v>24.700299999999999</v>
      </c>
      <c r="M18" s="66">
        <f t="shared" si="4"/>
        <v>19</v>
      </c>
      <c r="N18" s="65">
        <f>VLOOKUP($A18,'Return Data'!$B$7:$R$2843,14,0)</f>
        <v>15.898899999999999</v>
      </c>
      <c r="O18" s="66">
        <f t="shared" si="5"/>
        <v>20</v>
      </c>
      <c r="P18" s="65">
        <f>VLOOKUP($A18,'Return Data'!$B$7:$R$2843,15,0)</f>
        <v>15.362399999999999</v>
      </c>
      <c r="Q18" s="66">
        <f t="shared" si="6"/>
        <v>9</v>
      </c>
      <c r="R18" s="65">
        <f>VLOOKUP($A18,'Return Data'!$B$7:$R$2843,16,0)</f>
        <v>16.190000000000001</v>
      </c>
      <c r="S18" s="67">
        <f t="shared" si="7"/>
        <v>9</v>
      </c>
    </row>
    <row r="19" spans="1:19" x14ac:dyDescent="0.3">
      <c r="A19" s="63" t="s">
        <v>971</v>
      </c>
      <c r="B19" s="64">
        <f>VLOOKUP($A19,'Return Data'!$B$7:$R$2843,3,0)</f>
        <v>44459</v>
      </c>
      <c r="C19" s="65">
        <f>VLOOKUP($A19,'Return Data'!$B$7:$R$2843,4,0)</f>
        <v>43.01</v>
      </c>
      <c r="D19" s="65">
        <f>VLOOKUP($A19,'Return Data'!$B$7:$R$2843,10,0)</f>
        <v>13.094900000000001</v>
      </c>
      <c r="E19" s="66">
        <f t="shared" si="0"/>
        <v>3</v>
      </c>
      <c r="F19" s="65">
        <f>VLOOKUP($A19,'Return Data'!$B$7:$R$2843,11,0)</f>
        <v>23.8767</v>
      </c>
      <c r="G19" s="66">
        <f t="shared" si="1"/>
        <v>2</v>
      </c>
      <c r="H19" s="65">
        <f>VLOOKUP($A19,'Return Data'!$B$7:$R$2843,12,0)</f>
        <v>33.779200000000003</v>
      </c>
      <c r="I19" s="66">
        <f t="shared" si="2"/>
        <v>3</v>
      </c>
      <c r="J19" s="65">
        <f>VLOOKUP($A19,'Return Data'!$B$7:$R$2843,13,0)</f>
        <v>57.603499999999997</v>
      </c>
      <c r="K19" s="66">
        <f t="shared" si="3"/>
        <v>4</v>
      </c>
      <c r="L19" s="65">
        <f>VLOOKUP($A19,'Return Data'!$B$7:$R$2843,17,0)</f>
        <v>28.745799999999999</v>
      </c>
      <c r="M19" s="66">
        <f t="shared" si="4"/>
        <v>3</v>
      </c>
      <c r="N19" s="65">
        <f>VLOOKUP($A19,'Return Data'!$B$7:$R$2843,14,0)</f>
        <v>20.1371</v>
      </c>
      <c r="O19" s="66">
        <f t="shared" si="5"/>
        <v>3</v>
      </c>
      <c r="P19" s="65">
        <f>VLOOKUP($A19,'Return Data'!$B$7:$R$2843,15,0)</f>
        <v>14.984299999999999</v>
      </c>
      <c r="Q19" s="66">
        <f t="shared" si="6"/>
        <v>11</v>
      </c>
      <c r="R19" s="65">
        <f>VLOOKUP($A19,'Return Data'!$B$7:$R$2843,16,0)</f>
        <v>15.6046</v>
      </c>
      <c r="S19" s="67">
        <f t="shared" si="7"/>
        <v>15</v>
      </c>
    </row>
    <row r="20" spans="1:19" x14ac:dyDescent="0.3">
      <c r="A20" s="63" t="s">
        <v>972</v>
      </c>
      <c r="B20" s="64">
        <f>VLOOKUP($A20,'Return Data'!$B$7:$R$2843,3,0)</f>
        <v>44459</v>
      </c>
      <c r="C20" s="65">
        <f>VLOOKUP($A20,'Return Data'!$B$7:$R$2843,4,0)</f>
        <v>54.21</v>
      </c>
      <c r="D20" s="65">
        <f>VLOOKUP($A20,'Return Data'!$B$7:$R$2843,10,0)</f>
        <v>12.3058</v>
      </c>
      <c r="E20" s="66">
        <f t="shared" si="0"/>
        <v>7</v>
      </c>
      <c r="F20" s="65">
        <f>VLOOKUP($A20,'Return Data'!$B$7:$R$2843,11,0)</f>
        <v>19.8276</v>
      </c>
      <c r="G20" s="66">
        <f t="shared" si="1"/>
        <v>16</v>
      </c>
      <c r="H20" s="65">
        <f>VLOOKUP($A20,'Return Data'!$B$7:$R$2843,12,0)</f>
        <v>27.5229</v>
      </c>
      <c r="I20" s="66">
        <f t="shared" si="2"/>
        <v>20</v>
      </c>
      <c r="J20" s="65">
        <f>VLOOKUP($A20,'Return Data'!$B$7:$R$2843,13,0)</f>
        <v>44.791699999999999</v>
      </c>
      <c r="K20" s="66">
        <f t="shared" si="3"/>
        <v>26</v>
      </c>
      <c r="L20" s="65">
        <f>VLOOKUP($A20,'Return Data'!$B$7:$R$2843,17,0)</f>
        <v>26.007899999999999</v>
      </c>
      <c r="M20" s="66">
        <f t="shared" si="4"/>
        <v>10</v>
      </c>
      <c r="N20" s="65">
        <f>VLOOKUP($A20,'Return Data'!$B$7:$R$2843,14,0)</f>
        <v>16.270199999999999</v>
      </c>
      <c r="O20" s="66">
        <f t="shared" si="5"/>
        <v>18</v>
      </c>
      <c r="P20" s="65">
        <f>VLOOKUP($A20,'Return Data'!$B$7:$R$2843,15,0)</f>
        <v>15.2378</v>
      </c>
      <c r="Q20" s="66">
        <f t="shared" si="6"/>
        <v>10</v>
      </c>
      <c r="R20" s="65">
        <f>VLOOKUP($A20,'Return Data'!$B$7:$R$2843,16,0)</f>
        <v>14.0609</v>
      </c>
      <c r="S20" s="67">
        <f t="shared" si="7"/>
        <v>22</v>
      </c>
    </row>
    <row r="21" spans="1:19" x14ac:dyDescent="0.3">
      <c r="A21" s="63" t="s">
        <v>975</v>
      </c>
      <c r="B21" s="64">
        <f>VLOOKUP($A21,'Return Data'!$B$7:$R$2843,3,0)</f>
        <v>44459</v>
      </c>
      <c r="C21" s="65">
        <f>VLOOKUP($A21,'Return Data'!$B$7:$R$2843,4,0)</f>
        <v>32.700000000000003</v>
      </c>
      <c r="D21" s="65">
        <f>VLOOKUP($A21,'Return Data'!$B$7:$R$2843,10,0)</f>
        <v>10.249499999999999</v>
      </c>
      <c r="E21" s="66">
        <f t="shared" si="0"/>
        <v>21</v>
      </c>
      <c r="F21" s="65">
        <f>VLOOKUP($A21,'Return Data'!$B$7:$R$2843,11,0)</f>
        <v>16.287299999999998</v>
      </c>
      <c r="G21" s="66">
        <f t="shared" si="1"/>
        <v>27</v>
      </c>
      <c r="H21" s="65">
        <f>VLOOKUP($A21,'Return Data'!$B$7:$R$2843,12,0)</f>
        <v>17.4147</v>
      </c>
      <c r="I21" s="66">
        <f t="shared" si="2"/>
        <v>29</v>
      </c>
      <c r="J21" s="65">
        <f>VLOOKUP($A21,'Return Data'!$B$7:$R$2843,13,0)</f>
        <v>43.044600000000003</v>
      </c>
      <c r="K21" s="66">
        <f t="shared" si="3"/>
        <v>27</v>
      </c>
      <c r="L21" s="65">
        <f>VLOOKUP($A21,'Return Data'!$B$7:$R$2843,17,0)</f>
        <v>19.233899999999998</v>
      </c>
      <c r="M21" s="66">
        <f t="shared" si="4"/>
        <v>28</v>
      </c>
      <c r="N21" s="65">
        <f>VLOOKUP($A21,'Return Data'!$B$7:$R$2843,14,0)</f>
        <v>13.3635</v>
      </c>
      <c r="O21" s="66">
        <f t="shared" si="5"/>
        <v>27</v>
      </c>
      <c r="P21" s="65">
        <f>VLOOKUP($A21,'Return Data'!$B$7:$R$2843,15,0)</f>
        <v>13.48</v>
      </c>
      <c r="Q21" s="66">
        <f t="shared" si="6"/>
        <v>22</v>
      </c>
      <c r="R21" s="65">
        <f>VLOOKUP($A21,'Return Data'!$B$7:$R$2843,16,0)</f>
        <v>13.6503</v>
      </c>
      <c r="S21" s="67">
        <f t="shared" si="7"/>
        <v>24</v>
      </c>
    </row>
    <row r="22" spans="1:19" x14ac:dyDescent="0.3">
      <c r="A22" s="63" t="s">
        <v>977</v>
      </c>
      <c r="B22" s="64">
        <f>VLOOKUP($A22,'Return Data'!$B$7:$R$2843,3,0)</f>
        <v>44459</v>
      </c>
      <c r="C22" s="65">
        <f>VLOOKUP($A22,'Return Data'!$B$7:$R$2843,4,0)</f>
        <v>49.98</v>
      </c>
      <c r="D22" s="65">
        <f>VLOOKUP($A22,'Return Data'!$B$7:$R$2843,10,0)</f>
        <v>14.738300000000001</v>
      </c>
      <c r="E22" s="66">
        <f t="shared" si="0"/>
        <v>1</v>
      </c>
      <c r="F22" s="65">
        <f>VLOOKUP($A22,'Return Data'!$B$7:$R$2843,11,0)</f>
        <v>25.043800000000001</v>
      </c>
      <c r="G22" s="66">
        <f t="shared" si="1"/>
        <v>1</v>
      </c>
      <c r="H22" s="65">
        <f>VLOOKUP($A22,'Return Data'!$B$7:$R$2843,12,0)</f>
        <v>33.173499999999997</v>
      </c>
      <c r="I22" s="66">
        <f t="shared" si="2"/>
        <v>4</v>
      </c>
      <c r="J22" s="65">
        <f>VLOOKUP($A22,'Return Data'!$B$7:$R$2843,13,0)</f>
        <v>51.2712</v>
      </c>
      <c r="K22" s="66">
        <f t="shared" si="3"/>
        <v>18</v>
      </c>
      <c r="L22" s="65">
        <f>VLOOKUP($A22,'Return Data'!$B$7:$R$2843,17,0)</f>
        <v>27.1999</v>
      </c>
      <c r="M22" s="66">
        <f t="shared" si="4"/>
        <v>5</v>
      </c>
      <c r="N22" s="65">
        <f>VLOOKUP($A22,'Return Data'!$B$7:$R$2843,14,0)</f>
        <v>17.9636</v>
      </c>
      <c r="O22" s="66">
        <f t="shared" si="5"/>
        <v>9</v>
      </c>
      <c r="P22" s="65">
        <f>VLOOKUP($A22,'Return Data'!$B$7:$R$2843,15,0)</f>
        <v>15.5343</v>
      </c>
      <c r="Q22" s="66">
        <f t="shared" si="6"/>
        <v>8</v>
      </c>
      <c r="R22" s="65">
        <f>VLOOKUP($A22,'Return Data'!$B$7:$R$2843,16,0)</f>
        <v>16.672499999999999</v>
      </c>
      <c r="S22" s="67">
        <f t="shared" si="7"/>
        <v>6</v>
      </c>
    </row>
    <row r="23" spans="1:19" x14ac:dyDescent="0.3">
      <c r="A23" s="63" t="s">
        <v>979</v>
      </c>
      <c r="B23" s="64">
        <f>VLOOKUP($A23,'Return Data'!$B$7:$R$2843,3,0)</f>
        <v>44459</v>
      </c>
      <c r="C23" s="65">
        <f>VLOOKUP($A23,'Return Data'!$B$7:$R$2843,4,0)</f>
        <v>105.27</v>
      </c>
      <c r="D23" s="65">
        <f>VLOOKUP($A23,'Return Data'!$B$7:$R$2843,10,0)</f>
        <v>10.200100000000001</v>
      </c>
      <c r="E23" s="66">
        <f t="shared" si="0"/>
        <v>22</v>
      </c>
      <c r="F23" s="65">
        <f>VLOOKUP($A23,'Return Data'!$B$7:$R$2843,11,0)</f>
        <v>16.043600000000001</v>
      </c>
      <c r="G23" s="66">
        <f t="shared" si="1"/>
        <v>28</v>
      </c>
      <c r="H23" s="65">
        <f>VLOOKUP($A23,'Return Data'!$B$7:$R$2843,12,0)</f>
        <v>21.396999999999998</v>
      </c>
      <c r="I23" s="66">
        <f t="shared" si="2"/>
        <v>28</v>
      </c>
      <c r="J23" s="65">
        <f>VLOOKUP($A23,'Return Data'!$B$7:$R$2843,13,0)</f>
        <v>37.155500000000004</v>
      </c>
      <c r="K23" s="66">
        <f t="shared" si="3"/>
        <v>29</v>
      </c>
      <c r="L23" s="65">
        <f>VLOOKUP($A23,'Return Data'!$B$7:$R$2843,17,0)</f>
        <v>21.756499999999999</v>
      </c>
      <c r="M23" s="66">
        <f t="shared" si="4"/>
        <v>25</v>
      </c>
      <c r="N23" s="65">
        <f>VLOOKUP($A23,'Return Data'!$B$7:$R$2843,14,0)</f>
        <v>14.4757</v>
      </c>
      <c r="O23" s="66">
        <f t="shared" si="5"/>
        <v>24</v>
      </c>
      <c r="P23" s="65">
        <f>VLOOKUP($A23,'Return Data'!$B$7:$R$2843,15,0)</f>
        <v>12.286300000000001</v>
      </c>
      <c r="Q23" s="66">
        <f t="shared" si="6"/>
        <v>25</v>
      </c>
      <c r="R23" s="65">
        <f>VLOOKUP($A23,'Return Data'!$B$7:$R$2843,16,0)</f>
        <v>13.0198</v>
      </c>
      <c r="S23" s="67">
        <f t="shared" si="7"/>
        <v>26</v>
      </c>
    </row>
    <row r="24" spans="1:19" x14ac:dyDescent="0.3">
      <c r="A24" s="63" t="s">
        <v>1910</v>
      </c>
      <c r="B24" s="64">
        <f>VLOOKUP($A24,'Return Data'!$B$7:$R$2843,3,0)</f>
        <v>44459</v>
      </c>
      <c r="C24" s="65">
        <f>VLOOKUP($A24,'Return Data'!$B$7:$R$2843,4,0)</f>
        <v>413.92</v>
      </c>
      <c r="D24" s="65">
        <f>VLOOKUP($A24,'Return Data'!$B$7:$R$2843,10,0)</f>
        <v>11.9129</v>
      </c>
      <c r="E24" s="66">
        <f t="shared" si="0"/>
        <v>13</v>
      </c>
      <c r="F24" s="65">
        <f>VLOOKUP($A24,'Return Data'!$B$7:$R$2843,11,0)</f>
        <v>20.886800000000001</v>
      </c>
      <c r="G24" s="66">
        <f t="shared" si="1"/>
        <v>8</v>
      </c>
      <c r="H24" s="65">
        <f>VLOOKUP($A24,'Return Data'!$B$7:$R$2843,12,0)</f>
        <v>32.083300000000001</v>
      </c>
      <c r="I24" s="66">
        <f t="shared" si="2"/>
        <v>6</v>
      </c>
      <c r="J24" s="65">
        <f>VLOOKUP($A24,'Return Data'!$B$7:$R$2843,13,0)</f>
        <v>55.0535</v>
      </c>
      <c r="K24" s="66">
        <f t="shared" si="3"/>
        <v>9</v>
      </c>
      <c r="L24" s="65">
        <f>VLOOKUP($A24,'Return Data'!$B$7:$R$2843,17,0)</f>
        <v>29.0642</v>
      </c>
      <c r="M24" s="66">
        <f t="shared" si="4"/>
        <v>2</v>
      </c>
      <c r="N24" s="65">
        <f>VLOOKUP($A24,'Return Data'!$B$7:$R$2843,14,0)</f>
        <v>19.4131</v>
      </c>
      <c r="O24" s="66">
        <f t="shared" si="5"/>
        <v>5</v>
      </c>
      <c r="P24" s="65">
        <f>VLOOKUP($A24,'Return Data'!$B$7:$R$2843,15,0)</f>
        <v>16.135400000000001</v>
      </c>
      <c r="Q24" s="66">
        <f t="shared" si="6"/>
        <v>4</v>
      </c>
      <c r="R24" s="65">
        <f>VLOOKUP($A24,'Return Data'!$B$7:$R$2843,16,0)</f>
        <v>16.273</v>
      </c>
      <c r="S24" s="67">
        <f t="shared" si="7"/>
        <v>8</v>
      </c>
    </row>
    <row r="25" spans="1:19" x14ac:dyDescent="0.3">
      <c r="A25" s="63" t="s">
        <v>980</v>
      </c>
      <c r="B25" s="64">
        <f>VLOOKUP($A25,'Return Data'!$B$7:$R$2843,3,0)</f>
        <v>44459</v>
      </c>
      <c r="C25" s="65">
        <f>VLOOKUP($A25,'Return Data'!$B$7:$R$2843,4,0)</f>
        <v>43.515000000000001</v>
      </c>
      <c r="D25" s="65">
        <f>VLOOKUP($A25,'Return Data'!$B$7:$R$2843,10,0)</f>
        <v>11.311500000000001</v>
      </c>
      <c r="E25" s="66">
        <f t="shared" si="0"/>
        <v>19</v>
      </c>
      <c r="F25" s="65">
        <f>VLOOKUP($A25,'Return Data'!$B$7:$R$2843,11,0)</f>
        <v>19.750699999999998</v>
      </c>
      <c r="G25" s="66">
        <f t="shared" si="1"/>
        <v>18</v>
      </c>
      <c r="H25" s="65">
        <f>VLOOKUP($A25,'Return Data'!$B$7:$R$2843,12,0)</f>
        <v>27.516500000000001</v>
      </c>
      <c r="I25" s="66">
        <f t="shared" si="2"/>
        <v>21</v>
      </c>
      <c r="J25" s="65">
        <f>VLOOKUP($A25,'Return Data'!$B$7:$R$2843,13,0)</f>
        <v>48.2119</v>
      </c>
      <c r="K25" s="66">
        <f t="shared" si="3"/>
        <v>25</v>
      </c>
      <c r="L25" s="65">
        <f>VLOOKUP($A25,'Return Data'!$B$7:$R$2843,17,0)</f>
        <v>23.703199999999999</v>
      </c>
      <c r="M25" s="66">
        <f t="shared" si="4"/>
        <v>23</v>
      </c>
      <c r="N25" s="65">
        <f>VLOOKUP($A25,'Return Data'!$B$7:$R$2843,14,0)</f>
        <v>16.822900000000001</v>
      </c>
      <c r="O25" s="66">
        <f t="shared" si="5"/>
        <v>14</v>
      </c>
      <c r="P25" s="65">
        <f>VLOOKUP($A25,'Return Data'!$B$7:$R$2843,15,0)</f>
        <v>13.974</v>
      </c>
      <c r="Q25" s="66">
        <f t="shared" si="6"/>
        <v>20</v>
      </c>
      <c r="R25" s="65">
        <f>VLOOKUP($A25,'Return Data'!$B$7:$R$2843,16,0)</f>
        <v>14.882099999999999</v>
      </c>
      <c r="S25" s="67">
        <f t="shared" si="7"/>
        <v>16</v>
      </c>
    </row>
    <row r="26" spans="1:19" x14ac:dyDescent="0.3">
      <c r="A26" s="63" t="s">
        <v>983</v>
      </c>
      <c r="B26" s="64">
        <f>VLOOKUP($A26,'Return Data'!$B$7:$R$2843,3,0)</f>
        <v>44459</v>
      </c>
      <c r="C26" s="65">
        <f>VLOOKUP($A26,'Return Data'!$B$7:$R$2843,4,0)</f>
        <v>44.619500000000002</v>
      </c>
      <c r="D26" s="65">
        <f>VLOOKUP($A26,'Return Data'!$B$7:$R$2843,10,0)</f>
        <v>13.1739</v>
      </c>
      <c r="E26" s="66">
        <f t="shared" si="0"/>
        <v>2</v>
      </c>
      <c r="F26" s="65">
        <f>VLOOKUP($A26,'Return Data'!$B$7:$R$2843,11,0)</f>
        <v>22.3521</v>
      </c>
      <c r="G26" s="66">
        <f t="shared" si="1"/>
        <v>3</v>
      </c>
      <c r="H26" s="65">
        <f>VLOOKUP($A26,'Return Data'!$B$7:$R$2843,12,0)</f>
        <v>26.948599999999999</v>
      </c>
      <c r="I26" s="66">
        <f t="shared" si="2"/>
        <v>22</v>
      </c>
      <c r="J26" s="65">
        <f>VLOOKUP($A26,'Return Data'!$B$7:$R$2843,13,0)</f>
        <v>53.82</v>
      </c>
      <c r="K26" s="66">
        <f t="shared" si="3"/>
        <v>11</v>
      </c>
      <c r="L26" s="65">
        <f>VLOOKUP($A26,'Return Data'!$B$7:$R$2843,17,0)</f>
        <v>24.627099999999999</v>
      </c>
      <c r="M26" s="66">
        <f t="shared" si="4"/>
        <v>20</v>
      </c>
      <c r="N26" s="65">
        <f>VLOOKUP($A26,'Return Data'!$B$7:$R$2843,14,0)</f>
        <v>18.583500000000001</v>
      </c>
      <c r="O26" s="66">
        <f t="shared" si="5"/>
        <v>6</v>
      </c>
      <c r="P26" s="65">
        <f>VLOOKUP($A26,'Return Data'!$B$7:$R$2843,15,0)</f>
        <v>14.688800000000001</v>
      </c>
      <c r="Q26" s="66">
        <f t="shared" si="6"/>
        <v>14</v>
      </c>
      <c r="R26" s="65">
        <f>VLOOKUP($A26,'Return Data'!$B$7:$R$2843,16,0)</f>
        <v>14.767300000000001</v>
      </c>
      <c r="S26" s="67">
        <f t="shared" si="7"/>
        <v>18</v>
      </c>
    </row>
    <row r="27" spans="1:19" x14ac:dyDescent="0.3">
      <c r="A27" s="63" t="s">
        <v>984</v>
      </c>
      <c r="B27" s="64">
        <f>VLOOKUP($A27,'Return Data'!$B$7:$R$2843,3,0)</f>
        <v>44459</v>
      </c>
      <c r="C27" s="65">
        <f>VLOOKUP($A27,'Return Data'!$B$7:$R$2843,4,0)</f>
        <v>16.1708</v>
      </c>
      <c r="D27" s="65">
        <f>VLOOKUP($A27,'Return Data'!$B$7:$R$2843,10,0)</f>
        <v>9.6555999999999997</v>
      </c>
      <c r="E27" s="66">
        <f t="shared" si="0"/>
        <v>25</v>
      </c>
      <c r="F27" s="65">
        <f>VLOOKUP($A27,'Return Data'!$B$7:$R$2843,11,0)</f>
        <v>19.556999999999999</v>
      </c>
      <c r="G27" s="66">
        <f t="shared" si="1"/>
        <v>19</v>
      </c>
      <c r="H27" s="65">
        <f>VLOOKUP($A27,'Return Data'!$B$7:$R$2843,12,0)</f>
        <v>32.055</v>
      </c>
      <c r="I27" s="66">
        <f t="shared" si="2"/>
        <v>7</v>
      </c>
      <c r="J27" s="65">
        <f>VLOOKUP($A27,'Return Data'!$B$7:$R$2843,13,0)</f>
        <v>57.112499999999997</v>
      </c>
      <c r="K27" s="66">
        <f t="shared" si="3"/>
        <v>5</v>
      </c>
      <c r="L27" s="65">
        <f>VLOOKUP($A27,'Return Data'!$B$7:$R$2843,17,0)</f>
        <v>25.806000000000001</v>
      </c>
      <c r="M27" s="66">
        <f t="shared" si="4"/>
        <v>11</v>
      </c>
      <c r="N27" s="65"/>
      <c r="O27" s="66"/>
      <c r="P27" s="65"/>
      <c r="Q27" s="66"/>
      <c r="R27" s="65">
        <f>VLOOKUP($A27,'Return Data'!$B$7:$R$2843,16,0)</f>
        <v>21.007400000000001</v>
      </c>
      <c r="S27" s="67">
        <f t="shared" si="7"/>
        <v>1</v>
      </c>
    </row>
    <row r="28" spans="1:19" x14ac:dyDescent="0.3">
      <c r="A28" s="63" t="s">
        <v>986</v>
      </c>
      <c r="B28" s="64">
        <f>VLOOKUP($A28,'Return Data'!$B$7:$R$2843,3,0)</f>
        <v>44459</v>
      </c>
      <c r="C28" s="65">
        <f>VLOOKUP($A28,'Return Data'!$B$7:$R$2843,4,0)</f>
        <v>85.382999999999996</v>
      </c>
      <c r="D28" s="65">
        <f>VLOOKUP($A28,'Return Data'!$B$7:$R$2843,10,0)</f>
        <v>12.2279</v>
      </c>
      <c r="E28" s="66">
        <f t="shared" si="0"/>
        <v>9</v>
      </c>
      <c r="F28" s="65">
        <f>VLOOKUP($A28,'Return Data'!$B$7:$R$2843,11,0)</f>
        <v>20.792000000000002</v>
      </c>
      <c r="G28" s="66">
        <f t="shared" si="1"/>
        <v>9</v>
      </c>
      <c r="H28" s="65">
        <f>VLOOKUP($A28,'Return Data'!$B$7:$R$2843,12,0)</f>
        <v>30.325900000000001</v>
      </c>
      <c r="I28" s="66">
        <f t="shared" si="2"/>
        <v>10</v>
      </c>
      <c r="J28" s="65">
        <f>VLOOKUP($A28,'Return Data'!$B$7:$R$2843,13,0)</f>
        <v>51.093600000000002</v>
      </c>
      <c r="K28" s="66">
        <f t="shared" si="3"/>
        <v>19</v>
      </c>
      <c r="L28" s="65">
        <f>VLOOKUP($A28,'Return Data'!$B$7:$R$2843,17,0)</f>
        <v>26.259699999999999</v>
      </c>
      <c r="M28" s="66">
        <f t="shared" si="4"/>
        <v>9</v>
      </c>
      <c r="N28" s="65">
        <f>VLOOKUP($A28,'Return Data'!$B$7:$R$2843,14,0)</f>
        <v>18.322900000000001</v>
      </c>
      <c r="O28" s="66">
        <f t="shared" ref="O28:O36" si="8">RANK(N28,N$8:N$36,0)</f>
        <v>7</v>
      </c>
      <c r="P28" s="65">
        <f>VLOOKUP($A28,'Return Data'!$B$7:$R$2843,15,0)</f>
        <v>17.446899999999999</v>
      </c>
      <c r="Q28" s="66">
        <f t="shared" ref="Q28:Q36" si="9">RANK(P28,P$8:P$36,0)</f>
        <v>3</v>
      </c>
      <c r="R28" s="65">
        <f>VLOOKUP($A28,'Return Data'!$B$7:$R$2843,16,0)</f>
        <v>18.933900000000001</v>
      </c>
      <c r="S28" s="67">
        <f t="shared" si="7"/>
        <v>2</v>
      </c>
    </row>
    <row r="29" spans="1:19" x14ac:dyDescent="0.3">
      <c r="A29" s="63" t="s">
        <v>2020</v>
      </c>
      <c r="B29" s="64">
        <f>VLOOKUP($A29,'Return Data'!$B$7:$R$2843,3,0)</f>
        <v>44459</v>
      </c>
      <c r="C29" s="65">
        <f>VLOOKUP($A29,'Return Data'!$B$7:$R$2843,4,0)</f>
        <v>38.665799999999997</v>
      </c>
      <c r="D29" s="65">
        <f>VLOOKUP($A29,'Return Data'!$B$7:$R$2843,10,0)</f>
        <v>10.7455</v>
      </c>
      <c r="E29" s="66">
        <f t="shared" si="0"/>
        <v>20</v>
      </c>
      <c r="F29" s="65">
        <f>VLOOKUP($A29,'Return Data'!$B$7:$R$2843,11,0)</f>
        <v>19.7807</v>
      </c>
      <c r="G29" s="66">
        <f t="shared" si="1"/>
        <v>17</v>
      </c>
      <c r="H29" s="65">
        <f>VLOOKUP($A29,'Return Data'!$B$7:$R$2843,12,0)</f>
        <v>30.050799999999999</v>
      </c>
      <c r="I29" s="66">
        <f t="shared" si="2"/>
        <v>11</v>
      </c>
      <c r="J29" s="65">
        <f>VLOOKUP($A29,'Return Data'!$B$7:$R$2843,13,0)</f>
        <v>52.03</v>
      </c>
      <c r="K29" s="66">
        <f t="shared" si="3"/>
        <v>15</v>
      </c>
      <c r="L29" s="65">
        <f>VLOOKUP($A29,'Return Data'!$B$7:$R$2843,17,0)</f>
        <v>24.908999999999999</v>
      </c>
      <c r="M29" s="66">
        <f t="shared" si="4"/>
        <v>18</v>
      </c>
      <c r="N29" s="65">
        <f>VLOOKUP($A29,'Return Data'!$B$7:$R$2843,14,0)</f>
        <v>16.6843</v>
      </c>
      <c r="O29" s="66">
        <f t="shared" si="8"/>
        <v>17</v>
      </c>
      <c r="P29" s="65">
        <f>VLOOKUP($A29,'Return Data'!$B$7:$R$2843,15,0)</f>
        <v>14.6319</v>
      </c>
      <c r="Q29" s="66">
        <f t="shared" si="9"/>
        <v>15</v>
      </c>
      <c r="R29" s="65">
        <f>VLOOKUP($A29,'Return Data'!$B$7:$R$2843,16,0)</f>
        <v>14.5267</v>
      </c>
      <c r="S29" s="67">
        <f t="shared" si="7"/>
        <v>19</v>
      </c>
    </row>
    <row r="30" spans="1:19" x14ac:dyDescent="0.3">
      <c r="A30" s="63" t="s">
        <v>989</v>
      </c>
      <c r="B30" s="64">
        <f>VLOOKUP($A30,'Return Data'!$B$7:$R$2843,3,0)</f>
        <v>44459</v>
      </c>
      <c r="C30" s="65">
        <f>VLOOKUP($A30,'Return Data'!$B$7:$R$2843,4,0)</f>
        <v>53.146299999999997</v>
      </c>
      <c r="D30" s="65">
        <f>VLOOKUP($A30,'Return Data'!$B$7:$R$2843,10,0)</f>
        <v>12.6045</v>
      </c>
      <c r="E30" s="66">
        <f t="shared" si="0"/>
        <v>5</v>
      </c>
      <c r="F30" s="65">
        <f>VLOOKUP($A30,'Return Data'!$B$7:$R$2843,11,0)</f>
        <v>21.441400000000002</v>
      </c>
      <c r="G30" s="66">
        <f t="shared" si="1"/>
        <v>6</v>
      </c>
      <c r="H30" s="65">
        <f>VLOOKUP($A30,'Return Data'!$B$7:$R$2843,12,0)</f>
        <v>33.876199999999997</v>
      </c>
      <c r="I30" s="66">
        <f t="shared" si="2"/>
        <v>2</v>
      </c>
      <c r="J30" s="65">
        <f>VLOOKUP($A30,'Return Data'!$B$7:$R$2843,13,0)</f>
        <v>60.099499999999999</v>
      </c>
      <c r="K30" s="66">
        <f t="shared" si="3"/>
        <v>2</v>
      </c>
      <c r="L30" s="65">
        <f>VLOOKUP($A30,'Return Data'!$B$7:$R$2843,17,0)</f>
        <v>23.006699999999999</v>
      </c>
      <c r="M30" s="66">
        <f t="shared" si="4"/>
        <v>24</v>
      </c>
      <c r="N30" s="65">
        <f>VLOOKUP($A30,'Return Data'!$B$7:$R$2843,14,0)</f>
        <v>14.240399999999999</v>
      </c>
      <c r="O30" s="66">
        <f t="shared" si="8"/>
        <v>25</v>
      </c>
      <c r="P30" s="65">
        <f>VLOOKUP($A30,'Return Data'!$B$7:$R$2843,15,0)</f>
        <v>14.879300000000001</v>
      </c>
      <c r="Q30" s="66">
        <f t="shared" si="9"/>
        <v>12</v>
      </c>
      <c r="R30" s="65">
        <f>VLOOKUP($A30,'Return Data'!$B$7:$R$2843,16,0)</f>
        <v>15.981</v>
      </c>
      <c r="S30" s="67">
        <f t="shared" si="7"/>
        <v>10</v>
      </c>
    </row>
    <row r="31" spans="1:19" x14ac:dyDescent="0.3">
      <c r="A31" s="63" t="s">
        <v>991</v>
      </c>
      <c r="B31" s="64">
        <f>VLOOKUP($A31,'Return Data'!$B$7:$R$2843,3,0)</f>
        <v>44459</v>
      </c>
      <c r="C31" s="65">
        <f>VLOOKUP($A31,'Return Data'!$B$7:$R$2843,4,0)</f>
        <v>282.06</v>
      </c>
      <c r="D31" s="65">
        <f>VLOOKUP($A31,'Return Data'!$B$7:$R$2843,10,0)</f>
        <v>9.3806999999999992</v>
      </c>
      <c r="E31" s="66">
        <f t="shared" si="0"/>
        <v>26</v>
      </c>
      <c r="F31" s="65">
        <f>VLOOKUP($A31,'Return Data'!$B$7:$R$2843,11,0)</f>
        <v>19.857199999999999</v>
      </c>
      <c r="G31" s="66">
        <f t="shared" si="1"/>
        <v>15</v>
      </c>
      <c r="H31" s="65">
        <f>VLOOKUP($A31,'Return Data'!$B$7:$R$2843,12,0)</f>
        <v>27.93</v>
      </c>
      <c r="I31" s="66">
        <f t="shared" si="2"/>
        <v>18</v>
      </c>
      <c r="J31" s="65">
        <f>VLOOKUP($A31,'Return Data'!$B$7:$R$2843,13,0)</f>
        <v>49.888399999999997</v>
      </c>
      <c r="K31" s="66">
        <f t="shared" si="3"/>
        <v>22</v>
      </c>
      <c r="L31" s="65">
        <f>VLOOKUP($A31,'Return Data'!$B$7:$R$2843,17,0)</f>
        <v>25.071999999999999</v>
      </c>
      <c r="M31" s="66">
        <f t="shared" si="4"/>
        <v>17</v>
      </c>
      <c r="N31" s="65">
        <f>VLOOKUP($A31,'Return Data'!$B$7:$R$2843,14,0)</f>
        <v>17.163799999999998</v>
      </c>
      <c r="O31" s="66">
        <f t="shared" si="8"/>
        <v>12</v>
      </c>
      <c r="P31" s="65">
        <f>VLOOKUP($A31,'Return Data'!$B$7:$R$2843,15,0)</f>
        <v>14.5992</v>
      </c>
      <c r="Q31" s="66">
        <f t="shared" si="9"/>
        <v>16</v>
      </c>
      <c r="R31" s="65">
        <f>VLOOKUP($A31,'Return Data'!$B$7:$R$2843,16,0)</f>
        <v>15.8969</v>
      </c>
      <c r="S31" s="67">
        <f t="shared" si="7"/>
        <v>13</v>
      </c>
    </row>
    <row r="32" spans="1:19" x14ac:dyDescent="0.3">
      <c r="A32" s="63" t="s">
        <v>992</v>
      </c>
      <c r="B32" s="64">
        <f>VLOOKUP($A32,'Return Data'!$B$7:$R$2843,3,0)</f>
        <v>44459</v>
      </c>
      <c r="C32" s="65">
        <f>VLOOKUP($A32,'Return Data'!$B$7:$R$2843,4,0)</f>
        <v>65.427800000000005</v>
      </c>
      <c r="D32" s="65">
        <f>VLOOKUP($A32,'Return Data'!$B$7:$R$2843,10,0)</f>
        <v>11.675000000000001</v>
      </c>
      <c r="E32" s="66">
        <f t="shared" si="0"/>
        <v>14</v>
      </c>
      <c r="F32" s="65">
        <f>VLOOKUP($A32,'Return Data'!$B$7:$R$2843,11,0)</f>
        <v>17.6143</v>
      </c>
      <c r="G32" s="66">
        <f t="shared" si="1"/>
        <v>23</v>
      </c>
      <c r="H32" s="65">
        <f>VLOOKUP($A32,'Return Data'!$B$7:$R$2843,12,0)</f>
        <v>28.125</v>
      </c>
      <c r="I32" s="66">
        <f t="shared" si="2"/>
        <v>16</v>
      </c>
      <c r="J32" s="65">
        <f>VLOOKUP($A32,'Return Data'!$B$7:$R$2843,13,0)</f>
        <v>55.262900000000002</v>
      </c>
      <c r="K32" s="66">
        <f t="shared" si="3"/>
        <v>8</v>
      </c>
      <c r="L32" s="65">
        <f>VLOOKUP($A32,'Return Data'!$B$7:$R$2843,17,0)</f>
        <v>25.361499999999999</v>
      </c>
      <c r="M32" s="66">
        <f t="shared" si="4"/>
        <v>13</v>
      </c>
      <c r="N32" s="65">
        <f>VLOOKUP($A32,'Return Data'!$B$7:$R$2843,14,0)</f>
        <v>17.553699999999999</v>
      </c>
      <c r="O32" s="66">
        <f t="shared" si="8"/>
        <v>10</v>
      </c>
      <c r="P32" s="65">
        <f>VLOOKUP($A32,'Return Data'!$B$7:$R$2843,15,0)</f>
        <v>14.4795</v>
      </c>
      <c r="Q32" s="66">
        <f t="shared" si="9"/>
        <v>17</v>
      </c>
      <c r="R32" s="65">
        <f>VLOOKUP($A32,'Return Data'!$B$7:$R$2843,16,0)</f>
        <v>16.929600000000001</v>
      </c>
      <c r="S32" s="67">
        <f t="shared" si="7"/>
        <v>4</v>
      </c>
    </row>
    <row r="33" spans="1:19" x14ac:dyDescent="0.3">
      <c r="A33" s="63" t="s">
        <v>995</v>
      </c>
      <c r="B33" s="64">
        <f>VLOOKUP($A33,'Return Data'!$B$7:$R$2843,3,0)</f>
        <v>44459</v>
      </c>
      <c r="C33" s="65">
        <f>VLOOKUP($A33,'Return Data'!$B$7:$R$2843,4,0)</f>
        <v>363.28550000000001</v>
      </c>
      <c r="D33" s="65">
        <f>VLOOKUP($A33,'Return Data'!$B$7:$R$2843,10,0)</f>
        <v>11.424899999999999</v>
      </c>
      <c r="E33" s="66">
        <f t="shared" si="0"/>
        <v>17</v>
      </c>
      <c r="F33" s="65">
        <f>VLOOKUP($A33,'Return Data'!$B$7:$R$2843,11,0)</f>
        <v>20.749099999999999</v>
      </c>
      <c r="G33" s="66">
        <f t="shared" si="1"/>
        <v>10</v>
      </c>
      <c r="H33" s="65">
        <f>VLOOKUP($A33,'Return Data'!$B$7:$R$2843,12,0)</f>
        <v>34.937399999999997</v>
      </c>
      <c r="I33" s="66">
        <f t="shared" si="2"/>
        <v>1</v>
      </c>
      <c r="J33" s="65">
        <f>VLOOKUP($A33,'Return Data'!$B$7:$R$2843,13,0)</f>
        <v>57.894100000000002</v>
      </c>
      <c r="K33" s="66">
        <f t="shared" si="3"/>
        <v>3</v>
      </c>
      <c r="L33" s="65">
        <f>VLOOKUP($A33,'Return Data'!$B$7:$R$2843,17,0)</f>
        <v>24.023900000000001</v>
      </c>
      <c r="M33" s="66">
        <f t="shared" si="4"/>
        <v>22</v>
      </c>
      <c r="N33" s="65">
        <f>VLOOKUP($A33,'Return Data'!$B$7:$R$2843,14,0)</f>
        <v>16.7546</v>
      </c>
      <c r="O33" s="66">
        <f t="shared" si="8"/>
        <v>15</v>
      </c>
      <c r="P33" s="65">
        <f>VLOOKUP($A33,'Return Data'!$B$7:$R$2843,15,0)</f>
        <v>14.264900000000001</v>
      </c>
      <c r="Q33" s="66">
        <f t="shared" si="9"/>
        <v>18</v>
      </c>
      <c r="R33" s="65">
        <f>VLOOKUP($A33,'Return Data'!$B$7:$R$2843,16,0)</f>
        <v>14.847300000000001</v>
      </c>
      <c r="S33" s="67">
        <f t="shared" si="7"/>
        <v>17</v>
      </c>
    </row>
    <row r="34" spans="1:19" x14ac:dyDescent="0.3">
      <c r="A34" s="63" t="s">
        <v>996</v>
      </c>
      <c r="B34" s="64">
        <f>VLOOKUP($A34,'Return Data'!$B$7:$R$2843,3,0)</f>
        <v>44459</v>
      </c>
      <c r="C34" s="65">
        <f>VLOOKUP($A34,'Return Data'!$B$7:$R$2843,4,0)</f>
        <v>108.14</v>
      </c>
      <c r="D34" s="65">
        <f>VLOOKUP($A34,'Return Data'!$B$7:$R$2843,10,0)</f>
        <v>8.6179000000000006</v>
      </c>
      <c r="E34" s="66">
        <f t="shared" si="0"/>
        <v>27</v>
      </c>
      <c r="F34" s="65">
        <f>VLOOKUP($A34,'Return Data'!$B$7:$R$2843,11,0)</f>
        <v>17.3904</v>
      </c>
      <c r="G34" s="66">
        <f t="shared" si="1"/>
        <v>25</v>
      </c>
      <c r="H34" s="65">
        <f>VLOOKUP($A34,'Return Data'!$B$7:$R$2843,12,0)</f>
        <v>22.496600000000001</v>
      </c>
      <c r="I34" s="66">
        <f t="shared" si="2"/>
        <v>27</v>
      </c>
      <c r="J34" s="65">
        <f>VLOOKUP($A34,'Return Data'!$B$7:$R$2843,13,0)</f>
        <v>41.230200000000004</v>
      </c>
      <c r="K34" s="66">
        <f t="shared" si="3"/>
        <v>28</v>
      </c>
      <c r="L34" s="65">
        <f>VLOOKUP($A34,'Return Data'!$B$7:$R$2843,17,0)</f>
        <v>18.9831</v>
      </c>
      <c r="M34" s="66">
        <f t="shared" si="4"/>
        <v>29</v>
      </c>
      <c r="N34" s="65">
        <f>VLOOKUP($A34,'Return Data'!$B$7:$R$2843,14,0)</f>
        <v>11.402900000000001</v>
      </c>
      <c r="O34" s="66">
        <f t="shared" si="8"/>
        <v>28</v>
      </c>
      <c r="P34" s="65">
        <f>VLOOKUP($A34,'Return Data'!$B$7:$R$2843,15,0)</f>
        <v>9.8106000000000009</v>
      </c>
      <c r="Q34" s="66">
        <f t="shared" si="9"/>
        <v>27</v>
      </c>
      <c r="R34" s="65">
        <f>VLOOKUP($A34,'Return Data'!$B$7:$R$2843,16,0)</f>
        <v>10.789400000000001</v>
      </c>
      <c r="S34" s="67">
        <f t="shared" si="7"/>
        <v>29</v>
      </c>
    </row>
    <row r="35" spans="1:19" x14ac:dyDescent="0.3">
      <c r="A35" s="63" t="s">
        <v>998</v>
      </c>
      <c r="B35" s="64">
        <f>VLOOKUP($A35,'Return Data'!$B$7:$R$2843,3,0)</f>
        <v>44459</v>
      </c>
      <c r="C35" s="65">
        <f>VLOOKUP($A35,'Return Data'!$B$7:$R$2843,4,0)</f>
        <v>17</v>
      </c>
      <c r="D35" s="65">
        <f>VLOOKUP($A35,'Return Data'!$B$7:$R$2843,10,0)</f>
        <v>12.2112</v>
      </c>
      <c r="E35" s="66">
        <f t="shared" si="0"/>
        <v>10</v>
      </c>
      <c r="F35" s="65">
        <f>VLOOKUP($A35,'Return Data'!$B$7:$R$2843,11,0)</f>
        <v>20.567399999999999</v>
      </c>
      <c r="G35" s="66">
        <f t="shared" si="1"/>
        <v>11</v>
      </c>
      <c r="H35" s="65">
        <f>VLOOKUP($A35,'Return Data'!$B$7:$R$2843,12,0)</f>
        <v>28.8855</v>
      </c>
      <c r="I35" s="66">
        <f t="shared" si="2"/>
        <v>14</v>
      </c>
      <c r="J35" s="65">
        <f>VLOOKUP($A35,'Return Data'!$B$7:$R$2843,13,0)</f>
        <v>53.2913</v>
      </c>
      <c r="K35" s="66">
        <f t="shared" si="3"/>
        <v>12</v>
      </c>
      <c r="L35" s="65">
        <f>VLOOKUP($A35,'Return Data'!$B$7:$R$2843,17,0)</f>
        <v>25.423200000000001</v>
      </c>
      <c r="M35" s="66">
        <f t="shared" si="4"/>
        <v>12</v>
      </c>
      <c r="N35" s="65">
        <f>VLOOKUP($A35,'Return Data'!$B$7:$R$2843,14,0)</f>
        <v>16.726600000000001</v>
      </c>
      <c r="O35" s="66">
        <f t="shared" si="8"/>
        <v>16</v>
      </c>
      <c r="P35" s="65">
        <f>VLOOKUP($A35,'Return Data'!$B$7:$R$2843,15,0)</f>
        <v>0</v>
      </c>
      <c r="Q35" s="66">
        <f t="shared" si="9"/>
        <v>28</v>
      </c>
      <c r="R35" s="65">
        <f>VLOOKUP($A35,'Return Data'!$B$7:$R$2843,16,0)</f>
        <v>12.928100000000001</v>
      </c>
      <c r="S35" s="67">
        <f t="shared" si="7"/>
        <v>27</v>
      </c>
    </row>
    <row r="36" spans="1:19" x14ac:dyDescent="0.3">
      <c r="A36" s="63" t="s">
        <v>1915</v>
      </c>
      <c r="B36" s="64">
        <f>VLOOKUP($A36,'Return Data'!$B$7:$R$2843,3,0)</f>
        <v>44459</v>
      </c>
      <c r="C36" s="65">
        <f>VLOOKUP($A36,'Return Data'!$B$7:$R$2843,4,0)</f>
        <v>205.96180000000001</v>
      </c>
      <c r="D36" s="65">
        <f>VLOOKUP($A36,'Return Data'!$B$7:$R$2843,10,0)</f>
        <v>12.130800000000001</v>
      </c>
      <c r="E36" s="66">
        <f t="shared" si="0"/>
        <v>11</v>
      </c>
      <c r="F36" s="65">
        <f>VLOOKUP($A36,'Return Data'!$B$7:$R$2843,11,0)</f>
        <v>21.657399999999999</v>
      </c>
      <c r="G36" s="66">
        <f t="shared" si="1"/>
        <v>5</v>
      </c>
      <c r="H36" s="65">
        <f>VLOOKUP($A36,'Return Data'!$B$7:$R$2843,12,0)</f>
        <v>30.455500000000001</v>
      </c>
      <c r="I36" s="66">
        <f t="shared" si="2"/>
        <v>8</v>
      </c>
      <c r="J36" s="65">
        <f>VLOOKUP($A36,'Return Data'!$B$7:$R$2843,13,0)</f>
        <v>55.846699999999998</v>
      </c>
      <c r="K36" s="66">
        <f t="shared" si="3"/>
        <v>6</v>
      </c>
      <c r="L36" s="65">
        <f>VLOOKUP($A36,'Return Data'!$B$7:$R$2843,17,0)</f>
        <v>28.1128</v>
      </c>
      <c r="M36" s="66">
        <f t="shared" si="4"/>
        <v>4</v>
      </c>
      <c r="N36" s="65">
        <f>VLOOKUP($A36,'Return Data'!$B$7:$R$2843,14,0)</f>
        <v>18.249700000000001</v>
      </c>
      <c r="O36" s="66">
        <f t="shared" si="8"/>
        <v>8</v>
      </c>
      <c r="P36" s="65">
        <f>VLOOKUP($A36,'Return Data'!$B$7:$R$2843,15,0)</f>
        <v>15.900399999999999</v>
      </c>
      <c r="Q36" s="66">
        <f t="shared" si="9"/>
        <v>6</v>
      </c>
      <c r="R36" s="65">
        <f>VLOOKUP($A36,'Return Data'!$B$7:$R$2843,16,0)</f>
        <v>15.642200000000001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11.347931034482759</v>
      </c>
      <c r="E38" s="74"/>
      <c r="F38" s="75">
        <f>AVERAGE(F8:F36)</f>
        <v>19.747827586206895</v>
      </c>
      <c r="G38" s="74"/>
      <c r="H38" s="75">
        <f>AVERAGE(H8:H36)</f>
        <v>28.543458620689655</v>
      </c>
      <c r="I38" s="74"/>
      <c r="J38" s="75">
        <f>AVERAGE(J8:J36)</f>
        <v>51.960465517241389</v>
      </c>
      <c r="K38" s="74"/>
      <c r="L38" s="75">
        <f>AVERAGE(L8:L36)</f>
        <v>24.944462068965514</v>
      </c>
      <c r="M38" s="74"/>
      <c r="N38" s="75">
        <f>AVERAGE(N8:N36)</f>
        <v>16.870753571428573</v>
      </c>
      <c r="O38" s="74"/>
      <c r="P38" s="75">
        <f>AVERAGE(P8:P36)</f>
        <v>14.247235714285713</v>
      </c>
      <c r="Q38" s="74"/>
      <c r="R38" s="75">
        <f>AVERAGE(R8:R36)</f>
        <v>15.31430344827586</v>
      </c>
      <c r="S38" s="76"/>
    </row>
    <row r="39" spans="1:19" x14ac:dyDescent="0.3">
      <c r="A39" s="73" t="s">
        <v>28</v>
      </c>
      <c r="B39" s="74"/>
      <c r="C39" s="74"/>
      <c r="D39" s="75">
        <f>MIN(D8:D36)</f>
        <v>8.4353999999999996</v>
      </c>
      <c r="E39" s="74"/>
      <c r="F39" s="75">
        <f>MIN(F8:F36)</f>
        <v>15.9664</v>
      </c>
      <c r="G39" s="74"/>
      <c r="H39" s="75">
        <f>MIN(H8:H36)</f>
        <v>17.4147</v>
      </c>
      <c r="I39" s="74"/>
      <c r="J39" s="75">
        <f>MIN(J8:J36)</f>
        <v>37.155500000000004</v>
      </c>
      <c r="K39" s="74"/>
      <c r="L39" s="75">
        <f>MIN(L8:L36)</f>
        <v>18.9831</v>
      </c>
      <c r="M39" s="74"/>
      <c r="N39" s="75">
        <f>MIN(N8:N36)</f>
        <v>11.402900000000001</v>
      </c>
      <c r="O39" s="74"/>
      <c r="P39" s="75">
        <f>MIN(P8:P36)</f>
        <v>0</v>
      </c>
      <c r="Q39" s="74"/>
      <c r="R39" s="75">
        <f>MIN(R8:R36)</f>
        <v>10.789400000000001</v>
      </c>
      <c r="S39" s="76"/>
    </row>
    <row r="40" spans="1:19" ht="15" thickBot="1" x14ac:dyDescent="0.35">
      <c r="A40" s="77" t="s">
        <v>29</v>
      </c>
      <c r="B40" s="78"/>
      <c r="C40" s="78"/>
      <c r="D40" s="79">
        <f>MAX(D8:D36)</f>
        <v>14.738300000000001</v>
      </c>
      <c r="E40" s="78"/>
      <c r="F40" s="79">
        <f>MAX(F8:F36)</f>
        <v>25.043800000000001</v>
      </c>
      <c r="G40" s="78"/>
      <c r="H40" s="79">
        <f>MAX(H8:H36)</f>
        <v>34.937399999999997</v>
      </c>
      <c r="I40" s="78"/>
      <c r="J40" s="79">
        <f>MAX(J8:J36)</f>
        <v>63.432699999999997</v>
      </c>
      <c r="K40" s="78"/>
      <c r="L40" s="79">
        <f>MAX(L8:L36)</f>
        <v>31.252099999999999</v>
      </c>
      <c r="M40" s="78"/>
      <c r="N40" s="79">
        <f>MAX(N8:N36)</f>
        <v>22.089200000000002</v>
      </c>
      <c r="O40" s="78"/>
      <c r="P40" s="79">
        <f>MAX(P8:P36)</f>
        <v>19.367799999999999</v>
      </c>
      <c r="Q40" s="78"/>
      <c r="R40" s="79">
        <f>MAX(R8:R36)</f>
        <v>21.007400000000001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44459</v>
      </c>
      <c r="C8" s="65">
        <f>VLOOKUP($A8,'Return Data'!$B$7:$R$2843,4,0)</f>
        <v>68.825699999999998</v>
      </c>
      <c r="D8" s="65">
        <f>VLOOKUP($A8,'Return Data'!$B$7:$R$2843,9,0)</f>
        <v>13.5036</v>
      </c>
      <c r="E8" s="66">
        <f t="shared" ref="E8:E31" si="0">RANK(D8,D$8:D$31,0)</f>
        <v>16</v>
      </c>
      <c r="F8" s="65">
        <f>VLOOKUP($A8,'Return Data'!$B$7:$R$2843,10,0)</f>
        <v>8.5138999999999996</v>
      </c>
      <c r="G8" s="66">
        <f t="shared" ref="G8:G31" si="1">RANK(F8,F$8:F$31,0)</f>
        <v>8</v>
      </c>
      <c r="H8" s="65">
        <f>VLOOKUP($A8,'Return Data'!$B$7:$R$2843,11,0)</f>
        <v>10.8033</v>
      </c>
      <c r="I8" s="66">
        <f t="shared" ref="I8:I31" si="2">RANK(H8,H$8:H$31,0)</f>
        <v>3</v>
      </c>
      <c r="J8" s="65">
        <f>VLOOKUP($A8,'Return Data'!$B$7:$R$2843,12,0)</f>
        <v>5.4423000000000004</v>
      </c>
      <c r="K8" s="66">
        <f t="shared" ref="K8:K31" si="3">RANK(J8,J$8:J$31,0)</f>
        <v>3</v>
      </c>
      <c r="L8" s="65">
        <f>VLOOKUP($A8,'Return Data'!$B$7:$R$2843,13,0)</f>
        <v>6.6353999999999997</v>
      </c>
      <c r="M8" s="66">
        <f t="shared" ref="M8:M31" si="4">RANK(L8,L$8:L$31,0)</f>
        <v>4</v>
      </c>
      <c r="N8" s="65">
        <f>VLOOKUP($A8,'Return Data'!$B$7:$R$2843,17,0)</f>
        <v>9.0178999999999991</v>
      </c>
      <c r="O8" s="66">
        <f t="shared" ref="O8:O31" si="5">RANK(N8,N$8:N$31,0)</f>
        <v>9</v>
      </c>
      <c r="P8" s="65">
        <f>VLOOKUP($A8,'Return Data'!$B$7:$R$2843,14,0)</f>
        <v>11.2408</v>
      </c>
      <c r="Q8" s="66">
        <f t="shared" ref="Q8:Q31" si="6">RANK(P8,P$8:P$31,0)</f>
        <v>9</v>
      </c>
      <c r="R8" s="65">
        <f>VLOOKUP($A8,'Return Data'!$B$7:$R$2843,16,0)</f>
        <v>9.9164999999999992</v>
      </c>
      <c r="S8" s="67">
        <f t="shared" ref="S8:S31" si="7">RANK(R8,R$8:R$31,0)</f>
        <v>8</v>
      </c>
    </row>
    <row r="9" spans="1:19" x14ac:dyDescent="0.3">
      <c r="A9" s="82" t="s">
        <v>1345</v>
      </c>
      <c r="B9" s="64">
        <f>VLOOKUP($A9,'Return Data'!$B$7:$R$2843,3,0)</f>
        <v>44459</v>
      </c>
      <c r="C9" s="65">
        <f>VLOOKUP($A9,'Return Data'!$B$7:$R$2843,4,0)</f>
        <v>21.329599999999999</v>
      </c>
      <c r="D9" s="65">
        <f>VLOOKUP($A9,'Return Data'!$B$7:$R$2843,9,0)</f>
        <v>18.548200000000001</v>
      </c>
      <c r="E9" s="66">
        <f t="shared" si="0"/>
        <v>5</v>
      </c>
      <c r="F9" s="65">
        <f>VLOOKUP($A9,'Return Data'!$B$7:$R$2843,10,0)</f>
        <v>8.3952000000000009</v>
      </c>
      <c r="G9" s="66">
        <f t="shared" si="1"/>
        <v>10</v>
      </c>
      <c r="H9" s="65">
        <f>VLOOKUP($A9,'Return Data'!$B$7:$R$2843,11,0)</f>
        <v>7.4470000000000001</v>
      </c>
      <c r="I9" s="66">
        <f t="shared" si="2"/>
        <v>19</v>
      </c>
      <c r="J9" s="65">
        <f>VLOOKUP($A9,'Return Data'!$B$7:$R$2843,12,0)</f>
        <v>4.6307</v>
      </c>
      <c r="K9" s="66">
        <f t="shared" si="3"/>
        <v>9</v>
      </c>
      <c r="L9" s="65">
        <f>VLOOKUP($A9,'Return Data'!$B$7:$R$2843,13,0)</f>
        <v>6.4614000000000003</v>
      </c>
      <c r="M9" s="66">
        <f t="shared" si="4"/>
        <v>6</v>
      </c>
      <c r="N9" s="65">
        <f>VLOOKUP($A9,'Return Data'!$B$7:$R$2843,17,0)</f>
        <v>9.1137999999999995</v>
      </c>
      <c r="O9" s="66">
        <f t="shared" si="5"/>
        <v>8</v>
      </c>
      <c r="P9" s="65">
        <f>VLOOKUP($A9,'Return Data'!$B$7:$R$2843,14,0)</f>
        <v>11.2255</v>
      </c>
      <c r="Q9" s="66">
        <f t="shared" si="6"/>
        <v>10</v>
      </c>
      <c r="R9" s="65">
        <f>VLOOKUP($A9,'Return Data'!$B$7:$R$2843,16,0)</f>
        <v>8.2455999999999996</v>
      </c>
      <c r="S9" s="67">
        <f t="shared" si="7"/>
        <v>21</v>
      </c>
    </row>
    <row r="10" spans="1:19" x14ac:dyDescent="0.3">
      <c r="A10" s="82" t="s">
        <v>1348</v>
      </c>
      <c r="B10" s="64">
        <f>VLOOKUP($A10,'Return Data'!$B$7:$R$2843,3,0)</f>
        <v>44459</v>
      </c>
      <c r="C10" s="65">
        <f>VLOOKUP($A10,'Return Data'!$B$7:$R$2843,4,0)</f>
        <v>36.808100000000003</v>
      </c>
      <c r="D10" s="65">
        <f>VLOOKUP($A10,'Return Data'!$B$7:$R$2843,9,0)</f>
        <v>12.5044</v>
      </c>
      <c r="E10" s="66">
        <f t="shared" si="0"/>
        <v>18</v>
      </c>
      <c r="F10" s="65">
        <f>VLOOKUP($A10,'Return Data'!$B$7:$R$2843,10,0)</f>
        <v>7.9919000000000002</v>
      </c>
      <c r="G10" s="66">
        <f t="shared" si="1"/>
        <v>14</v>
      </c>
      <c r="H10" s="65">
        <f>VLOOKUP($A10,'Return Data'!$B$7:$R$2843,11,0)</f>
        <v>8.9847000000000001</v>
      </c>
      <c r="I10" s="66">
        <f t="shared" si="2"/>
        <v>11</v>
      </c>
      <c r="J10" s="65">
        <f>VLOOKUP($A10,'Return Data'!$B$7:$R$2843,12,0)</f>
        <v>3.7372000000000001</v>
      </c>
      <c r="K10" s="66">
        <f t="shared" si="3"/>
        <v>15</v>
      </c>
      <c r="L10" s="65">
        <f>VLOOKUP($A10,'Return Data'!$B$7:$R$2843,13,0)</f>
        <v>5.3723999999999998</v>
      </c>
      <c r="M10" s="66">
        <f t="shared" si="4"/>
        <v>15</v>
      </c>
      <c r="N10" s="65">
        <f>VLOOKUP($A10,'Return Data'!$B$7:$R$2843,17,0)</f>
        <v>7.5517000000000003</v>
      </c>
      <c r="O10" s="66">
        <f t="shared" si="5"/>
        <v>18</v>
      </c>
      <c r="P10" s="65">
        <f>VLOOKUP($A10,'Return Data'!$B$7:$R$2843,14,0)</f>
        <v>9.8092000000000006</v>
      </c>
      <c r="Q10" s="66">
        <f t="shared" si="6"/>
        <v>16</v>
      </c>
      <c r="R10" s="65">
        <f>VLOOKUP($A10,'Return Data'!$B$7:$R$2843,16,0)</f>
        <v>8.5394000000000005</v>
      </c>
      <c r="S10" s="67">
        <f t="shared" si="7"/>
        <v>17</v>
      </c>
    </row>
    <row r="11" spans="1:19" x14ac:dyDescent="0.3">
      <c r="A11" s="82" t="s">
        <v>2027</v>
      </c>
      <c r="B11" s="64">
        <f>VLOOKUP($A11,'Return Data'!$B$7:$R$2843,3,0)</f>
        <v>44459</v>
      </c>
      <c r="C11" s="65">
        <f>VLOOKUP($A11,'Return Data'!$B$7:$R$2843,4,0)</f>
        <v>64.313900000000004</v>
      </c>
      <c r="D11" s="65">
        <f>VLOOKUP($A11,'Return Data'!$B$7:$R$2843,9,0)</f>
        <v>11.3659</v>
      </c>
      <c r="E11" s="66">
        <f t="shared" si="0"/>
        <v>20</v>
      </c>
      <c r="F11" s="65">
        <f>VLOOKUP($A11,'Return Data'!$B$7:$R$2843,10,0)</f>
        <v>6.2805999999999997</v>
      </c>
      <c r="G11" s="66">
        <f t="shared" si="1"/>
        <v>21</v>
      </c>
      <c r="H11" s="65">
        <f>VLOOKUP($A11,'Return Data'!$B$7:$R$2843,11,0)</f>
        <v>6.1289999999999996</v>
      </c>
      <c r="I11" s="66">
        <f t="shared" si="2"/>
        <v>23</v>
      </c>
      <c r="J11" s="65">
        <f>VLOOKUP($A11,'Return Data'!$B$7:$R$2843,12,0)</f>
        <v>3.3595000000000002</v>
      </c>
      <c r="K11" s="66">
        <f t="shared" si="3"/>
        <v>20</v>
      </c>
      <c r="L11" s="65">
        <f>VLOOKUP($A11,'Return Data'!$B$7:$R$2843,13,0)</f>
        <v>4.8630000000000004</v>
      </c>
      <c r="M11" s="66">
        <f t="shared" si="4"/>
        <v>19</v>
      </c>
      <c r="N11" s="65">
        <f>VLOOKUP($A11,'Return Data'!$B$7:$R$2843,17,0)</f>
        <v>7.3742000000000001</v>
      </c>
      <c r="O11" s="66">
        <f t="shared" si="5"/>
        <v>20</v>
      </c>
      <c r="P11" s="65">
        <f>VLOOKUP($A11,'Return Data'!$B$7:$R$2843,14,0)</f>
        <v>9.2515000000000001</v>
      </c>
      <c r="Q11" s="66">
        <f t="shared" si="6"/>
        <v>20</v>
      </c>
      <c r="R11" s="65">
        <f>VLOOKUP($A11,'Return Data'!$B$7:$R$2843,16,0)</f>
        <v>8.9463000000000008</v>
      </c>
      <c r="S11" s="67">
        <f t="shared" si="7"/>
        <v>14</v>
      </c>
    </row>
    <row r="12" spans="1:19" x14ac:dyDescent="0.3">
      <c r="A12" s="82" t="s">
        <v>1349</v>
      </c>
      <c r="B12" s="64">
        <f>VLOOKUP($A12,'Return Data'!$B$7:$R$2843,3,0)</f>
        <v>44459</v>
      </c>
      <c r="C12" s="65">
        <f>VLOOKUP($A12,'Return Data'!$B$7:$R$2843,4,0)</f>
        <v>79.365200000000002</v>
      </c>
      <c r="D12" s="65">
        <f>VLOOKUP($A12,'Return Data'!$B$7:$R$2843,9,0)</f>
        <v>16.400400000000001</v>
      </c>
      <c r="E12" s="66">
        <f t="shared" si="0"/>
        <v>9</v>
      </c>
      <c r="F12" s="65">
        <f>VLOOKUP($A12,'Return Data'!$B$7:$R$2843,10,0)</f>
        <v>8.5883000000000003</v>
      </c>
      <c r="G12" s="66">
        <f t="shared" si="1"/>
        <v>7</v>
      </c>
      <c r="H12" s="65">
        <f>VLOOKUP($A12,'Return Data'!$B$7:$R$2843,11,0)</f>
        <v>9.1006</v>
      </c>
      <c r="I12" s="66">
        <f t="shared" si="2"/>
        <v>10</v>
      </c>
      <c r="J12" s="65">
        <f>VLOOKUP($A12,'Return Data'!$B$7:$R$2843,12,0)</f>
        <v>4.8714000000000004</v>
      </c>
      <c r="K12" s="66">
        <f t="shared" si="3"/>
        <v>6</v>
      </c>
      <c r="L12" s="65">
        <f>VLOOKUP($A12,'Return Data'!$B$7:$R$2843,13,0)</f>
        <v>6.4939999999999998</v>
      </c>
      <c r="M12" s="66">
        <f t="shared" si="4"/>
        <v>5</v>
      </c>
      <c r="N12" s="65">
        <f>VLOOKUP($A12,'Return Data'!$B$7:$R$2843,17,0)</f>
        <v>9.6925000000000008</v>
      </c>
      <c r="O12" s="66">
        <f t="shared" si="5"/>
        <v>6</v>
      </c>
      <c r="P12" s="65">
        <f>VLOOKUP($A12,'Return Data'!$B$7:$R$2843,14,0)</f>
        <v>11.8567</v>
      </c>
      <c r="Q12" s="66">
        <f t="shared" si="6"/>
        <v>5</v>
      </c>
      <c r="R12" s="65">
        <f>VLOOKUP($A12,'Return Data'!$B$7:$R$2843,16,0)</f>
        <v>9.0112000000000005</v>
      </c>
      <c r="S12" s="67">
        <f t="shared" si="7"/>
        <v>13</v>
      </c>
    </row>
    <row r="13" spans="1:19" x14ac:dyDescent="0.3">
      <c r="A13" s="82" t="s">
        <v>1351</v>
      </c>
      <c r="B13" s="64">
        <f>VLOOKUP($A13,'Return Data'!$B$7:$R$2843,3,0)</f>
        <v>44459</v>
      </c>
      <c r="C13" s="65">
        <f>VLOOKUP($A13,'Return Data'!$B$7:$R$2843,4,0)</f>
        <v>20.6281</v>
      </c>
      <c r="D13" s="65">
        <f>VLOOKUP($A13,'Return Data'!$B$7:$R$2843,9,0)</f>
        <v>29.968</v>
      </c>
      <c r="E13" s="66">
        <f t="shared" si="0"/>
        <v>1</v>
      </c>
      <c r="F13" s="65">
        <f>VLOOKUP($A13,'Return Data'!$B$7:$R$2843,10,0)</f>
        <v>11.6586</v>
      </c>
      <c r="G13" s="66">
        <f t="shared" si="1"/>
        <v>1</v>
      </c>
      <c r="H13" s="65">
        <f>VLOOKUP($A13,'Return Data'!$B$7:$R$2843,11,0)</f>
        <v>12.1378</v>
      </c>
      <c r="I13" s="66">
        <f t="shared" si="2"/>
        <v>1</v>
      </c>
      <c r="J13" s="65">
        <f>VLOOKUP($A13,'Return Data'!$B$7:$R$2843,12,0)</f>
        <v>7.1253000000000002</v>
      </c>
      <c r="K13" s="66">
        <f t="shared" si="3"/>
        <v>1</v>
      </c>
      <c r="L13" s="65">
        <f>VLOOKUP($A13,'Return Data'!$B$7:$R$2843,13,0)</f>
        <v>8.9260999999999999</v>
      </c>
      <c r="M13" s="66">
        <f t="shared" si="4"/>
        <v>1</v>
      </c>
      <c r="N13" s="65">
        <f>VLOOKUP($A13,'Return Data'!$B$7:$R$2843,17,0)</f>
        <v>10.217700000000001</v>
      </c>
      <c r="O13" s="66">
        <f t="shared" si="5"/>
        <v>1</v>
      </c>
      <c r="P13" s="65">
        <f>VLOOKUP($A13,'Return Data'!$B$7:$R$2843,14,0)</f>
        <v>11.9803</v>
      </c>
      <c r="Q13" s="66">
        <f t="shared" si="6"/>
        <v>4</v>
      </c>
      <c r="R13" s="65">
        <f>VLOOKUP($A13,'Return Data'!$B$7:$R$2843,16,0)</f>
        <v>9.9883000000000006</v>
      </c>
      <c r="S13" s="67">
        <f t="shared" si="7"/>
        <v>6</v>
      </c>
    </row>
    <row r="14" spans="1:19" x14ac:dyDescent="0.3">
      <c r="A14" s="82" t="s">
        <v>1354</v>
      </c>
      <c r="B14" s="64">
        <f>VLOOKUP($A14,'Return Data'!$B$7:$R$2843,3,0)</f>
        <v>44459</v>
      </c>
      <c r="C14" s="65">
        <f>VLOOKUP($A14,'Return Data'!$B$7:$R$2843,4,0)</f>
        <v>52.260399999999997</v>
      </c>
      <c r="D14" s="65">
        <f>VLOOKUP($A14,'Return Data'!$B$7:$R$2843,9,0)</f>
        <v>14.1731</v>
      </c>
      <c r="E14" s="66">
        <f t="shared" si="0"/>
        <v>15</v>
      </c>
      <c r="F14" s="65">
        <f>VLOOKUP($A14,'Return Data'!$B$7:$R$2843,10,0)</f>
        <v>8.0079999999999991</v>
      </c>
      <c r="G14" s="66">
        <f t="shared" si="1"/>
        <v>13</v>
      </c>
      <c r="H14" s="65">
        <f>VLOOKUP($A14,'Return Data'!$B$7:$R$2843,11,0)</f>
        <v>8.4354999999999993</v>
      </c>
      <c r="I14" s="66">
        <f t="shared" si="2"/>
        <v>13</v>
      </c>
      <c r="J14" s="65">
        <f>VLOOKUP($A14,'Return Data'!$B$7:$R$2843,12,0)</f>
        <v>3.6583999999999999</v>
      </c>
      <c r="K14" s="66">
        <f t="shared" si="3"/>
        <v>17</v>
      </c>
      <c r="L14" s="65">
        <f>VLOOKUP($A14,'Return Data'!$B$7:$R$2843,13,0)</f>
        <v>4.5247000000000002</v>
      </c>
      <c r="M14" s="66">
        <f t="shared" si="4"/>
        <v>22</v>
      </c>
      <c r="N14" s="65">
        <f>VLOOKUP($A14,'Return Data'!$B$7:$R$2843,17,0)</f>
        <v>6.5057999999999998</v>
      </c>
      <c r="O14" s="66">
        <f t="shared" si="5"/>
        <v>23</v>
      </c>
      <c r="P14" s="65">
        <f>VLOOKUP($A14,'Return Data'!$B$7:$R$2843,14,0)</f>
        <v>9.1205999999999996</v>
      </c>
      <c r="Q14" s="66">
        <f t="shared" si="6"/>
        <v>21</v>
      </c>
      <c r="R14" s="65">
        <f>VLOOKUP($A14,'Return Data'!$B$7:$R$2843,16,0)</f>
        <v>7.9450000000000003</v>
      </c>
      <c r="S14" s="67">
        <f t="shared" si="7"/>
        <v>23</v>
      </c>
    </row>
    <row r="15" spans="1:19" x14ac:dyDescent="0.3">
      <c r="A15" s="82" t="s">
        <v>1356</v>
      </c>
      <c r="B15" s="64">
        <f>VLOOKUP($A15,'Return Data'!$B$7:$R$2843,3,0)</f>
        <v>44459</v>
      </c>
      <c r="C15" s="65">
        <f>VLOOKUP($A15,'Return Data'!$B$7:$R$2843,4,0)</f>
        <v>46.373699999999999</v>
      </c>
      <c r="D15" s="65">
        <f>VLOOKUP($A15,'Return Data'!$B$7:$R$2843,9,0)</f>
        <v>14.228199999999999</v>
      </c>
      <c r="E15" s="66">
        <f t="shared" si="0"/>
        <v>14</v>
      </c>
      <c r="F15" s="65">
        <f>VLOOKUP($A15,'Return Data'!$B$7:$R$2843,10,0)</f>
        <v>8.4730000000000008</v>
      </c>
      <c r="G15" s="66">
        <f t="shared" si="1"/>
        <v>9</v>
      </c>
      <c r="H15" s="65">
        <f>VLOOKUP($A15,'Return Data'!$B$7:$R$2843,11,0)</f>
        <v>8.2330000000000005</v>
      </c>
      <c r="I15" s="66">
        <f t="shared" si="2"/>
        <v>14</v>
      </c>
      <c r="J15" s="65">
        <f>VLOOKUP($A15,'Return Data'!$B$7:$R$2843,12,0)</f>
        <v>3.7602000000000002</v>
      </c>
      <c r="K15" s="66">
        <f t="shared" si="3"/>
        <v>14</v>
      </c>
      <c r="L15" s="65">
        <f>VLOOKUP($A15,'Return Data'!$B$7:$R$2843,13,0)</f>
        <v>5.4276</v>
      </c>
      <c r="M15" s="66">
        <f t="shared" si="4"/>
        <v>14</v>
      </c>
      <c r="N15" s="65">
        <f>VLOOKUP($A15,'Return Data'!$B$7:$R$2843,17,0)</f>
        <v>7.7032999999999996</v>
      </c>
      <c r="O15" s="66">
        <f t="shared" si="5"/>
        <v>17</v>
      </c>
      <c r="P15" s="65">
        <f>VLOOKUP($A15,'Return Data'!$B$7:$R$2843,14,0)</f>
        <v>8.9190000000000005</v>
      </c>
      <c r="Q15" s="66">
        <f t="shared" si="6"/>
        <v>23</v>
      </c>
      <c r="R15" s="65">
        <f>VLOOKUP($A15,'Return Data'!$B$7:$R$2843,16,0)</f>
        <v>8.4545999999999992</v>
      </c>
      <c r="S15" s="67">
        <f t="shared" si="7"/>
        <v>18</v>
      </c>
    </row>
    <row r="16" spans="1:19" x14ac:dyDescent="0.3">
      <c r="A16" s="82" t="s">
        <v>1358</v>
      </c>
      <c r="B16" s="64">
        <f>VLOOKUP($A16,'Return Data'!$B$7:$R$2843,3,0)</f>
        <v>44459</v>
      </c>
      <c r="C16" s="65">
        <f>VLOOKUP($A16,'Return Data'!$B$7:$R$2843,4,0)</f>
        <v>85.471100000000007</v>
      </c>
      <c r="D16" s="65">
        <f>VLOOKUP($A16,'Return Data'!$B$7:$R$2843,9,0)</f>
        <v>28.0641</v>
      </c>
      <c r="E16" s="66">
        <f t="shared" si="0"/>
        <v>2</v>
      </c>
      <c r="F16" s="65">
        <f>VLOOKUP($A16,'Return Data'!$B$7:$R$2843,10,0)</f>
        <v>11.5345</v>
      </c>
      <c r="G16" s="66">
        <f t="shared" si="1"/>
        <v>2</v>
      </c>
      <c r="H16" s="65">
        <f>VLOOKUP($A16,'Return Data'!$B$7:$R$2843,11,0)</f>
        <v>10.437099999999999</v>
      </c>
      <c r="I16" s="66">
        <f t="shared" si="2"/>
        <v>4</v>
      </c>
      <c r="J16" s="65">
        <f>VLOOKUP($A16,'Return Data'!$B$7:$R$2843,12,0)</f>
        <v>6.4218999999999999</v>
      </c>
      <c r="K16" s="66">
        <f t="shared" si="3"/>
        <v>2</v>
      </c>
      <c r="L16" s="65">
        <f>VLOOKUP($A16,'Return Data'!$B$7:$R$2843,13,0)</f>
        <v>7.4607000000000001</v>
      </c>
      <c r="M16" s="66">
        <f t="shared" si="4"/>
        <v>2</v>
      </c>
      <c r="N16" s="65">
        <f>VLOOKUP($A16,'Return Data'!$B$7:$R$2843,17,0)</f>
        <v>10.168900000000001</v>
      </c>
      <c r="O16" s="66">
        <f t="shared" si="5"/>
        <v>2</v>
      </c>
      <c r="P16" s="65">
        <f>VLOOKUP($A16,'Return Data'!$B$7:$R$2843,14,0)</f>
        <v>10.6928</v>
      </c>
      <c r="Q16" s="66">
        <f t="shared" si="6"/>
        <v>12</v>
      </c>
      <c r="R16" s="65">
        <f>VLOOKUP($A16,'Return Data'!$B$7:$R$2843,16,0)</f>
        <v>9.4181000000000008</v>
      </c>
      <c r="S16" s="67">
        <f t="shared" si="7"/>
        <v>10</v>
      </c>
    </row>
    <row r="17" spans="1:19" x14ac:dyDescent="0.3">
      <c r="A17" s="82" t="s">
        <v>1360</v>
      </c>
      <c r="B17" s="64">
        <f>VLOOKUP($A17,'Return Data'!$B$7:$R$2843,3,0)</f>
        <v>44459</v>
      </c>
      <c r="C17" s="65">
        <f>VLOOKUP($A17,'Return Data'!$B$7:$R$2843,4,0)</f>
        <v>18.606999999999999</v>
      </c>
      <c r="D17" s="65">
        <f>VLOOKUP($A17,'Return Data'!$B$7:$R$2843,9,0)</f>
        <v>11.011200000000001</v>
      </c>
      <c r="E17" s="66">
        <f t="shared" si="0"/>
        <v>21</v>
      </c>
      <c r="F17" s="65">
        <f>VLOOKUP($A17,'Return Data'!$B$7:$R$2843,10,0)</f>
        <v>6.0292000000000003</v>
      </c>
      <c r="G17" s="66">
        <f t="shared" si="1"/>
        <v>22</v>
      </c>
      <c r="H17" s="65">
        <f>VLOOKUP($A17,'Return Data'!$B$7:$R$2843,11,0)</f>
        <v>8.0830000000000002</v>
      </c>
      <c r="I17" s="66">
        <f t="shared" si="2"/>
        <v>15</v>
      </c>
      <c r="J17" s="65">
        <f>VLOOKUP($A17,'Return Data'!$B$7:$R$2843,12,0)</f>
        <v>4.3132000000000001</v>
      </c>
      <c r="K17" s="66">
        <f t="shared" si="3"/>
        <v>10</v>
      </c>
      <c r="L17" s="65">
        <f>VLOOKUP($A17,'Return Data'!$B$7:$R$2843,13,0)</f>
        <v>5.3498000000000001</v>
      </c>
      <c r="M17" s="66">
        <f t="shared" si="4"/>
        <v>16</v>
      </c>
      <c r="N17" s="65">
        <f>VLOOKUP($A17,'Return Data'!$B$7:$R$2843,17,0)</f>
        <v>6.9188000000000001</v>
      </c>
      <c r="O17" s="66">
        <f t="shared" si="5"/>
        <v>22</v>
      </c>
      <c r="P17" s="65">
        <f>VLOOKUP($A17,'Return Data'!$B$7:$R$2843,14,0)</f>
        <v>8.7850000000000001</v>
      </c>
      <c r="Q17" s="66">
        <f t="shared" si="6"/>
        <v>24</v>
      </c>
      <c r="R17" s="65">
        <f>VLOOKUP($A17,'Return Data'!$B$7:$R$2843,16,0)</f>
        <v>7.3034999999999997</v>
      </c>
      <c r="S17" s="67">
        <f t="shared" si="7"/>
        <v>24</v>
      </c>
    </row>
    <row r="18" spans="1:19" x14ac:dyDescent="0.3">
      <c r="A18" s="82" t="s">
        <v>1361</v>
      </c>
      <c r="B18" s="64">
        <f>VLOOKUP($A18,'Return Data'!$B$7:$R$2843,3,0)</f>
        <v>44459</v>
      </c>
      <c r="C18" s="65">
        <f>VLOOKUP($A18,'Return Data'!$B$7:$R$2843,4,0)</f>
        <v>30.020600000000002</v>
      </c>
      <c r="D18" s="65">
        <f>VLOOKUP($A18,'Return Data'!$B$7:$R$2843,9,0)</f>
        <v>10.737500000000001</v>
      </c>
      <c r="E18" s="66">
        <f t="shared" si="0"/>
        <v>22</v>
      </c>
      <c r="F18" s="65">
        <f>VLOOKUP($A18,'Return Data'!$B$7:$R$2843,10,0)</f>
        <v>7.4077999999999999</v>
      </c>
      <c r="G18" s="66">
        <f t="shared" si="1"/>
        <v>18</v>
      </c>
      <c r="H18" s="65">
        <f>VLOOKUP($A18,'Return Data'!$B$7:$R$2843,11,0)</f>
        <v>8.7029999999999994</v>
      </c>
      <c r="I18" s="66">
        <f t="shared" si="2"/>
        <v>12</v>
      </c>
      <c r="J18" s="65">
        <f>VLOOKUP($A18,'Return Data'!$B$7:$R$2843,12,0)</f>
        <v>3.5491000000000001</v>
      </c>
      <c r="K18" s="66">
        <f t="shared" si="3"/>
        <v>18</v>
      </c>
      <c r="L18" s="65">
        <f>VLOOKUP($A18,'Return Data'!$B$7:$R$2843,13,0)</f>
        <v>5.8773999999999997</v>
      </c>
      <c r="M18" s="66">
        <f t="shared" si="4"/>
        <v>10</v>
      </c>
      <c r="N18" s="65">
        <f>VLOOKUP($A18,'Return Data'!$B$7:$R$2843,17,0)</f>
        <v>9.7647999999999993</v>
      </c>
      <c r="O18" s="66">
        <f t="shared" si="5"/>
        <v>4</v>
      </c>
      <c r="P18" s="65">
        <f>VLOOKUP($A18,'Return Data'!$B$7:$R$2843,14,0)</f>
        <v>12.258800000000001</v>
      </c>
      <c r="Q18" s="66">
        <f t="shared" si="6"/>
        <v>3</v>
      </c>
      <c r="R18" s="65">
        <f>VLOOKUP($A18,'Return Data'!$B$7:$R$2843,16,0)</f>
        <v>9.9335000000000004</v>
      </c>
      <c r="S18" s="67">
        <f t="shared" si="7"/>
        <v>7</v>
      </c>
    </row>
    <row r="19" spans="1:19" x14ac:dyDescent="0.3">
      <c r="A19" s="82" t="s">
        <v>1364</v>
      </c>
      <c r="B19" s="64">
        <f>VLOOKUP($A19,'Return Data'!$B$7:$R$2843,3,0)</f>
        <v>44459</v>
      </c>
      <c r="C19" s="65">
        <f>VLOOKUP($A19,'Return Data'!$B$7:$R$2843,4,0)</f>
        <v>2459</v>
      </c>
      <c r="D19" s="65">
        <f>VLOOKUP($A19,'Return Data'!$B$7:$R$2843,9,0)</f>
        <v>19.220700000000001</v>
      </c>
      <c r="E19" s="66">
        <f t="shared" si="0"/>
        <v>4</v>
      </c>
      <c r="F19" s="65">
        <f>VLOOKUP($A19,'Return Data'!$B$7:$R$2843,10,0)</f>
        <v>6.7671000000000001</v>
      </c>
      <c r="G19" s="66">
        <f t="shared" si="1"/>
        <v>20</v>
      </c>
      <c r="H19" s="65">
        <f>VLOOKUP($A19,'Return Data'!$B$7:$R$2843,11,0)</f>
        <v>6.4211999999999998</v>
      </c>
      <c r="I19" s="66">
        <f t="shared" si="2"/>
        <v>21</v>
      </c>
      <c r="J19" s="65">
        <f>VLOOKUP($A19,'Return Data'!$B$7:$R$2843,12,0)</f>
        <v>2.7505999999999999</v>
      </c>
      <c r="K19" s="66">
        <f t="shared" si="3"/>
        <v>24</v>
      </c>
      <c r="L19" s="65">
        <f>VLOOKUP($A19,'Return Data'!$B$7:$R$2843,13,0)</f>
        <v>4.0387000000000004</v>
      </c>
      <c r="M19" s="66">
        <f t="shared" si="4"/>
        <v>23</v>
      </c>
      <c r="N19" s="65">
        <f>VLOOKUP($A19,'Return Data'!$B$7:$R$2843,17,0)</f>
        <v>6.1844999999999999</v>
      </c>
      <c r="O19" s="66">
        <f t="shared" si="5"/>
        <v>24</v>
      </c>
      <c r="P19" s="65">
        <f>VLOOKUP($A19,'Return Data'!$B$7:$R$2843,14,0)</f>
        <v>9.0760000000000005</v>
      </c>
      <c r="Q19" s="66">
        <f t="shared" si="6"/>
        <v>22</v>
      </c>
      <c r="R19" s="65">
        <f>VLOOKUP($A19,'Return Data'!$B$7:$R$2843,16,0)</f>
        <v>8.1137999999999995</v>
      </c>
      <c r="S19" s="67">
        <f t="shared" si="7"/>
        <v>22</v>
      </c>
    </row>
    <row r="20" spans="1:19" x14ac:dyDescent="0.3">
      <c r="A20" s="82" t="s">
        <v>1365</v>
      </c>
      <c r="B20" s="64">
        <f>VLOOKUP($A20,'Return Data'!$B$7:$R$2843,3,0)</f>
        <v>44459</v>
      </c>
      <c r="C20" s="65">
        <f>VLOOKUP($A20,'Return Data'!$B$7:$R$2843,4,0)</f>
        <v>87.568700000000007</v>
      </c>
      <c r="D20" s="65">
        <f>VLOOKUP($A20,'Return Data'!$B$7:$R$2843,9,0)</f>
        <v>16.002500000000001</v>
      </c>
      <c r="E20" s="66">
        <f t="shared" si="0"/>
        <v>10</v>
      </c>
      <c r="F20" s="65">
        <f>VLOOKUP($A20,'Return Data'!$B$7:$R$2843,10,0)</f>
        <v>10.036099999999999</v>
      </c>
      <c r="G20" s="66">
        <f t="shared" si="1"/>
        <v>3</v>
      </c>
      <c r="H20" s="65">
        <f>VLOOKUP($A20,'Return Data'!$B$7:$R$2843,11,0)</f>
        <v>9.4734999999999996</v>
      </c>
      <c r="I20" s="66">
        <f t="shared" si="2"/>
        <v>7</v>
      </c>
      <c r="J20" s="65">
        <f>VLOOKUP($A20,'Return Data'!$B$7:$R$2843,12,0)</f>
        <v>4.6825999999999999</v>
      </c>
      <c r="K20" s="66">
        <f t="shared" si="3"/>
        <v>8</v>
      </c>
      <c r="L20" s="65">
        <f>VLOOKUP($A20,'Return Data'!$B$7:$R$2843,13,0)</f>
        <v>7.1162000000000001</v>
      </c>
      <c r="M20" s="66">
        <f t="shared" si="4"/>
        <v>3</v>
      </c>
      <c r="N20" s="65">
        <f>VLOOKUP($A20,'Return Data'!$B$7:$R$2843,17,0)</f>
        <v>9.7257999999999996</v>
      </c>
      <c r="O20" s="66">
        <f t="shared" si="5"/>
        <v>5</v>
      </c>
      <c r="P20" s="65">
        <f>VLOOKUP($A20,'Return Data'!$B$7:$R$2843,14,0)</f>
        <v>11.2927</v>
      </c>
      <c r="Q20" s="66">
        <f t="shared" si="6"/>
        <v>8</v>
      </c>
      <c r="R20" s="65">
        <f>VLOOKUP($A20,'Return Data'!$B$7:$R$2843,16,0)</f>
        <v>9.1646999999999998</v>
      </c>
      <c r="S20" s="67">
        <f t="shared" si="7"/>
        <v>12</v>
      </c>
    </row>
    <row r="21" spans="1:19" x14ac:dyDescent="0.3">
      <c r="A21" s="82" t="s">
        <v>1367</v>
      </c>
      <c r="B21" s="64">
        <f>VLOOKUP($A21,'Return Data'!$B$7:$R$2843,3,0)</f>
        <v>44459</v>
      </c>
      <c r="C21" s="65">
        <f>VLOOKUP($A21,'Return Data'!$B$7:$R$2843,4,0)</f>
        <v>60.181100000000001</v>
      </c>
      <c r="D21" s="65">
        <f>VLOOKUP($A21,'Return Data'!$B$7:$R$2843,9,0)</f>
        <v>11.741199999999999</v>
      </c>
      <c r="E21" s="66">
        <f t="shared" si="0"/>
        <v>19</v>
      </c>
      <c r="F21" s="65">
        <f>VLOOKUP($A21,'Return Data'!$B$7:$R$2843,10,0)</f>
        <v>7.9135</v>
      </c>
      <c r="G21" s="66">
        <f t="shared" si="1"/>
        <v>16</v>
      </c>
      <c r="H21" s="65">
        <f>VLOOKUP($A21,'Return Data'!$B$7:$R$2843,11,0)</f>
        <v>7.8201000000000001</v>
      </c>
      <c r="I21" s="66">
        <f t="shared" si="2"/>
        <v>17</v>
      </c>
      <c r="J21" s="65">
        <f>VLOOKUP($A21,'Return Data'!$B$7:$R$2843,12,0)</f>
        <v>2.9647999999999999</v>
      </c>
      <c r="K21" s="66">
        <f t="shared" si="3"/>
        <v>21</v>
      </c>
      <c r="L21" s="65">
        <f>VLOOKUP($A21,'Return Data'!$B$7:$R$2843,13,0)</f>
        <v>5.2199</v>
      </c>
      <c r="M21" s="66">
        <f t="shared" si="4"/>
        <v>18</v>
      </c>
      <c r="N21" s="65">
        <f>VLOOKUP($A21,'Return Data'!$B$7:$R$2843,17,0)</f>
        <v>8.3673999999999999</v>
      </c>
      <c r="O21" s="66">
        <f t="shared" si="5"/>
        <v>12</v>
      </c>
      <c r="P21" s="65">
        <f>VLOOKUP($A21,'Return Data'!$B$7:$R$2843,14,0)</f>
        <v>9.7528000000000006</v>
      </c>
      <c r="Q21" s="66">
        <f t="shared" si="6"/>
        <v>17</v>
      </c>
      <c r="R21" s="65">
        <f>VLOOKUP($A21,'Return Data'!$B$7:$R$2843,16,0)</f>
        <v>9.8047000000000004</v>
      </c>
      <c r="S21" s="67">
        <f t="shared" si="7"/>
        <v>9</v>
      </c>
    </row>
    <row r="22" spans="1:19" x14ac:dyDescent="0.3">
      <c r="A22" s="82" t="s">
        <v>1369</v>
      </c>
      <c r="B22" s="64">
        <f>VLOOKUP($A22,'Return Data'!$B$7:$R$2843,3,0)</f>
        <v>44459</v>
      </c>
      <c r="C22" s="65">
        <f>VLOOKUP($A22,'Return Data'!$B$7:$R$2843,4,0)</f>
        <v>52.6158</v>
      </c>
      <c r="D22" s="65">
        <f>VLOOKUP($A22,'Return Data'!$B$7:$R$2843,9,0)</f>
        <v>7.6261999999999999</v>
      </c>
      <c r="E22" s="66">
        <f t="shared" si="0"/>
        <v>24</v>
      </c>
      <c r="F22" s="65">
        <f>VLOOKUP($A22,'Return Data'!$B$7:$R$2843,10,0)</f>
        <v>4.4562999999999997</v>
      </c>
      <c r="G22" s="66">
        <f t="shared" si="1"/>
        <v>23</v>
      </c>
      <c r="H22" s="65">
        <f>VLOOKUP($A22,'Return Data'!$B$7:$R$2843,11,0)</f>
        <v>6.1985999999999999</v>
      </c>
      <c r="I22" s="66">
        <f t="shared" si="2"/>
        <v>22</v>
      </c>
      <c r="J22" s="65">
        <f>VLOOKUP($A22,'Return Data'!$B$7:$R$2843,12,0)</f>
        <v>3.5124</v>
      </c>
      <c r="K22" s="66">
        <f t="shared" si="3"/>
        <v>19</v>
      </c>
      <c r="L22" s="65">
        <f>VLOOKUP($A22,'Return Data'!$B$7:$R$2843,13,0)</f>
        <v>5.2378</v>
      </c>
      <c r="M22" s="66">
        <f t="shared" si="4"/>
        <v>17</v>
      </c>
      <c r="N22" s="65">
        <f>VLOOKUP($A22,'Return Data'!$B$7:$R$2843,17,0)</f>
        <v>8.0482999999999993</v>
      </c>
      <c r="O22" s="66">
        <f t="shared" si="5"/>
        <v>14</v>
      </c>
      <c r="P22" s="65">
        <f>VLOOKUP($A22,'Return Data'!$B$7:$R$2843,14,0)</f>
        <v>10.5746</v>
      </c>
      <c r="Q22" s="66">
        <f t="shared" si="6"/>
        <v>13</v>
      </c>
      <c r="R22" s="65">
        <f>VLOOKUP($A22,'Return Data'!$B$7:$R$2843,16,0)</f>
        <v>8.3453999999999997</v>
      </c>
      <c r="S22" s="67">
        <f t="shared" si="7"/>
        <v>20</v>
      </c>
    </row>
    <row r="23" spans="1:19" x14ac:dyDescent="0.3">
      <c r="A23" s="82" t="s">
        <v>1372</v>
      </c>
      <c r="B23" s="64">
        <f>VLOOKUP($A23,'Return Data'!$B$7:$R$2843,3,0)</f>
        <v>44459</v>
      </c>
      <c r="C23" s="65">
        <f>VLOOKUP($A23,'Return Data'!$B$7:$R$2843,4,0)</f>
        <v>33.914700000000003</v>
      </c>
      <c r="D23" s="65">
        <f>VLOOKUP($A23,'Return Data'!$B$7:$R$2843,9,0)</f>
        <v>16.5428</v>
      </c>
      <c r="E23" s="66">
        <f t="shared" si="0"/>
        <v>8</v>
      </c>
      <c r="F23" s="65">
        <f>VLOOKUP($A23,'Return Data'!$B$7:$R$2843,10,0)</f>
        <v>8.3493999999999993</v>
      </c>
      <c r="G23" s="66">
        <f t="shared" si="1"/>
        <v>11</v>
      </c>
      <c r="H23" s="65">
        <f>VLOOKUP($A23,'Return Data'!$B$7:$R$2843,11,0)</f>
        <v>9.1184999999999992</v>
      </c>
      <c r="I23" s="66">
        <f t="shared" si="2"/>
        <v>9</v>
      </c>
      <c r="J23" s="65">
        <f>VLOOKUP($A23,'Return Data'!$B$7:$R$2843,12,0)</f>
        <v>4.0427</v>
      </c>
      <c r="K23" s="66">
        <f t="shared" si="3"/>
        <v>12</v>
      </c>
      <c r="L23" s="65">
        <f>VLOOKUP($A23,'Return Data'!$B$7:$R$2843,13,0)</f>
        <v>5.5949999999999998</v>
      </c>
      <c r="M23" s="66">
        <f t="shared" si="4"/>
        <v>13</v>
      </c>
      <c r="N23" s="65">
        <f>VLOOKUP($A23,'Return Data'!$B$7:$R$2843,17,0)</f>
        <v>8.7297999999999991</v>
      </c>
      <c r="O23" s="66">
        <f t="shared" si="5"/>
        <v>11</v>
      </c>
      <c r="P23" s="65">
        <f>VLOOKUP($A23,'Return Data'!$B$7:$R$2843,14,0)</f>
        <v>11.4054</v>
      </c>
      <c r="Q23" s="66">
        <f t="shared" si="6"/>
        <v>6</v>
      </c>
      <c r="R23" s="65">
        <f>VLOOKUP($A23,'Return Data'!$B$7:$R$2843,16,0)</f>
        <v>10.6547</v>
      </c>
      <c r="S23" s="67">
        <f t="shared" si="7"/>
        <v>1</v>
      </c>
    </row>
    <row r="24" spans="1:19" x14ac:dyDescent="0.3">
      <c r="A24" s="82" t="s">
        <v>1374</v>
      </c>
      <c r="B24" s="64">
        <f>VLOOKUP($A24,'Return Data'!$B$7:$R$2843,3,0)</f>
        <v>44459</v>
      </c>
      <c r="C24" s="65">
        <f>VLOOKUP($A24,'Return Data'!$B$7:$R$2843,4,0)</f>
        <v>25.631399999999999</v>
      </c>
      <c r="D24" s="65">
        <f>VLOOKUP($A24,'Return Data'!$B$7:$R$2843,9,0)</f>
        <v>14.979799999999999</v>
      </c>
      <c r="E24" s="66">
        <f t="shared" si="0"/>
        <v>13</v>
      </c>
      <c r="F24" s="65">
        <f>VLOOKUP($A24,'Return Data'!$B$7:$R$2843,10,0)</f>
        <v>7.9207999999999998</v>
      </c>
      <c r="G24" s="66">
        <f t="shared" si="1"/>
        <v>15</v>
      </c>
      <c r="H24" s="65">
        <f>VLOOKUP($A24,'Return Data'!$B$7:$R$2843,11,0)</f>
        <v>9.2653999999999996</v>
      </c>
      <c r="I24" s="66">
        <f t="shared" si="2"/>
        <v>8</v>
      </c>
      <c r="J24" s="65">
        <f>VLOOKUP($A24,'Return Data'!$B$7:$R$2843,12,0)</f>
        <v>5.4310999999999998</v>
      </c>
      <c r="K24" s="66">
        <f t="shared" si="3"/>
        <v>4</v>
      </c>
      <c r="L24" s="65">
        <f>VLOOKUP($A24,'Return Data'!$B$7:$R$2843,13,0)</f>
        <v>6.2534999999999998</v>
      </c>
      <c r="M24" s="66">
        <f t="shared" si="4"/>
        <v>9</v>
      </c>
      <c r="N24" s="65">
        <f>VLOOKUP($A24,'Return Data'!$B$7:$R$2843,17,0)</f>
        <v>8.0376999999999992</v>
      </c>
      <c r="O24" s="66">
        <f t="shared" si="5"/>
        <v>15</v>
      </c>
      <c r="P24" s="65">
        <f>VLOOKUP($A24,'Return Data'!$B$7:$R$2843,14,0)</f>
        <v>9.8351000000000006</v>
      </c>
      <c r="Q24" s="66">
        <f t="shared" si="6"/>
        <v>15</v>
      </c>
      <c r="R24" s="65">
        <f>VLOOKUP($A24,'Return Data'!$B$7:$R$2843,16,0)</f>
        <v>8.4011999999999993</v>
      </c>
      <c r="S24" s="67">
        <f t="shared" si="7"/>
        <v>19</v>
      </c>
    </row>
    <row r="25" spans="1:19" x14ac:dyDescent="0.3">
      <c r="A25" s="82" t="s">
        <v>1375</v>
      </c>
      <c r="B25" s="64">
        <f>VLOOKUP($A25,'Return Data'!$B$7:$R$2843,3,0)</f>
        <v>44459</v>
      </c>
      <c r="C25" s="65">
        <f>VLOOKUP($A25,'Return Data'!$B$7:$R$2843,4,0)</f>
        <v>53.976599999999998</v>
      </c>
      <c r="D25" s="65">
        <f>VLOOKUP($A25,'Return Data'!$B$7:$R$2843,9,0)</f>
        <v>15.922499999999999</v>
      </c>
      <c r="E25" s="66">
        <f t="shared" si="0"/>
        <v>12</v>
      </c>
      <c r="F25" s="65">
        <f>VLOOKUP($A25,'Return Data'!$B$7:$R$2843,10,0)</f>
        <v>7.7999000000000001</v>
      </c>
      <c r="G25" s="66">
        <f t="shared" si="1"/>
        <v>17</v>
      </c>
      <c r="H25" s="65">
        <f>VLOOKUP($A25,'Return Data'!$B$7:$R$2843,11,0)</f>
        <v>7.5420999999999996</v>
      </c>
      <c r="I25" s="66">
        <f t="shared" si="2"/>
        <v>18</v>
      </c>
      <c r="J25" s="65">
        <f>VLOOKUP($A25,'Return Data'!$B$7:$R$2843,12,0)</f>
        <v>4.7423999999999999</v>
      </c>
      <c r="K25" s="66">
        <f t="shared" si="3"/>
        <v>7</v>
      </c>
      <c r="L25" s="65">
        <f>VLOOKUP($A25,'Return Data'!$B$7:$R$2843,13,0)</f>
        <v>6.3346</v>
      </c>
      <c r="M25" s="66">
        <f t="shared" si="4"/>
        <v>7</v>
      </c>
      <c r="N25" s="65">
        <f>VLOOKUP($A25,'Return Data'!$B$7:$R$2843,17,0)</f>
        <v>9.0023</v>
      </c>
      <c r="O25" s="66">
        <f t="shared" si="5"/>
        <v>10</v>
      </c>
      <c r="P25" s="65">
        <f>VLOOKUP($A25,'Return Data'!$B$7:$R$2843,14,0)</f>
        <v>11.224600000000001</v>
      </c>
      <c r="Q25" s="66">
        <f t="shared" si="6"/>
        <v>11</v>
      </c>
      <c r="R25" s="65">
        <f>VLOOKUP($A25,'Return Data'!$B$7:$R$2843,16,0)</f>
        <v>10.209300000000001</v>
      </c>
      <c r="S25" s="67">
        <f t="shared" si="7"/>
        <v>4</v>
      </c>
    </row>
    <row r="26" spans="1:19" x14ac:dyDescent="0.3">
      <c r="A26" s="82" t="s">
        <v>1377</v>
      </c>
      <c r="B26" s="64">
        <f>VLOOKUP($A26,'Return Data'!$B$7:$R$2843,3,0)</f>
        <v>44459</v>
      </c>
      <c r="C26" s="65">
        <f>VLOOKUP($A26,'Return Data'!$B$7:$R$2843,4,0)</f>
        <v>68.168199999999999</v>
      </c>
      <c r="D26" s="65">
        <f>VLOOKUP($A26,'Return Data'!$B$7:$R$2843,9,0)</f>
        <v>15.928599999999999</v>
      </c>
      <c r="E26" s="66">
        <f t="shared" si="0"/>
        <v>11</v>
      </c>
      <c r="F26" s="65">
        <f>VLOOKUP($A26,'Return Data'!$B$7:$R$2843,10,0)</f>
        <v>8.1518999999999995</v>
      </c>
      <c r="G26" s="66">
        <f t="shared" si="1"/>
        <v>12</v>
      </c>
      <c r="H26" s="65">
        <f>VLOOKUP($A26,'Return Data'!$B$7:$R$2843,11,0)</f>
        <v>7.9945000000000004</v>
      </c>
      <c r="I26" s="66">
        <f t="shared" si="2"/>
        <v>16</v>
      </c>
      <c r="J26" s="65">
        <f>VLOOKUP($A26,'Return Data'!$B$7:$R$2843,12,0)</f>
        <v>2.9287999999999998</v>
      </c>
      <c r="K26" s="66">
        <f t="shared" si="3"/>
        <v>22</v>
      </c>
      <c r="L26" s="65">
        <f>VLOOKUP($A26,'Return Data'!$B$7:$R$2843,13,0)</f>
        <v>4.5716999999999999</v>
      </c>
      <c r="M26" s="66">
        <f t="shared" si="4"/>
        <v>21</v>
      </c>
      <c r="N26" s="65">
        <f>VLOOKUP($A26,'Return Data'!$B$7:$R$2843,17,0)</f>
        <v>7.2126999999999999</v>
      </c>
      <c r="O26" s="66">
        <f t="shared" si="5"/>
        <v>21</v>
      </c>
      <c r="P26" s="65">
        <f>VLOOKUP($A26,'Return Data'!$B$7:$R$2843,14,0)</f>
        <v>9.6983999999999995</v>
      </c>
      <c r="Q26" s="66">
        <f t="shared" si="6"/>
        <v>19</v>
      </c>
      <c r="R26" s="65">
        <f>VLOOKUP($A26,'Return Data'!$B$7:$R$2843,16,0)</f>
        <v>8.8544</v>
      </c>
      <c r="S26" s="67">
        <f t="shared" si="7"/>
        <v>16</v>
      </c>
    </row>
    <row r="27" spans="1:19" x14ac:dyDescent="0.3">
      <c r="A27" s="82" t="s">
        <v>1379</v>
      </c>
      <c r="B27" s="64">
        <f>VLOOKUP($A27,'Return Data'!$B$7:$R$2843,3,0)</f>
        <v>44459</v>
      </c>
      <c r="C27" s="65">
        <f>VLOOKUP($A27,'Return Data'!$B$7:$R$2843,4,0)</f>
        <v>51.744</v>
      </c>
      <c r="D27" s="65">
        <f>VLOOKUP($A27,'Return Data'!$B$7:$R$2843,9,0)</f>
        <v>10.5402</v>
      </c>
      <c r="E27" s="66">
        <f t="shared" si="0"/>
        <v>23</v>
      </c>
      <c r="F27" s="65">
        <f>VLOOKUP($A27,'Return Data'!$B$7:$R$2843,10,0)</f>
        <v>6.9829999999999997</v>
      </c>
      <c r="G27" s="66">
        <f t="shared" si="1"/>
        <v>19</v>
      </c>
      <c r="H27" s="65">
        <f>VLOOKUP($A27,'Return Data'!$B$7:$R$2843,11,0)</f>
        <v>6.9442000000000004</v>
      </c>
      <c r="I27" s="66">
        <f t="shared" si="2"/>
        <v>20</v>
      </c>
      <c r="J27" s="65">
        <f>VLOOKUP($A27,'Return Data'!$B$7:$R$2843,12,0)</f>
        <v>3.8624999999999998</v>
      </c>
      <c r="K27" s="66">
        <f t="shared" si="3"/>
        <v>13</v>
      </c>
      <c r="L27" s="65">
        <f>VLOOKUP($A27,'Return Data'!$B$7:$R$2843,13,0)</f>
        <v>4.7427000000000001</v>
      </c>
      <c r="M27" s="66">
        <f t="shared" si="4"/>
        <v>20</v>
      </c>
      <c r="N27" s="65">
        <f>VLOOKUP($A27,'Return Data'!$B$7:$R$2843,17,0)</f>
        <v>7.4307999999999996</v>
      </c>
      <c r="O27" s="66">
        <f t="shared" si="5"/>
        <v>19</v>
      </c>
      <c r="P27" s="65">
        <f>VLOOKUP($A27,'Return Data'!$B$7:$R$2843,14,0)</f>
        <v>9.7216000000000005</v>
      </c>
      <c r="Q27" s="66">
        <f t="shared" si="6"/>
        <v>18</v>
      </c>
      <c r="R27" s="65">
        <f>VLOOKUP($A27,'Return Data'!$B$7:$R$2843,16,0)</f>
        <v>9.2927</v>
      </c>
      <c r="S27" s="67">
        <f t="shared" si="7"/>
        <v>11</v>
      </c>
    </row>
    <row r="28" spans="1:19" x14ac:dyDescent="0.3">
      <c r="A28" s="82" t="s">
        <v>866</v>
      </c>
      <c r="B28" s="64">
        <f>VLOOKUP($A28,'Return Data'!$B$7:$R$2843,3,0)</f>
        <v>44459</v>
      </c>
      <c r="C28" s="65">
        <f>VLOOKUP($A28,'Return Data'!$B$7:$R$2843,4,0)</f>
        <v>18.0976</v>
      </c>
      <c r="D28" s="65">
        <f>VLOOKUP($A28,'Return Data'!$B$7:$R$2843,9,0)</f>
        <v>13.037599999999999</v>
      </c>
      <c r="E28" s="66">
        <f t="shared" si="0"/>
        <v>17</v>
      </c>
      <c r="F28" s="65">
        <f>VLOOKUP($A28,'Return Data'!$B$7:$R$2843,10,0)</f>
        <v>-0.4864</v>
      </c>
      <c r="G28" s="66">
        <f t="shared" si="1"/>
        <v>24</v>
      </c>
      <c r="H28" s="65">
        <f>VLOOKUP($A28,'Return Data'!$B$7:$R$2843,11,0)</f>
        <v>5.133</v>
      </c>
      <c r="I28" s="66">
        <f t="shared" si="2"/>
        <v>24</v>
      </c>
      <c r="J28" s="65">
        <f>VLOOKUP($A28,'Return Data'!$B$7:$R$2843,12,0)</f>
        <v>2.8454999999999999</v>
      </c>
      <c r="K28" s="66">
        <f t="shared" si="3"/>
        <v>23</v>
      </c>
      <c r="L28" s="65">
        <f>VLOOKUP($A28,'Return Data'!$B$7:$R$2843,13,0)</f>
        <v>3.8692000000000002</v>
      </c>
      <c r="M28" s="66">
        <f t="shared" si="4"/>
        <v>24</v>
      </c>
      <c r="N28" s="65">
        <f>VLOOKUP($A28,'Return Data'!$B$7:$R$2843,17,0)</f>
        <v>7.8699000000000003</v>
      </c>
      <c r="O28" s="66">
        <f t="shared" si="5"/>
        <v>16</v>
      </c>
      <c r="P28" s="65">
        <f>VLOOKUP($A28,'Return Data'!$B$7:$R$2843,14,0)</f>
        <v>10.3941</v>
      </c>
      <c r="Q28" s="66">
        <f t="shared" si="6"/>
        <v>14</v>
      </c>
      <c r="R28" s="65">
        <f>VLOOKUP($A28,'Return Data'!$B$7:$R$2843,16,0)</f>
        <v>8.8581000000000003</v>
      </c>
      <c r="S28" s="67">
        <f t="shared" si="7"/>
        <v>15</v>
      </c>
    </row>
    <row r="29" spans="1:19" x14ac:dyDescent="0.3">
      <c r="A29" s="82" t="s">
        <v>869</v>
      </c>
      <c r="B29" s="64">
        <f>VLOOKUP($A29,'Return Data'!$B$7:$R$2843,3,0)</f>
        <v>44459</v>
      </c>
      <c r="C29" s="65">
        <f>VLOOKUP($A29,'Return Data'!$B$7:$R$2843,4,0)</f>
        <v>20.073899999999998</v>
      </c>
      <c r="D29" s="65">
        <f>VLOOKUP($A29,'Return Data'!$B$7:$R$2843,9,0)</f>
        <v>19.782499999999999</v>
      </c>
      <c r="E29" s="66">
        <f t="shared" si="0"/>
        <v>3</v>
      </c>
      <c r="F29" s="65">
        <f>VLOOKUP($A29,'Return Data'!$B$7:$R$2843,10,0)</f>
        <v>9.7744</v>
      </c>
      <c r="G29" s="66">
        <f t="shared" si="1"/>
        <v>4</v>
      </c>
      <c r="H29" s="65">
        <f>VLOOKUP($A29,'Return Data'!$B$7:$R$2843,11,0)</f>
        <v>10.845800000000001</v>
      </c>
      <c r="I29" s="66">
        <f t="shared" si="2"/>
        <v>2</v>
      </c>
      <c r="J29" s="65">
        <f>VLOOKUP($A29,'Return Data'!$B$7:$R$2843,12,0)</f>
        <v>4.8780000000000001</v>
      </c>
      <c r="K29" s="66">
        <f t="shared" si="3"/>
        <v>5</v>
      </c>
      <c r="L29" s="65">
        <f>VLOOKUP($A29,'Return Data'!$B$7:$R$2843,13,0)</f>
        <v>6.2864000000000004</v>
      </c>
      <c r="M29" s="66">
        <f t="shared" si="4"/>
        <v>8</v>
      </c>
      <c r="N29" s="65">
        <f>VLOOKUP($A29,'Return Data'!$B$7:$R$2843,17,0)</f>
        <v>9.8165999999999993</v>
      </c>
      <c r="O29" s="66">
        <f t="shared" si="5"/>
        <v>3</v>
      </c>
      <c r="P29" s="65">
        <f>VLOOKUP($A29,'Return Data'!$B$7:$R$2843,14,0)</f>
        <v>12.513400000000001</v>
      </c>
      <c r="Q29" s="66">
        <f t="shared" si="6"/>
        <v>2</v>
      </c>
      <c r="R29" s="65">
        <f>VLOOKUP($A29,'Return Data'!$B$7:$R$2843,16,0)</f>
        <v>10.424300000000001</v>
      </c>
      <c r="S29" s="67">
        <f t="shared" si="7"/>
        <v>2</v>
      </c>
    </row>
    <row r="30" spans="1:19" x14ac:dyDescent="0.3">
      <c r="A30" s="82" t="s">
        <v>870</v>
      </c>
      <c r="B30" s="64">
        <f>VLOOKUP($A30,'Return Data'!$B$7:$R$2843,3,0)</f>
        <v>44459</v>
      </c>
      <c r="C30" s="65">
        <f>VLOOKUP($A30,'Return Data'!$B$7:$R$2843,4,0)</f>
        <v>37.170699999999997</v>
      </c>
      <c r="D30" s="65">
        <f>VLOOKUP($A30,'Return Data'!$B$7:$R$2843,9,0)</f>
        <v>17.203900000000001</v>
      </c>
      <c r="E30" s="66">
        <f t="shared" si="0"/>
        <v>7</v>
      </c>
      <c r="F30" s="65">
        <f>VLOOKUP($A30,'Return Data'!$B$7:$R$2843,10,0)</f>
        <v>8.8280999999999992</v>
      </c>
      <c r="G30" s="66">
        <f t="shared" si="1"/>
        <v>6</v>
      </c>
      <c r="H30" s="65">
        <f>VLOOKUP($A30,'Return Data'!$B$7:$R$2843,11,0)</f>
        <v>9.5037000000000003</v>
      </c>
      <c r="I30" s="66">
        <f t="shared" si="2"/>
        <v>6</v>
      </c>
      <c r="J30" s="65">
        <f>VLOOKUP($A30,'Return Data'!$B$7:$R$2843,12,0)</f>
        <v>3.7302</v>
      </c>
      <c r="K30" s="66">
        <f t="shared" si="3"/>
        <v>16</v>
      </c>
      <c r="L30" s="65">
        <f>VLOOKUP($A30,'Return Data'!$B$7:$R$2843,13,0)</f>
        <v>5.8156999999999996</v>
      </c>
      <c r="M30" s="66">
        <f t="shared" si="4"/>
        <v>11</v>
      </c>
      <c r="N30" s="65">
        <f>VLOOKUP($A30,'Return Data'!$B$7:$R$2843,17,0)</f>
        <v>9.2256</v>
      </c>
      <c r="O30" s="66">
        <f t="shared" si="5"/>
        <v>7</v>
      </c>
      <c r="P30" s="65">
        <f>VLOOKUP($A30,'Return Data'!$B$7:$R$2843,14,0)</f>
        <v>12.809799999999999</v>
      </c>
      <c r="Q30" s="66">
        <f t="shared" si="6"/>
        <v>1</v>
      </c>
      <c r="R30" s="65">
        <f>VLOOKUP($A30,'Return Data'!$B$7:$R$2843,16,0)</f>
        <v>10.363799999999999</v>
      </c>
      <c r="S30" s="67">
        <f t="shared" si="7"/>
        <v>3</v>
      </c>
    </row>
    <row r="31" spans="1:19" x14ac:dyDescent="0.3">
      <c r="A31" s="82" t="s">
        <v>873</v>
      </c>
      <c r="B31" s="64">
        <f>VLOOKUP($A31,'Return Data'!$B$7:$R$2843,3,0)</f>
        <v>44459</v>
      </c>
      <c r="C31" s="65">
        <f>VLOOKUP($A31,'Return Data'!$B$7:$R$2843,4,0)</f>
        <v>52.511299999999999</v>
      </c>
      <c r="D31" s="65">
        <f>VLOOKUP($A31,'Return Data'!$B$7:$R$2843,9,0)</f>
        <v>17.887</v>
      </c>
      <c r="E31" s="66">
        <f t="shared" si="0"/>
        <v>6</v>
      </c>
      <c r="F31" s="65">
        <f>VLOOKUP($A31,'Return Data'!$B$7:$R$2843,10,0)</f>
        <v>9.5439000000000007</v>
      </c>
      <c r="G31" s="66">
        <f t="shared" si="1"/>
        <v>5</v>
      </c>
      <c r="H31" s="65">
        <f>VLOOKUP($A31,'Return Data'!$B$7:$R$2843,11,0)</f>
        <v>9.9364000000000008</v>
      </c>
      <c r="I31" s="66">
        <f t="shared" si="2"/>
        <v>5</v>
      </c>
      <c r="J31" s="65">
        <f>VLOOKUP($A31,'Return Data'!$B$7:$R$2843,12,0)</f>
        <v>4.0599999999999996</v>
      </c>
      <c r="K31" s="66">
        <f t="shared" si="3"/>
        <v>11</v>
      </c>
      <c r="L31" s="65">
        <f>VLOOKUP($A31,'Return Data'!$B$7:$R$2843,13,0)</f>
        <v>5.7286000000000001</v>
      </c>
      <c r="M31" s="66">
        <f t="shared" si="4"/>
        <v>12</v>
      </c>
      <c r="N31" s="65">
        <f>VLOOKUP($A31,'Return Data'!$B$7:$R$2843,17,0)</f>
        <v>8.3576999999999995</v>
      </c>
      <c r="O31" s="66">
        <f t="shared" si="5"/>
        <v>13</v>
      </c>
      <c r="P31" s="65">
        <f>VLOOKUP($A31,'Return Data'!$B$7:$R$2843,14,0)</f>
        <v>11.3049</v>
      </c>
      <c r="Q31" s="66">
        <f t="shared" si="6"/>
        <v>7</v>
      </c>
      <c r="R31" s="65">
        <f>VLOOKUP($A31,'Return Data'!$B$7:$R$2843,16,0)</f>
        <v>10.071400000000001</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15.705004166666667</v>
      </c>
      <c r="E33" s="88"/>
      <c r="F33" s="89">
        <f>AVERAGE(F8:F31)</f>
        <v>7.8716250000000016</v>
      </c>
      <c r="G33" s="88"/>
      <c r="H33" s="89">
        <f>AVERAGE(H8:H31)</f>
        <v>8.5287916666666668</v>
      </c>
      <c r="I33" s="88"/>
      <c r="J33" s="89">
        <f>AVERAGE(J8:J31)</f>
        <v>4.2208666666666668</v>
      </c>
      <c r="K33" s="88"/>
      <c r="L33" s="89">
        <f>AVERAGE(L8:L31)</f>
        <v>5.7584374999999994</v>
      </c>
      <c r="M33" s="88"/>
      <c r="N33" s="89">
        <f>AVERAGE(N8:N31)</f>
        <v>8.4182708333333327</v>
      </c>
      <c r="O33" s="88"/>
      <c r="P33" s="89">
        <f>AVERAGE(P8:P31)</f>
        <v>10.614316666666666</v>
      </c>
      <c r="Q33" s="88"/>
      <c r="R33" s="89">
        <f>AVERAGE(R8:R31)</f>
        <v>9.1775208333333325</v>
      </c>
      <c r="S33" s="90"/>
    </row>
    <row r="34" spans="1:19" x14ac:dyDescent="0.3">
      <c r="A34" s="87" t="s">
        <v>28</v>
      </c>
      <c r="B34" s="88"/>
      <c r="C34" s="88"/>
      <c r="D34" s="89">
        <f>MIN(D8:D31)</f>
        <v>7.6261999999999999</v>
      </c>
      <c r="E34" s="88"/>
      <c r="F34" s="89">
        <f>MIN(F8:F31)</f>
        <v>-0.4864</v>
      </c>
      <c r="G34" s="88"/>
      <c r="H34" s="89">
        <f>MIN(H8:H31)</f>
        <v>5.133</v>
      </c>
      <c r="I34" s="88"/>
      <c r="J34" s="89">
        <f>MIN(J8:J31)</f>
        <v>2.7505999999999999</v>
      </c>
      <c r="K34" s="88"/>
      <c r="L34" s="89">
        <f>MIN(L8:L31)</f>
        <v>3.8692000000000002</v>
      </c>
      <c r="M34" s="88"/>
      <c r="N34" s="89">
        <f>MIN(N8:N31)</f>
        <v>6.1844999999999999</v>
      </c>
      <c r="O34" s="88"/>
      <c r="P34" s="89">
        <f>MIN(P8:P31)</f>
        <v>8.7850000000000001</v>
      </c>
      <c r="Q34" s="88"/>
      <c r="R34" s="89">
        <f>MIN(R8:R31)</f>
        <v>7.3034999999999997</v>
      </c>
      <c r="S34" s="90"/>
    </row>
    <row r="35" spans="1:19" ht="15" thickBot="1" x14ac:dyDescent="0.35">
      <c r="A35" s="91" t="s">
        <v>29</v>
      </c>
      <c r="B35" s="92"/>
      <c r="C35" s="92"/>
      <c r="D35" s="93">
        <f>MAX(D8:D31)</f>
        <v>29.968</v>
      </c>
      <c r="E35" s="92"/>
      <c r="F35" s="93">
        <f>MAX(F8:F31)</f>
        <v>11.6586</v>
      </c>
      <c r="G35" s="92"/>
      <c r="H35" s="93">
        <f>MAX(H8:H31)</f>
        <v>12.1378</v>
      </c>
      <c r="I35" s="92"/>
      <c r="J35" s="93">
        <f>MAX(J8:J31)</f>
        <v>7.1253000000000002</v>
      </c>
      <c r="K35" s="92"/>
      <c r="L35" s="93">
        <f>MAX(L8:L31)</f>
        <v>8.9260999999999999</v>
      </c>
      <c r="M35" s="92"/>
      <c r="N35" s="93">
        <f>MAX(N8:N31)</f>
        <v>10.217700000000001</v>
      </c>
      <c r="O35" s="92"/>
      <c r="P35" s="93">
        <f>MAX(P8:P31)</f>
        <v>12.809799999999999</v>
      </c>
      <c r="Q35" s="92"/>
      <c r="R35" s="93">
        <f>MAX(R8:R31)</f>
        <v>10.6547</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44459</v>
      </c>
      <c r="C8" s="65">
        <f>VLOOKUP($A8,'Return Data'!$B$7:$R$2843,4,0)</f>
        <v>65.645300000000006</v>
      </c>
      <c r="D8" s="65">
        <f>VLOOKUP($A8,'Return Data'!$B$7:$R$2843,9,0)</f>
        <v>12.846399999999999</v>
      </c>
      <c r="E8" s="66">
        <f>RANK(D8,D$8:D$34,0)</f>
        <v>19</v>
      </c>
      <c r="F8" s="65">
        <f>VLOOKUP($A8,'Return Data'!$B$7:$R$2843,10,0)</f>
        <v>7.8498999999999999</v>
      </c>
      <c r="G8" s="66">
        <f>RANK(F8,F$8:F$34,0)</f>
        <v>9</v>
      </c>
      <c r="H8" s="65">
        <f>VLOOKUP($A8,'Return Data'!$B$7:$R$2843,11,0)</f>
        <v>10.0909</v>
      </c>
      <c r="I8" s="66">
        <f>RANK(H8,H$8:H$34,0)</f>
        <v>3</v>
      </c>
      <c r="J8" s="65">
        <f>VLOOKUP($A8,'Return Data'!$B$7:$R$2843,12,0)</f>
        <v>4.7598000000000003</v>
      </c>
      <c r="K8" s="66">
        <f>RANK(J8,J$8:J$34,0)</f>
        <v>3</v>
      </c>
      <c r="L8" s="65">
        <f>VLOOKUP($A8,'Return Data'!$B$7:$R$2843,13,0)</f>
        <v>5.9519000000000002</v>
      </c>
      <c r="M8" s="66">
        <f>RANK(L8,L$8:L$34,0)</f>
        <v>5</v>
      </c>
      <c r="N8" s="65">
        <f>VLOOKUP($A8,'Return Data'!$B$7:$R$2843,17,0)</f>
        <v>8.3437000000000001</v>
      </c>
      <c r="O8" s="66">
        <f>RANK(N8,N$8:N$34,0)</f>
        <v>10</v>
      </c>
      <c r="P8" s="65">
        <f>VLOOKUP($A8,'Return Data'!$B$7:$R$2843,14,0)</f>
        <v>10.5611</v>
      </c>
      <c r="Q8" s="66">
        <f>RANK(P8,P$8:P$34,0)</f>
        <v>9</v>
      </c>
      <c r="R8" s="65">
        <f>VLOOKUP($A8,'Return Data'!$B$7:$R$2843,16,0)</f>
        <v>8.9469999999999992</v>
      </c>
      <c r="S8" s="67">
        <f>RANK(R8,R$8:R$34,0)</f>
        <v>7</v>
      </c>
    </row>
    <row r="9" spans="1:19" x14ac:dyDescent="0.3">
      <c r="A9" s="82" t="s">
        <v>1346</v>
      </c>
      <c r="B9" s="64">
        <f>VLOOKUP($A9,'Return Data'!$B$7:$R$2843,3,0)</f>
        <v>44459</v>
      </c>
      <c r="C9" s="65">
        <f>VLOOKUP($A9,'Return Data'!$B$7:$R$2843,4,0)</f>
        <v>20.391999999999999</v>
      </c>
      <c r="D9" s="65">
        <f>VLOOKUP($A9,'Return Data'!$B$7:$R$2843,9,0)</f>
        <v>17.9374</v>
      </c>
      <c r="E9" s="66">
        <f t="shared" ref="E9:E34" si="0">RANK(D9,D$8:D$34,0)</f>
        <v>5</v>
      </c>
      <c r="F9" s="65">
        <f>VLOOKUP($A9,'Return Data'!$B$7:$R$2843,10,0)</f>
        <v>7.7789999999999999</v>
      </c>
      <c r="G9" s="66">
        <f t="shared" ref="G9:G34" si="1">RANK(F9,F$8:F$34,0)</f>
        <v>10</v>
      </c>
      <c r="H9" s="65">
        <f>VLOOKUP($A9,'Return Data'!$B$7:$R$2843,11,0)</f>
        <v>6.8227000000000002</v>
      </c>
      <c r="I9" s="66">
        <f t="shared" ref="I9:I34" si="2">RANK(H9,H$8:H$34,0)</f>
        <v>20</v>
      </c>
      <c r="J9" s="65">
        <f>VLOOKUP($A9,'Return Data'!$B$7:$R$2843,12,0)</f>
        <v>4.0084</v>
      </c>
      <c r="K9" s="66">
        <f t="shared" ref="K9:K34" si="3">RANK(J9,J$8:J$34,0)</f>
        <v>8</v>
      </c>
      <c r="L9" s="65">
        <f>VLOOKUP($A9,'Return Data'!$B$7:$R$2843,13,0)</f>
        <v>5.8219000000000003</v>
      </c>
      <c r="M9" s="66">
        <f t="shared" ref="M9:M34" si="4">RANK(L9,L$8:L$34,0)</f>
        <v>7</v>
      </c>
      <c r="N9" s="65">
        <f>VLOOKUP($A9,'Return Data'!$B$7:$R$2843,17,0)</f>
        <v>8.5342000000000002</v>
      </c>
      <c r="O9" s="66">
        <f t="shared" ref="O9:O34" si="5">RANK(N9,N$8:N$34,0)</f>
        <v>8</v>
      </c>
      <c r="P9" s="65">
        <f>VLOOKUP($A9,'Return Data'!$B$7:$R$2843,14,0)</f>
        <v>10.661099999999999</v>
      </c>
      <c r="Q9" s="66">
        <f t="shared" ref="Q9:Q34" si="6">RANK(P9,P$8:P$34,0)</f>
        <v>8</v>
      </c>
      <c r="R9" s="65">
        <f>VLOOKUP($A9,'Return Data'!$B$7:$R$2843,16,0)</f>
        <v>7.6505000000000001</v>
      </c>
      <c r="S9" s="67">
        <f t="shared" ref="S9:S34" si="7">RANK(R9,R$8:R$34,0)</f>
        <v>20</v>
      </c>
    </row>
    <row r="10" spans="1:19" x14ac:dyDescent="0.3">
      <c r="A10" s="82" t="s">
        <v>1347</v>
      </c>
      <c r="B10" s="64">
        <f>VLOOKUP($A10,'Return Data'!$B$7:$R$2843,3,0)</f>
        <v>44459</v>
      </c>
      <c r="C10" s="65">
        <f>VLOOKUP($A10,'Return Data'!$B$7:$R$2843,4,0)</f>
        <v>34.158999999999999</v>
      </c>
      <c r="D10" s="65">
        <f>VLOOKUP($A10,'Return Data'!$B$7:$R$2843,9,0)</f>
        <v>11.7493</v>
      </c>
      <c r="E10" s="66">
        <f t="shared" si="0"/>
        <v>21</v>
      </c>
      <c r="F10" s="65">
        <f>VLOOKUP($A10,'Return Data'!$B$7:$R$2843,10,0)</f>
        <v>7.2347000000000001</v>
      </c>
      <c r="G10" s="66">
        <f t="shared" si="1"/>
        <v>15</v>
      </c>
      <c r="H10" s="65">
        <f>VLOOKUP($A10,'Return Data'!$B$7:$R$2843,11,0)</f>
        <v>8.1983999999999995</v>
      </c>
      <c r="I10" s="66">
        <f t="shared" si="2"/>
        <v>9</v>
      </c>
      <c r="J10" s="65">
        <f>VLOOKUP($A10,'Return Data'!$B$7:$R$2843,12,0)</f>
        <v>2.9559000000000002</v>
      </c>
      <c r="K10" s="66">
        <f t="shared" si="3"/>
        <v>18</v>
      </c>
      <c r="L10" s="65">
        <f>VLOOKUP($A10,'Return Data'!$B$7:$R$2843,13,0)</f>
        <v>4.5675999999999997</v>
      </c>
      <c r="M10" s="66">
        <f t="shared" si="4"/>
        <v>15</v>
      </c>
      <c r="N10" s="65">
        <f>VLOOKUP($A10,'Return Data'!$B$7:$R$2843,17,0)</f>
        <v>6.7126000000000001</v>
      </c>
      <c r="O10" s="66">
        <f t="shared" si="5"/>
        <v>21</v>
      </c>
      <c r="P10" s="65">
        <f>VLOOKUP($A10,'Return Data'!$B$7:$R$2843,14,0)</f>
        <v>8.9697999999999993</v>
      </c>
      <c r="Q10" s="66">
        <f t="shared" si="6"/>
        <v>19</v>
      </c>
      <c r="R10" s="65">
        <f>VLOOKUP($A10,'Return Data'!$B$7:$R$2843,16,0)</f>
        <v>6.4972000000000003</v>
      </c>
      <c r="S10" s="67">
        <f t="shared" si="7"/>
        <v>26</v>
      </c>
    </row>
    <row r="11" spans="1:19" x14ac:dyDescent="0.3">
      <c r="A11" s="82" t="s">
        <v>2028</v>
      </c>
      <c r="B11" s="64">
        <f>VLOOKUP($A11,'Return Data'!$B$7:$R$2843,3,0)</f>
        <v>44459</v>
      </c>
      <c r="C11" s="65">
        <f>VLOOKUP($A11,'Return Data'!$B$7:$R$2843,4,0)</f>
        <v>61.316099999999999</v>
      </c>
      <c r="D11" s="65">
        <f>VLOOKUP($A11,'Return Data'!$B$7:$R$2843,9,0)</f>
        <v>10.6061</v>
      </c>
      <c r="E11" s="66">
        <f t="shared" si="0"/>
        <v>22</v>
      </c>
      <c r="F11" s="65">
        <f>VLOOKUP($A11,'Return Data'!$B$7:$R$2843,10,0)</f>
        <v>5.5183999999999997</v>
      </c>
      <c r="G11" s="66">
        <f t="shared" si="1"/>
        <v>21</v>
      </c>
      <c r="H11" s="65">
        <f>VLOOKUP($A11,'Return Data'!$B$7:$R$2843,11,0)</f>
        <v>5.3795999999999999</v>
      </c>
      <c r="I11" s="66">
        <f t="shared" si="2"/>
        <v>26</v>
      </c>
      <c r="J11" s="65">
        <f>VLOOKUP($A11,'Return Data'!$B$7:$R$2843,12,0)</f>
        <v>2.59</v>
      </c>
      <c r="K11" s="66">
        <f t="shared" si="3"/>
        <v>24</v>
      </c>
      <c r="L11" s="65">
        <f>VLOOKUP($A11,'Return Data'!$B$7:$R$2843,13,0)</f>
        <v>4.0660999999999996</v>
      </c>
      <c r="M11" s="66">
        <f t="shared" si="4"/>
        <v>21</v>
      </c>
      <c r="N11" s="65">
        <f>VLOOKUP($A11,'Return Data'!$B$7:$R$2843,17,0)</f>
        <v>6.6173999999999999</v>
      </c>
      <c r="O11" s="66">
        <f t="shared" si="5"/>
        <v>22</v>
      </c>
      <c r="P11" s="65">
        <f>VLOOKUP($A11,'Return Data'!$B$7:$R$2843,14,0)</f>
        <v>8.5032999999999994</v>
      </c>
      <c r="Q11" s="66">
        <f t="shared" si="6"/>
        <v>23</v>
      </c>
      <c r="R11" s="65">
        <f>VLOOKUP($A11,'Return Data'!$B$7:$R$2843,16,0)</f>
        <v>8.6982999999999997</v>
      </c>
      <c r="S11" s="67">
        <f t="shared" si="7"/>
        <v>9</v>
      </c>
    </row>
    <row r="12" spans="1:19" x14ac:dyDescent="0.3">
      <c r="A12" s="82" t="s">
        <v>1350</v>
      </c>
      <c r="B12" s="64">
        <f>VLOOKUP($A12,'Return Data'!$B$7:$R$2843,3,0)</f>
        <v>44459</v>
      </c>
      <c r="C12" s="65">
        <f>VLOOKUP($A12,'Return Data'!$B$7:$R$2843,4,0)</f>
        <v>76.100200000000001</v>
      </c>
      <c r="D12" s="65">
        <f>VLOOKUP($A12,'Return Data'!$B$7:$R$2843,9,0)</f>
        <v>15.8941</v>
      </c>
      <c r="E12" s="66">
        <f t="shared" si="0"/>
        <v>8</v>
      </c>
      <c r="F12" s="65">
        <f>VLOOKUP($A12,'Return Data'!$B$7:$R$2843,10,0)</f>
        <v>8.0775000000000006</v>
      </c>
      <c r="G12" s="66">
        <f t="shared" si="1"/>
        <v>7</v>
      </c>
      <c r="H12" s="65">
        <f>VLOOKUP($A12,'Return Data'!$B$7:$R$2843,11,0)</f>
        <v>8.5653000000000006</v>
      </c>
      <c r="I12" s="66">
        <f t="shared" si="2"/>
        <v>7</v>
      </c>
      <c r="J12" s="65">
        <f>VLOOKUP($A12,'Return Data'!$B$7:$R$2843,12,0)</f>
        <v>4.3342999999999998</v>
      </c>
      <c r="K12" s="66">
        <f t="shared" si="3"/>
        <v>5</v>
      </c>
      <c r="L12" s="65">
        <f>VLOOKUP($A12,'Return Data'!$B$7:$R$2843,13,0)</f>
        <v>5.9455</v>
      </c>
      <c r="M12" s="66">
        <f t="shared" si="4"/>
        <v>6</v>
      </c>
      <c r="N12" s="65">
        <f>VLOOKUP($A12,'Return Data'!$B$7:$R$2843,17,0)</f>
        <v>9.0968</v>
      </c>
      <c r="O12" s="66">
        <f t="shared" si="5"/>
        <v>4</v>
      </c>
      <c r="P12" s="65">
        <f>VLOOKUP($A12,'Return Data'!$B$7:$R$2843,14,0)</f>
        <v>11.2018</v>
      </c>
      <c r="Q12" s="66">
        <f t="shared" si="6"/>
        <v>5</v>
      </c>
      <c r="R12" s="65">
        <f>VLOOKUP($A12,'Return Data'!$B$7:$R$2843,16,0)</f>
        <v>9.6687999999999992</v>
      </c>
      <c r="S12" s="67">
        <f t="shared" si="7"/>
        <v>3</v>
      </c>
    </row>
    <row r="13" spans="1:19" x14ac:dyDescent="0.3">
      <c r="A13" s="82" t="s">
        <v>1352</v>
      </c>
      <c r="B13" s="64">
        <f>VLOOKUP($A13,'Return Data'!$B$7:$R$2843,3,0)</f>
        <v>44459</v>
      </c>
      <c r="C13" s="65">
        <f>VLOOKUP($A13,'Return Data'!$B$7:$R$2843,4,0)</f>
        <v>19.877700000000001</v>
      </c>
      <c r="D13" s="65">
        <f>VLOOKUP($A13,'Return Data'!$B$7:$R$2843,9,0)</f>
        <v>29.210100000000001</v>
      </c>
      <c r="E13" s="66">
        <f t="shared" si="0"/>
        <v>1</v>
      </c>
      <c r="F13" s="65">
        <f>VLOOKUP($A13,'Return Data'!$B$7:$R$2843,10,0)</f>
        <v>10.888500000000001</v>
      </c>
      <c r="G13" s="66">
        <f t="shared" si="1"/>
        <v>2</v>
      </c>
      <c r="H13" s="65">
        <f>VLOOKUP($A13,'Return Data'!$B$7:$R$2843,11,0)</f>
        <v>11.3355</v>
      </c>
      <c r="I13" s="66">
        <f t="shared" si="2"/>
        <v>1</v>
      </c>
      <c r="J13" s="65">
        <f>VLOOKUP($A13,'Return Data'!$B$7:$R$2843,12,0)</f>
        <v>6.3921999999999999</v>
      </c>
      <c r="K13" s="66">
        <f t="shared" si="3"/>
        <v>1</v>
      </c>
      <c r="L13" s="65">
        <f>VLOOKUP($A13,'Return Data'!$B$7:$R$2843,13,0)</f>
        <v>8.2271999999999998</v>
      </c>
      <c r="M13" s="66">
        <f t="shared" si="4"/>
        <v>1</v>
      </c>
      <c r="N13" s="65">
        <f>VLOOKUP($A13,'Return Data'!$B$7:$R$2843,17,0)</f>
        <v>9.6203000000000003</v>
      </c>
      <c r="O13" s="66">
        <f t="shared" si="5"/>
        <v>2</v>
      </c>
      <c r="P13" s="65">
        <f>VLOOKUP($A13,'Return Data'!$B$7:$R$2843,14,0)</f>
        <v>11.4046</v>
      </c>
      <c r="Q13" s="66">
        <f t="shared" si="6"/>
        <v>4</v>
      </c>
      <c r="R13" s="65">
        <f>VLOOKUP($A13,'Return Data'!$B$7:$R$2843,16,0)</f>
        <v>9.4536999999999995</v>
      </c>
      <c r="S13" s="67">
        <f t="shared" si="7"/>
        <v>5</v>
      </c>
    </row>
    <row r="14" spans="1:19" x14ac:dyDescent="0.3">
      <c r="A14" s="82" t="s">
        <v>1353</v>
      </c>
      <c r="B14" s="64">
        <f>VLOOKUP($A14,'Return Data'!$B$7:$R$2843,3,0)</f>
        <v>44459</v>
      </c>
      <c r="C14" s="65">
        <f>VLOOKUP($A14,'Return Data'!$B$7:$R$2843,4,0)</f>
        <v>48.582799999999999</v>
      </c>
      <c r="D14" s="65">
        <f>VLOOKUP($A14,'Return Data'!$B$7:$R$2843,9,0)</f>
        <v>13.7102</v>
      </c>
      <c r="E14" s="66">
        <f t="shared" si="0"/>
        <v>17</v>
      </c>
      <c r="F14" s="65">
        <f>VLOOKUP($A14,'Return Data'!$B$7:$R$2843,10,0)</f>
        <v>7.5465</v>
      </c>
      <c r="G14" s="66">
        <f t="shared" si="1"/>
        <v>11</v>
      </c>
      <c r="H14" s="65">
        <f>VLOOKUP($A14,'Return Data'!$B$7:$R$2843,11,0)</f>
        <v>7.9817</v>
      </c>
      <c r="I14" s="66">
        <f t="shared" si="2"/>
        <v>13</v>
      </c>
      <c r="J14" s="65">
        <f>VLOOKUP($A14,'Return Data'!$B$7:$R$2843,12,0)</f>
        <v>3.2126000000000001</v>
      </c>
      <c r="K14" s="66">
        <f t="shared" si="3"/>
        <v>15</v>
      </c>
      <c r="L14" s="65">
        <f>VLOOKUP($A14,'Return Data'!$B$7:$R$2843,13,0)</f>
        <v>4.0651000000000002</v>
      </c>
      <c r="M14" s="66">
        <f t="shared" si="4"/>
        <v>22</v>
      </c>
      <c r="N14" s="65">
        <f>VLOOKUP($A14,'Return Data'!$B$7:$R$2843,17,0)</f>
        <v>5.9981</v>
      </c>
      <c r="O14" s="66">
        <f t="shared" si="5"/>
        <v>26</v>
      </c>
      <c r="P14" s="65">
        <f>VLOOKUP($A14,'Return Data'!$B$7:$R$2843,14,0)</f>
        <v>8.5060000000000002</v>
      </c>
      <c r="Q14" s="66">
        <f t="shared" si="6"/>
        <v>22</v>
      </c>
      <c r="R14" s="65">
        <f>VLOOKUP($A14,'Return Data'!$B$7:$R$2843,16,0)</f>
        <v>8.3106000000000009</v>
      </c>
      <c r="S14" s="67">
        <f t="shared" si="7"/>
        <v>13</v>
      </c>
    </row>
    <row r="15" spans="1:19" x14ac:dyDescent="0.3">
      <c r="A15" s="82" t="s">
        <v>1355</v>
      </c>
      <c r="B15" s="64">
        <f>VLOOKUP($A15,'Return Data'!$B$7:$R$2843,3,0)</f>
        <v>44459</v>
      </c>
      <c r="C15" s="65">
        <f>VLOOKUP($A15,'Return Data'!$B$7:$R$2843,4,0)</f>
        <v>44.779400000000003</v>
      </c>
      <c r="D15" s="65">
        <f>VLOOKUP($A15,'Return Data'!$B$7:$R$2843,9,0)</f>
        <v>13.7661</v>
      </c>
      <c r="E15" s="66">
        <f t="shared" si="0"/>
        <v>16</v>
      </c>
      <c r="F15" s="65">
        <f>VLOOKUP($A15,'Return Data'!$B$7:$R$2843,10,0)</f>
        <v>8.0103000000000009</v>
      </c>
      <c r="G15" s="66">
        <f t="shared" si="1"/>
        <v>8</v>
      </c>
      <c r="H15" s="65">
        <f>VLOOKUP($A15,'Return Data'!$B$7:$R$2843,11,0)</f>
        <v>7.7747999999999999</v>
      </c>
      <c r="I15" s="66">
        <f t="shared" si="2"/>
        <v>14</v>
      </c>
      <c r="J15" s="65">
        <f>VLOOKUP($A15,'Return Data'!$B$7:$R$2843,12,0)</f>
        <v>3.3</v>
      </c>
      <c r="K15" s="66">
        <f t="shared" si="3"/>
        <v>14</v>
      </c>
      <c r="L15" s="65">
        <f>VLOOKUP($A15,'Return Data'!$B$7:$R$2843,13,0)</f>
        <v>4.9489000000000001</v>
      </c>
      <c r="M15" s="66">
        <f t="shared" si="4"/>
        <v>13</v>
      </c>
      <c r="N15" s="65">
        <f>VLOOKUP($A15,'Return Data'!$B$7:$R$2843,17,0)</f>
        <v>7.2317</v>
      </c>
      <c r="O15" s="66">
        <f t="shared" si="5"/>
        <v>17</v>
      </c>
      <c r="P15" s="65">
        <f>VLOOKUP($A15,'Return Data'!$B$7:$R$2843,14,0)</f>
        <v>8.4742999999999995</v>
      </c>
      <c r="Q15" s="66">
        <f t="shared" si="6"/>
        <v>24</v>
      </c>
      <c r="R15" s="65">
        <f>VLOOKUP($A15,'Return Data'!$B$7:$R$2843,16,0)</f>
        <v>7.7159000000000004</v>
      </c>
      <c r="S15" s="67">
        <f t="shared" si="7"/>
        <v>19</v>
      </c>
    </row>
    <row r="16" spans="1:19" x14ac:dyDescent="0.3">
      <c r="A16" s="82" t="s">
        <v>1357</v>
      </c>
      <c r="B16" s="64">
        <f>VLOOKUP($A16,'Return Data'!$B$7:$R$2843,3,0)</f>
        <v>44459</v>
      </c>
      <c r="C16" s="65">
        <f>VLOOKUP($A16,'Return Data'!$B$7:$R$2843,4,0)</f>
        <v>80.976600000000005</v>
      </c>
      <c r="D16" s="65">
        <f>VLOOKUP($A16,'Return Data'!$B$7:$R$2843,9,0)</f>
        <v>27.44</v>
      </c>
      <c r="E16" s="66">
        <f t="shared" si="0"/>
        <v>2</v>
      </c>
      <c r="F16" s="65">
        <f>VLOOKUP($A16,'Return Data'!$B$7:$R$2843,10,0)</f>
        <v>10.9069</v>
      </c>
      <c r="G16" s="66">
        <f t="shared" si="1"/>
        <v>1</v>
      </c>
      <c r="H16" s="65">
        <f>VLOOKUP($A16,'Return Data'!$B$7:$R$2843,11,0)</f>
        <v>9.7959999999999994</v>
      </c>
      <c r="I16" s="66">
        <f t="shared" si="2"/>
        <v>4</v>
      </c>
      <c r="J16" s="65">
        <f>VLOOKUP($A16,'Return Data'!$B$7:$R$2843,12,0)</f>
        <v>5.7838000000000003</v>
      </c>
      <c r="K16" s="66">
        <f t="shared" si="3"/>
        <v>2</v>
      </c>
      <c r="L16" s="65">
        <f>VLOOKUP($A16,'Return Data'!$B$7:$R$2843,13,0)</f>
        <v>6.8068999999999997</v>
      </c>
      <c r="M16" s="66">
        <f t="shared" si="4"/>
        <v>2</v>
      </c>
      <c r="N16" s="65">
        <f>VLOOKUP($A16,'Return Data'!$B$7:$R$2843,17,0)</f>
        <v>9.5803999999999991</v>
      </c>
      <c r="O16" s="66">
        <f t="shared" si="5"/>
        <v>3</v>
      </c>
      <c r="P16" s="65">
        <f>VLOOKUP($A16,'Return Data'!$B$7:$R$2843,14,0)</f>
        <v>10.103199999999999</v>
      </c>
      <c r="Q16" s="66">
        <f t="shared" si="6"/>
        <v>14</v>
      </c>
      <c r="R16" s="65">
        <f>VLOOKUP($A16,'Return Data'!$B$7:$R$2843,16,0)</f>
        <v>9.9245000000000001</v>
      </c>
      <c r="S16" s="67">
        <f t="shared" si="7"/>
        <v>2</v>
      </c>
    </row>
    <row r="17" spans="1:19" x14ac:dyDescent="0.3">
      <c r="A17" s="82" t="s">
        <v>1359</v>
      </c>
      <c r="B17" s="64">
        <f>VLOOKUP($A17,'Return Data'!$B$7:$R$2843,3,0)</f>
        <v>44459</v>
      </c>
      <c r="C17" s="65">
        <f>VLOOKUP($A17,'Return Data'!$B$7:$R$2843,4,0)</f>
        <v>17.534199999999998</v>
      </c>
      <c r="D17" s="65">
        <f>VLOOKUP($A17,'Return Data'!$B$7:$R$2843,9,0)</f>
        <v>10.234500000000001</v>
      </c>
      <c r="E17" s="66">
        <f t="shared" si="0"/>
        <v>25</v>
      </c>
      <c r="F17" s="65">
        <f>VLOOKUP($A17,'Return Data'!$B$7:$R$2843,10,0)</f>
        <v>5.2497999999999996</v>
      </c>
      <c r="G17" s="66">
        <f t="shared" si="1"/>
        <v>22</v>
      </c>
      <c r="H17" s="65">
        <f>VLOOKUP($A17,'Return Data'!$B$7:$R$2843,11,0)</f>
        <v>7.2840999999999996</v>
      </c>
      <c r="I17" s="66">
        <f t="shared" si="2"/>
        <v>17</v>
      </c>
      <c r="J17" s="65">
        <f>VLOOKUP($A17,'Return Data'!$B$7:$R$2843,12,0)</f>
        <v>3.5207000000000002</v>
      </c>
      <c r="K17" s="66">
        <f t="shared" si="3"/>
        <v>13</v>
      </c>
      <c r="L17" s="65">
        <f>VLOOKUP($A17,'Return Data'!$B$7:$R$2843,13,0)</f>
        <v>4.5377000000000001</v>
      </c>
      <c r="M17" s="66">
        <f t="shared" si="4"/>
        <v>16</v>
      </c>
      <c r="N17" s="65">
        <f>VLOOKUP($A17,'Return Data'!$B$7:$R$2843,17,0)</f>
        <v>6.024</v>
      </c>
      <c r="O17" s="66">
        <f t="shared" si="5"/>
        <v>25</v>
      </c>
      <c r="P17" s="65">
        <f>VLOOKUP($A17,'Return Data'!$B$7:$R$2843,14,0)</f>
        <v>7.9320000000000004</v>
      </c>
      <c r="Q17" s="66">
        <f t="shared" si="6"/>
        <v>27</v>
      </c>
      <c r="R17" s="65">
        <f>VLOOKUP($A17,'Return Data'!$B$7:$R$2843,16,0)</f>
        <v>6.6257000000000001</v>
      </c>
      <c r="S17" s="67">
        <f t="shared" si="7"/>
        <v>25</v>
      </c>
    </row>
    <row r="18" spans="1:19" x14ac:dyDescent="0.3">
      <c r="A18" s="82" t="s">
        <v>1362</v>
      </c>
      <c r="B18" s="64">
        <f>VLOOKUP($A18,'Return Data'!$B$7:$R$2843,3,0)</f>
        <v>44459</v>
      </c>
      <c r="C18" s="65">
        <f>VLOOKUP($A18,'Return Data'!$B$7:$R$2843,4,0)</f>
        <v>28.432500000000001</v>
      </c>
      <c r="D18" s="65">
        <f>VLOOKUP($A18,'Return Data'!$B$7:$R$2843,9,0)</f>
        <v>10.111700000000001</v>
      </c>
      <c r="E18" s="66">
        <f t="shared" si="0"/>
        <v>26</v>
      </c>
      <c r="F18" s="65">
        <f>VLOOKUP($A18,'Return Data'!$B$7:$R$2843,10,0)</f>
        <v>6.7752999999999997</v>
      </c>
      <c r="G18" s="66">
        <f t="shared" si="1"/>
        <v>17</v>
      </c>
      <c r="H18" s="65">
        <f>VLOOKUP($A18,'Return Data'!$B$7:$R$2843,11,0)</f>
        <v>8.0559999999999992</v>
      </c>
      <c r="I18" s="66">
        <f t="shared" si="2"/>
        <v>12</v>
      </c>
      <c r="J18" s="65">
        <f>VLOOKUP($A18,'Return Data'!$B$7:$R$2843,12,0)</f>
        <v>2.9100999999999999</v>
      </c>
      <c r="K18" s="66">
        <f t="shared" si="3"/>
        <v>19</v>
      </c>
      <c r="L18" s="65">
        <f>VLOOKUP($A18,'Return Data'!$B$7:$R$2843,13,0)</f>
        <v>5.2196999999999996</v>
      </c>
      <c r="M18" s="66">
        <f t="shared" si="4"/>
        <v>11</v>
      </c>
      <c r="N18" s="65">
        <f>VLOOKUP($A18,'Return Data'!$B$7:$R$2843,17,0)</f>
        <v>9.0954999999999995</v>
      </c>
      <c r="O18" s="66">
        <f t="shared" si="5"/>
        <v>5</v>
      </c>
      <c r="P18" s="65">
        <f>VLOOKUP($A18,'Return Data'!$B$7:$R$2843,14,0)</f>
        <v>11.5962</v>
      </c>
      <c r="Q18" s="66">
        <f t="shared" si="6"/>
        <v>3</v>
      </c>
      <c r="R18" s="65">
        <f>VLOOKUP($A18,'Return Data'!$B$7:$R$2843,16,0)</f>
        <v>8.5094999999999992</v>
      </c>
      <c r="S18" s="67">
        <f t="shared" si="7"/>
        <v>12</v>
      </c>
    </row>
    <row r="19" spans="1:19" x14ac:dyDescent="0.3">
      <c r="A19" s="82" t="s">
        <v>1363</v>
      </c>
      <c r="B19" s="64">
        <f>VLOOKUP($A19,'Return Data'!$B$7:$R$2843,3,0)</f>
        <v>44459</v>
      </c>
      <c r="C19" s="65">
        <f>VLOOKUP($A19,'Return Data'!$B$7:$R$2843,4,0)</f>
        <v>2288.3011999999999</v>
      </c>
      <c r="D19" s="65">
        <f>VLOOKUP($A19,'Return Data'!$B$7:$R$2843,9,0)</f>
        <v>18.438500000000001</v>
      </c>
      <c r="E19" s="66">
        <f t="shared" si="0"/>
        <v>4</v>
      </c>
      <c r="F19" s="65">
        <f>VLOOKUP($A19,'Return Data'!$B$7:$R$2843,10,0)</f>
        <v>5.9844999999999997</v>
      </c>
      <c r="G19" s="66">
        <f t="shared" si="1"/>
        <v>20</v>
      </c>
      <c r="H19" s="65">
        <f>VLOOKUP($A19,'Return Data'!$B$7:$R$2843,11,0)</f>
        <v>5.6276999999999999</v>
      </c>
      <c r="I19" s="66">
        <f t="shared" si="2"/>
        <v>24</v>
      </c>
      <c r="J19" s="65">
        <f>VLOOKUP($A19,'Return Data'!$B$7:$R$2843,12,0)</f>
        <v>1.9662999999999999</v>
      </c>
      <c r="K19" s="66">
        <f t="shared" si="3"/>
        <v>26</v>
      </c>
      <c r="L19" s="65">
        <f>VLOOKUP($A19,'Return Data'!$B$7:$R$2843,13,0)</f>
        <v>3.2397999999999998</v>
      </c>
      <c r="M19" s="66">
        <f t="shared" si="4"/>
        <v>27</v>
      </c>
      <c r="N19" s="65">
        <f>VLOOKUP($A19,'Return Data'!$B$7:$R$2843,17,0)</f>
        <v>5.3360000000000003</v>
      </c>
      <c r="O19" s="66">
        <f t="shared" si="5"/>
        <v>27</v>
      </c>
      <c r="P19" s="65">
        <f>VLOOKUP($A19,'Return Data'!$B$7:$R$2843,14,0)</f>
        <v>8.2240000000000002</v>
      </c>
      <c r="Q19" s="66">
        <f t="shared" si="6"/>
        <v>26</v>
      </c>
      <c r="R19" s="65">
        <f>VLOOKUP($A19,'Return Data'!$B$7:$R$2843,16,0)</f>
        <v>6.2655000000000003</v>
      </c>
      <c r="S19" s="67">
        <f t="shared" si="7"/>
        <v>27</v>
      </c>
    </row>
    <row r="20" spans="1:19" x14ac:dyDescent="0.3">
      <c r="A20" s="82" t="s">
        <v>1366</v>
      </c>
      <c r="B20" s="64">
        <f>VLOOKUP($A20,'Return Data'!$B$7:$R$2843,3,0)</f>
        <v>44459</v>
      </c>
      <c r="C20" s="65">
        <f>VLOOKUP($A20,'Return Data'!$B$7:$R$2843,4,0)</f>
        <v>78.3767</v>
      </c>
      <c r="D20" s="65">
        <f>VLOOKUP($A20,'Return Data'!$B$7:$R$2843,9,0)</f>
        <v>15.025600000000001</v>
      </c>
      <c r="E20" s="66">
        <f t="shared" si="0"/>
        <v>11</v>
      </c>
      <c r="F20" s="65">
        <f>VLOOKUP($A20,'Return Data'!$B$7:$R$2843,10,0)</f>
        <v>9.0380000000000003</v>
      </c>
      <c r="G20" s="66">
        <f t="shared" si="1"/>
        <v>5</v>
      </c>
      <c r="H20" s="65">
        <f>VLOOKUP($A20,'Return Data'!$B$7:$R$2843,11,0)</f>
        <v>8.4408999999999992</v>
      </c>
      <c r="I20" s="66">
        <f t="shared" si="2"/>
        <v>8</v>
      </c>
      <c r="J20" s="65">
        <f>VLOOKUP($A20,'Return Data'!$B$7:$R$2843,12,0)</f>
        <v>3.6537000000000002</v>
      </c>
      <c r="K20" s="66">
        <f t="shared" si="3"/>
        <v>10</v>
      </c>
      <c r="L20" s="65">
        <f>VLOOKUP($A20,'Return Data'!$B$7:$R$2843,13,0)</f>
        <v>6.0415999999999999</v>
      </c>
      <c r="M20" s="66">
        <f t="shared" si="4"/>
        <v>4</v>
      </c>
      <c r="N20" s="65">
        <f>VLOOKUP($A20,'Return Data'!$B$7:$R$2843,17,0)</f>
        <v>8.6234999999999999</v>
      </c>
      <c r="O20" s="66">
        <f t="shared" si="5"/>
        <v>7</v>
      </c>
      <c r="P20" s="65">
        <f>VLOOKUP($A20,'Return Data'!$B$7:$R$2843,14,0)</f>
        <v>10.167199999999999</v>
      </c>
      <c r="Q20" s="66">
        <f t="shared" si="6"/>
        <v>12</v>
      </c>
      <c r="R20" s="65">
        <f>VLOOKUP($A20,'Return Data'!$B$7:$R$2843,16,0)</f>
        <v>9.4757999999999996</v>
      </c>
      <c r="S20" s="67">
        <f t="shared" si="7"/>
        <v>4</v>
      </c>
    </row>
    <row r="21" spans="1:19" x14ac:dyDescent="0.3">
      <c r="A21" s="82" t="s">
        <v>1368</v>
      </c>
      <c r="B21" s="64">
        <f>VLOOKUP($A21,'Return Data'!$B$7:$R$2843,3,0)</f>
        <v>44459</v>
      </c>
      <c r="C21" s="65">
        <f>VLOOKUP($A21,'Return Data'!$B$7:$R$2843,4,0)</f>
        <v>54.936500000000002</v>
      </c>
      <c r="D21" s="65">
        <f>VLOOKUP($A21,'Return Data'!$B$7:$R$2843,9,0)</f>
        <v>10.530900000000001</v>
      </c>
      <c r="E21" s="66">
        <f t="shared" si="0"/>
        <v>23</v>
      </c>
      <c r="F21" s="65">
        <f>VLOOKUP($A21,'Return Data'!$B$7:$R$2843,10,0)</f>
        <v>6.6917</v>
      </c>
      <c r="G21" s="66">
        <f t="shared" si="1"/>
        <v>19</v>
      </c>
      <c r="H21" s="65">
        <f>VLOOKUP($A21,'Return Data'!$B$7:$R$2843,11,0)</f>
        <v>6.5736999999999997</v>
      </c>
      <c r="I21" s="66">
        <f t="shared" si="2"/>
        <v>22</v>
      </c>
      <c r="J21" s="65">
        <f>VLOOKUP($A21,'Return Data'!$B$7:$R$2843,12,0)</f>
        <v>1.7388999999999999</v>
      </c>
      <c r="K21" s="66">
        <f t="shared" si="3"/>
        <v>27</v>
      </c>
      <c r="L21" s="65">
        <f>VLOOKUP($A21,'Return Data'!$B$7:$R$2843,13,0)</f>
        <v>3.9790999999999999</v>
      </c>
      <c r="M21" s="66">
        <f t="shared" si="4"/>
        <v>24</v>
      </c>
      <c r="N21" s="65">
        <f>VLOOKUP($A21,'Return Data'!$B$7:$R$2843,17,0)</f>
        <v>7.0728</v>
      </c>
      <c r="O21" s="66">
        <f t="shared" si="5"/>
        <v>19</v>
      </c>
      <c r="P21" s="65">
        <f>VLOOKUP($A21,'Return Data'!$B$7:$R$2843,14,0)</f>
        <v>8.4321999999999999</v>
      </c>
      <c r="Q21" s="66">
        <f t="shared" si="6"/>
        <v>25</v>
      </c>
      <c r="R21" s="65">
        <f>VLOOKUP($A21,'Return Data'!$B$7:$R$2843,16,0)</f>
        <v>8.2487999999999992</v>
      </c>
      <c r="S21" s="67">
        <f t="shared" si="7"/>
        <v>15</v>
      </c>
    </row>
    <row r="22" spans="1:19" x14ac:dyDescent="0.3">
      <c r="A22" s="82" t="s">
        <v>1370</v>
      </c>
      <c r="B22" s="64">
        <f>VLOOKUP($A22,'Return Data'!$B$7:$R$2843,3,0)</f>
        <v>44459</v>
      </c>
      <c r="C22" s="65">
        <f>VLOOKUP($A22,'Return Data'!$B$7:$R$2843,4,0)</f>
        <v>49.077199999999998</v>
      </c>
      <c r="D22" s="65">
        <f>VLOOKUP($A22,'Return Data'!$B$7:$R$2843,9,0)</f>
        <v>6.9016999999999999</v>
      </c>
      <c r="E22" s="66">
        <f t="shared" si="0"/>
        <v>27</v>
      </c>
      <c r="F22" s="65">
        <f>VLOOKUP($A22,'Return Data'!$B$7:$R$2843,10,0)</f>
        <v>3.7296</v>
      </c>
      <c r="G22" s="66">
        <f t="shared" si="1"/>
        <v>25</v>
      </c>
      <c r="H22" s="65">
        <f>VLOOKUP($A22,'Return Data'!$B$7:$R$2843,11,0)</f>
        <v>5.4579000000000004</v>
      </c>
      <c r="I22" s="66">
        <f t="shared" si="2"/>
        <v>25</v>
      </c>
      <c r="J22" s="65">
        <f>VLOOKUP($A22,'Return Data'!$B$7:$R$2843,12,0)</f>
        <v>2.7765</v>
      </c>
      <c r="K22" s="66">
        <f t="shared" si="3"/>
        <v>22</v>
      </c>
      <c r="L22" s="65">
        <f>VLOOKUP($A22,'Return Data'!$B$7:$R$2843,13,0)</f>
        <v>4.4846000000000004</v>
      </c>
      <c r="M22" s="66">
        <f t="shared" si="4"/>
        <v>17</v>
      </c>
      <c r="N22" s="65">
        <f>VLOOKUP($A22,'Return Data'!$B$7:$R$2843,17,0)</f>
        <v>7.3120000000000003</v>
      </c>
      <c r="O22" s="66">
        <f t="shared" si="5"/>
        <v>15</v>
      </c>
      <c r="P22" s="65">
        <f>VLOOKUP($A22,'Return Data'!$B$7:$R$2843,14,0)</f>
        <v>9.7352000000000007</v>
      </c>
      <c r="Q22" s="66">
        <f t="shared" si="6"/>
        <v>16</v>
      </c>
      <c r="R22" s="65">
        <f>VLOOKUP($A22,'Return Data'!$B$7:$R$2843,16,0)</f>
        <v>7.5613000000000001</v>
      </c>
      <c r="S22" s="67">
        <f t="shared" si="7"/>
        <v>21</v>
      </c>
    </row>
    <row r="23" spans="1:19" x14ac:dyDescent="0.3">
      <c r="A23" s="82" t="s">
        <v>1371</v>
      </c>
      <c r="B23" s="64">
        <f>VLOOKUP($A23,'Return Data'!$B$7:$R$2843,3,0)</f>
        <v>44459</v>
      </c>
      <c r="C23" s="65">
        <f>VLOOKUP($A23,'Return Data'!$B$7:$R$2843,4,0)</f>
        <v>30.979399999999998</v>
      </c>
      <c r="D23" s="65">
        <f>VLOOKUP($A23,'Return Data'!$B$7:$R$2843,9,0)</f>
        <v>15.5731</v>
      </c>
      <c r="E23" s="66">
        <f t="shared" si="0"/>
        <v>9</v>
      </c>
      <c r="F23" s="65">
        <f>VLOOKUP($A23,'Return Data'!$B$7:$R$2843,10,0)</f>
        <v>7.3707000000000003</v>
      </c>
      <c r="G23" s="66">
        <f t="shared" si="1"/>
        <v>12</v>
      </c>
      <c r="H23" s="65">
        <f>VLOOKUP($A23,'Return Data'!$B$7:$R$2843,11,0)</f>
        <v>8.1123999999999992</v>
      </c>
      <c r="I23" s="66">
        <f t="shared" si="2"/>
        <v>10</v>
      </c>
      <c r="J23" s="65">
        <f>VLOOKUP($A23,'Return Data'!$B$7:$R$2843,12,0)</f>
        <v>3.0506000000000002</v>
      </c>
      <c r="K23" s="66">
        <f t="shared" si="3"/>
        <v>16</v>
      </c>
      <c r="L23" s="65">
        <f>VLOOKUP($A23,'Return Data'!$B$7:$R$2843,13,0)</f>
        <v>4.5781999999999998</v>
      </c>
      <c r="M23" s="66">
        <f t="shared" si="4"/>
        <v>14</v>
      </c>
      <c r="N23" s="65">
        <f>VLOOKUP($A23,'Return Data'!$B$7:$R$2843,17,0)</f>
        <v>7.7022000000000004</v>
      </c>
      <c r="O23" s="66">
        <f t="shared" si="5"/>
        <v>12</v>
      </c>
      <c r="P23" s="65">
        <f>VLOOKUP($A23,'Return Data'!$B$7:$R$2843,14,0)</f>
        <v>10.3689</v>
      </c>
      <c r="Q23" s="66">
        <f t="shared" si="6"/>
        <v>11</v>
      </c>
      <c r="R23" s="65">
        <f>VLOOKUP($A23,'Return Data'!$B$7:$R$2843,16,0)</f>
        <v>9.0238999999999994</v>
      </c>
      <c r="S23" s="67">
        <f t="shared" si="7"/>
        <v>6</v>
      </c>
    </row>
    <row r="24" spans="1:19" x14ac:dyDescent="0.3">
      <c r="A24" s="82" t="s">
        <v>1373</v>
      </c>
      <c r="B24" s="64">
        <f>VLOOKUP($A24,'Return Data'!$B$7:$R$2843,3,0)</f>
        <v>44459</v>
      </c>
      <c r="C24" s="65">
        <f>VLOOKUP($A24,'Return Data'!$B$7:$R$2843,4,0)</f>
        <v>24.622599999999998</v>
      </c>
      <c r="D24" s="65">
        <f>VLOOKUP($A24,'Return Data'!$B$7:$R$2843,9,0)</f>
        <v>13.8369</v>
      </c>
      <c r="E24" s="66">
        <f t="shared" si="0"/>
        <v>15</v>
      </c>
      <c r="F24" s="65">
        <f>VLOOKUP($A24,'Return Data'!$B$7:$R$2843,10,0)</f>
        <v>6.7824</v>
      </c>
      <c r="G24" s="66">
        <f t="shared" si="1"/>
        <v>16</v>
      </c>
      <c r="H24" s="65">
        <f>VLOOKUP($A24,'Return Data'!$B$7:$R$2843,11,0)</f>
        <v>8.0799000000000003</v>
      </c>
      <c r="I24" s="66">
        <f t="shared" si="2"/>
        <v>11</v>
      </c>
      <c r="J24" s="65">
        <f>VLOOKUP($A24,'Return Data'!$B$7:$R$2843,12,0)</f>
        <v>4.2468000000000004</v>
      </c>
      <c r="K24" s="66">
        <f t="shared" si="3"/>
        <v>6</v>
      </c>
      <c r="L24" s="65">
        <f>VLOOKUP($A24,'Return Data'!$B$7:$R$2843,13,0)</f>
        <v>5.0052000000000003</v>
      </c>
      <c r="M24" s="66">
        <f t="shared" si="4"/>
        <v>12</v>
      </c>
      <c r="N24" s="65">
        <f>VLOOKUP($A24,'Return Data'!$B$7:$R$2843,17,0)</f>
        <v>7.0498000000000003</v>
      </c>
      <c r="O24" s="66">
        <f t="shared" si="5"/>
        <v>20</v>
      </c>
      <c r="P24" s="65">
        <f>VLOOKUP($A24,'Return Data'!$B$7:$R$2843,14,0)</f>
        <v>8.9687000000000001</v>
      </c>
      <c r="Q24" s="66">
        <f t="shared" si="6"/>
        <v>20</v>
      </c>
      <c r="R24" s="65">
        <f>VLOOKUP($A24,'Return Data'!$B$7:$R$2843,16,0)</f>
        <v>7.2309000000000001</v>
      </c>
      <c r="S24" s="67">
        <f t="shared" si="7"/>
        <v>22</v>
      </c>
    </row>
    <row r="25" spans="1:19" x14ac:dyDescent="0.3">
      <c r="A25" s="82" t="s">
        <v>1376</v>
      </c>
      <c r="B25" s="64">
        <f>VLOOKUP($A25,'Return Data'!$B$7:$R$2843,3,0)</f>
        <v>44459</v>
      </c>
      <c r="C25" s="65">
        <f>VLOOKUP($A25,'Return Data'!$B$7:$R$2843,4,0)</f>
        <v>51.896599999999999</v>
      </c>
      <c r="D25" s="65">
        <f>VLOOKUP($A25,'Return Data'!$B$7:$R$2843,9,0)</f>
        <v>15.4369</v>
      </c>
      <c r="E25" s="66">
        <f t="shared" si="0"/>
        <v>10</v>
      </c>
      <c r="F25" s="65">
        <f>VLOOKUP($A25,'Return Data'!$B$7:$R$2843,10,0)</f>
        <v>7.3105000000000002</v>
      </c>
      <c r="G25" s="66">
        <f t="shared" si="1"/>
        <v>13</v>
      </c>
      <c r="H25" s="65">
        <f>VLOOKUP($A25,'Return Data'!$B$7:$R$2843,11,0)</f>
        <v>7.0449999999999999</v>
      </c>
      <c r="I25" s="66">
        <f t="shared" si="2"/>
        <v>19</v>
      </c>
      <c r="J25" s="65">
        <f>VLOOKUP($A25,'Return Data'!$B$7:$R$2843,12,0)</f>
        <v>4.2468000000000004</v>
      </c>
      <c r="K25" s="66">
        <f t="shared" si="3"/>
        <v>6</v>
      </c>
      <c r="L25" s="65">
        <f>VLOOKUP($A25,'Return Data'!$B$7:$R$2843,13,0)</f>
        <v>5.8197000000000001</v>
      </c>
      <c r="M25" s="66">
        <f t="shared" si="4"/>
        <v>8</v>
      </c>
      <c r="N25" s="65">
        <f>VLOOKUP($A25,'Return Data'!$B$7:$R$2843,17,0)</f>
        <v>8.4931000000000001</v>
      </c>
      <c r="O25" s="66">
        <f t="shared" si="5"/>
        <v>9</v>
      </c>
      <c r="P25" s="65">
        <f>VLOOKUP($A25,'Return Data'!$B$7:$R$2843,14,0)</f>
        <v>10.701599999999999</v>
      </c>
      <c r="Q25" s="66">
        <f t="shared" si="6"/>
        <v>7</v>
      </c>
      <c r="R25" s="65">
        <f>VLOOKUP($A25,'Return Data'!$B$7:$R$2843,16,0)</f>
        <v>8.2566000000000006</v>
      </c>
      <c r="S25" s="67">
        <f t="shared" si="7"/>
        <v>14</v>
      </c>
    </row>
    <row r="26" spans="1:19" x14ac:dyDescent="0.3">
      <c r="A26" s="82" t="s">
        <v>1378</v>
      </c>
      <c r="B26" s="64">
        <f>VLOOKUP($A26,'Return Data'!$B$7:$R$2843,3,0)</f>
        <v>44459</v>
      </c>
      <c r="C26" s="65">
        <f>VLOOKUP($A26,'Return Data'!$B$7:$R$2843,4,0)</f>
        <v>63.144599999999997</v>
      </c>
      <c r="D26" s="65">
        <f>VLOOKUP($A26,'Return Data'!$B$7:$R$2843,9,0)</f>
        <v>15.0129</v>
      </c>
      <c r="E26" s="66">
        <f t="shared" si="0"/>
        <v>12</v>
      </c>
      <c r="F26" s="65">
        <f>VLOOKUP($A26,'Return Data'!$B$7:$R$2843,10,0)</f>
        <v>7.2929000000000004</v>
      </c>
      <c r="G26" s="66">
        <f t="shared" si="1"/>
        <v>14</v>
      </c>
      <c r="H26" s="65">
        <f>VLOOKUP($A26,'Return Data'!$B$7:$R$2843,11,0)</f>
        <v>7.0731000000000002</v>
      </c>
      <c r="I26" s="66">
        <f t="shared" si="2"/>
        <v>18</v>
      </c>
      <c r="J26" s="65">
        <f>VLOOKUP($A26,'Return Data'!$B$7:$R$2843,12,0)</f>
        <v>2.0108999999999999</v>
      </c>
      <c r="K26" s="66">
        <f t="shared" si="3"/>
        <v>25</v>
      </c>
      <c r="L26" s="65">
        <f>VLOOKUP($A26,'Return Data'!$B$7:$R$2843,13,0)</f>
        <v>3.6694</v>
      </c>
      <c r="M26" s="66">
        <f t="shared" si="4"/>
        <v>25</v>
      </c>
      <c r="N26" s="65">
        <f>VLOOKUP($A26,'Return Data'!$B$7:$R$2843,17,0)</f>
        <v>6.3868</v>
      </c>
      <c r="O26" s="66">
        <f t="shared" si="5"/>
        <v>23</v>
      </c>
      <c r="P26" s="65">
        <f>VLOOKUP($A26,'Return Data'!$B$7:$R$2843,14,0)</f>
        <v>8.8214000000000006</v>
      </c>
      <c r="Q26" s="66">
        <f t="shared" si="6"/>
        <v>21</v>
      </c>
      <c r="R26" s="65">
        <f>VLOOKUP($A26,'Return Data'!$B$7:$R$2843,16,0)</f>
        <v>8.7125000000000004</v>
      </c>
      <c r="S26" s="67">
        <f t="shared" si="7"/>
        <v>8</v>
      </c>
    </row>
    <row r="27" spans="1:19" x14ac:dyDescent="0.3">
      <c r="A27" s="82" t="s">
        <v>1380</v>
      </c>
      <c r="B27" s="64">
        <f>VLOOKUP($A27,'Return Data'!$B$7:$R$2843,3,0)</f>
        <v>44459</v>
      </c>
      <c r="C27" s="65">
        <f>VLOOKUP($A27,'Return Data'!$B$7:$R$2843,4,0)</f>
        <v>50.486499999999999</v>
      </c>
      <c r="D27" s="65">
        <f>VLOOKUP($A27,'Return Data'!$B$7:$R$2843,9,0)</f>
        <v>10.2567</v>
      </c>
      <c r="E27" s="66">
        <f t="shared" si="0"/>
        <v>24</v>
      </c>
      <c r="F27" s="65">
        <f>VLOOKUP($A27,'Return Data'!$B$7:$R$2843,10,0)</f>
        <v>6.6978999999999997</v>
      </c>
      <c r="G27" s="66">
        <f t="shared" si="1"/>
        <v>18</v>
      </c>
      <c r="H27" s="65">
        <f>VLOOKUP($A27,'Return Data'!$B$7:$R$2843,11,0)</f>
        <v>6.6505000000000001</v>
      </c>
      <c r="I27" s="66">
        <f t="shared" si="2"/>
        <v>21</v>
      </c>
      <c r="J27" s="65">
        <f>VLOOKUP($A27,'Return Data'!$B$7:$R$2843,12,0)</f>
        <v>3.5632000000000001</v>
      </c>
      <c r="K27" s="66">
        <f t="shared" si="3"/>
        <v>12</v>
      </c>
      <c r="L27" s="65">
        <f>VLOOKUP($A27,'Return Data'!$B$7:$R$2843,13,0)</f>
        <v>4.4390000000000001</v>
      </c>
      <c r="M27" s="66">
        <f t="shared" si="4"/>
        <v>19</v>
      </c>
      <c r="N27" s="65">
        <f>VLOOKUP($A27,'Return Data'!$B$7:$R$2843,17,0)</f>
        <v>7.1210000000000004</v>
      </c>
      <c r="O27" s="66">
        <f t="shared" si="5"/>
        <v>18</v>
      </c>
      <c r="P27" s="65">
        <f>VLOOKUP($A27,'Return Data'!$B$7:$R$2843,14,0)</f>
        <v>9.4110999999999994</v>
      </c>
      <c r="Q27" s="66">
        <f t="shared" si="6"/>
        <v>17</v>
      </c>
      <c r="R27" s="65">
        <f>VLOOKUP($A27,'Return Data'!$B$7:$R$2843,16,0)</f>
        <v>8.5765999999999991</v>
      </c>
      <c r="S27" s="67">
        <f t="shared" si="7"/>
        <v>11</v>
      </c>
    </row>
    <row r="28" spans="1:19" x14ac:dyDescent="0.3">
      <c r="A28" s="82" t="s">
        <v>867</v>
      </c>
      <c r="B28" s="64">
        <f>VLOOKUP($A28,'Return Data'!$B$7:$R$2843,3,0)</f>
        <v>44459</v>
      </c>
      <c r="C28" s="65">
        <f>VLOOKUP($A28,'Return Data'!$B$7:$R$2843,4,0)</f>
        <v>17.8034</v>
      </c>
      <c r="D28" s="65">
        <f>VLOOKUP($A28,'Return Data'!$B$7:$R$2843,9,0)</f>
        <v>12.822699999999999</v>
      </c>
      <c r="E28" s="66">
        <f t="shared" si="0"/>
        <v>20</v>
      </c>
      <c r="F28" s="65">
        <f>VLOOKUP($A28,'Return Data'!$B$7:$R$2843,10,0)</f>
        <v>-0.69669999999999999</v>
      </c>
      <c r="G28" s="66">
        <f t="shared" si="1"/>
        <v>27</v>
      </c>
      <c r="H28" s="65">
        <f>VLOOKUP($A28,'Return Data'!$B$7:$R$2843,11,0)</f>
        <v>4.9135</v>
      </c>
      <c r="I28" s="66">
        <f t="shared" si="2"/>
        <v>27</v>
      </c>
      <c r="J28" s="65">
        <f>VLOOKUP($A28,'Return Data'!$B$7:$R$2843,12,0)</f>
        <v>2.6303999999999998</v>
      </c>
      <c r="K28" s="66">
        <f t="shared" si="3"/>
        <v>23</v>
      </c>
      <c r="L28" s="65">
        <f>VLOOKUP($A28,'Return Data'!$B$7:$R$2843,13,0)</f>
        <v>3.6533000000000002</v>
      </c>
      <c r="M28" s="66">
        <f t="shared" si="4"/>
        <v>26</v>
      </c>
      <c r="N28" s="65">
        <f>VLOOKUP($A28,'Return Data'!$B$7:$R$2843,17,0)</f>
        <v>7.6459999999999999</v>
      </c>
      <c r="O28" s="66">
        <f t="shared" si="5"/>
        <v>13</v>
      </c>
      <c r="P28" s="65">
        <f>VLOOKUP($A28,'Return Data'!$B$7:$R$2843,14,0)</f>
        <v>10.1526</v>
      </c>
      <c r="Q28" s="66">
        <f t="shared" si="6"/>
        <v>13</v>
      </c>
      <c r="R28" s="65">
        <f>VLOOKUP($A28,'Return Data'!$B$7:$R$2843,16,0)</f>
        <v>8.6030999999999995</v>
      </c>
      <c r="S28" s="67">
        <f t="shared" si="7"/>
        <v>10</v>
      </c>
    </row>
    <row r="29" spans="1:19" x14ac:dyDescent="0.3">
      <c r="A29" s="82" t="s">
        <v>868</v>
      </c>
      <c r="B29" s="64">
        <f>VLOOKUP($A29,'Return Data'!$B$7:$R$2843,3,0)</f>
        <v>44459</v>
      </c>
      <c r="C29" s="65">
        <f>VLOOKUP($A29,'Return Data'!$B$7:$R$2843,4,0)</f>
        <v>19.7532</v>
      </c>
      <c r="D29" s="65">
        <f>VLOOKUP($A29,'Return Data'!$B$7:$R$2843,9,0)</f>
        <v>19.616099999999999</v>
      </c>
      <c r="E29" s="66">
        <f t="shared" si="0"/>
        <v>3</v>
      </c>
      <c r="F29" s="65">
        <f>VLOOKUP($A29,'Return Data'!$B$7:$R$2843,10,0)</f>
        <v>9.6106999999999996</v>
      </c>
      <c r="G29" s="66">
        <f t="shared" si="1"/>
        <v>3</v>
      </c>
      <c r="H29" s="65">
        <f>VLOOKUP($A29,'Return Data'!$B$7:$R$2843,11,0)</f>
        <v>10.677099999999999</v>
      </c>
      <c r="I29" s="66">
        <f t="shared" si="2"/>
        <v>2</v>
      </c>
      <c r="J29" s="65">
        <f>VLOOKUP($A29,'Return Data'!$B$7:$R$2843,12,0)</f>
        <v>4.7119999999999997</v>
      </c>
      <c r="K29" s="66">
        <f t="shared" si="3"/>
        <v>4</v>
      </c>
      <c r="L29" s="65">
        <f>VLOOKUP($A29,'Return Data'!$B$7:$R$2843,13,0)</f>
        <v>6.1162999999999998</v>
      </c>
      <c r="M29" s="66">
        <f t="shared" si="4"/>
        <v>3</v>
      </c>
      <c r="N29" s="65">
        <f>VLOOKUP($A29,'Return Data'!$B$7:$R$2843,17,0)</f>
        <v>9.6382999999999992</v>
      </c>
      <c r="O29" s="66">
        <f t="shared" si="5"/>
        <v>1</v>
      </c>
      <c r="P29" s="65">
        <f>VLOOKUP($A29,'Return Data'!$B$7:$R$2843,14,0)</f>
        <v>12.3062</v>
      </c>
      <c r="Q29" s="66">
        <f t="shared" si="6"/>
        <v>2</v>
      </c>
      <c r="R29" s="65">
        <f>VLOOKUP($A29,'Return Data'!$B$7:$R$2843,16,0)</f>
        <v>10.1715</v>
      </c>
      <c r="S29" s="67">
        <f t="shared" si="7"/>
        <v>1</v>
      </c>
    </row>
    <row r="30" spans="1:19" x14ac:dyDescent="0.3">
      <c r="A30" s="82" t="s">
        <v>871</v>
      </c>
      <c r="B30" s="64">
        <f>VLOOKUP($A30,'Return Data'!$B$7:$R$2843,3,0)</f>
        <v>44459</v>
      </c>
      <c r="C30" s="65">
        <f>VLOOKUP($A30,'Return Data'!$B$7:$R$2843,4,0)</f>
        <v>36.814700000000002</v>
      </c>
      <c r="D30" s="65">
        <f>VLOOKUP($A30,'Return Data'!$B$7:$R$2843,9,0)</f>
        <v>17.0731</v>
      </c>
      <c r="E30" s="66">
        <f t="shared" si="0"/>
        <v>7</v>
      </c>
      <c r="F30" s="65">
        <f>VLOOKUP($A30,'Return Data'!$B$7:$R$2843,10,0)</f>
        <v>8.6936999999999998</v>
      </c>
      <c r="G30" s="66">
        <f t="shared" si="1"/>
        <v>6</v>
      </c>
      <c r="H30" s="65">
        <f>VLOOKUP($A30,'Return Data'!$B$7:$R$2843,11,0)</f>
        <v>9.3681000000000001</v>
      </c>
      <c r="I30" s="66">
        <f t="shared" si="2"/>
        <v>6</v>
      </c>
      <c r="J30" s="65">
        <f>VLOOKUP($A30,'Return Data'!$B$7:$R$2843,12,0)</f>
        <v>3.5969000000000002</v>
      </c>
      <c r="K30" s="66">
        <f t="shared" si="3"/>
        <v>11</v>
      </c>
      <c r="L30" s="65">
        <f>VLOOKUP($A30,'Return Data'!$B$7:$R$2843,13,0)</f>
        <v>5.6778000000000004</v>
      </c>
      <c r="M30" s="66">
        <f t="shared" si="4"/>
        <v>9</v>
      </c>
      <c r="N30" s="65">
        <f>VLOOKUP($A30,'Return Data'!$B$7:$R$2843,17,0)</f>
        <v>9.08</v>
      </c>
      <c r="O30" s="66">
        <f t="shared" si="5"/>
        <v>6</v>
      </c>
      <c r="P30" s="65">
        <f>VLOOKUP($A30,'Return Data'!$B$7:$R$2843,14,0)</f>
        <v>12.667199999999999</v>
      </c>
      <c r="Q30" s="66">
        <f t="shared" si="6"/>
        <v>1</v>
      </c>
      <c r="R30" s="65">
        <f>VLOOKUP($A30,'Return Data'!$B$7:$R$2843,16,0)</f>
        <v>6.8944999999999999</v>
      </c>
      <c r="S30" s="67">
        <f t="shared" si="7"/>
        <v>23</v>
      </c>
    </row>
    <row r="31" spans="1:19" x14ac:dyDescent="0.3">
      <c r="A31" s="82" t="s">
        <v>872</v>
      </c>
      <c r="B31" s="64">
        <f>VLOOKUP($A31,'Return Data'!$B$7:$R$2843,3,0)</f>
        <v>44459</v>
      </c>
      <c r="C31" s="65">
        <f>VLOOKUP($A31,'Return Data'!$B$7:$R$2843,4,0)</f>
        <v>51.114899999999999</v>
      </c>
      <c r="D31" s="65">
        <f>VLOOKUP($A31,'Return Data'!$B$7:$R$2843,9,0)</f>
        <v>17.573699999999999</v>
      </c>
      <c r="E31" s="66">
        <f t="shared" si="0"/>
        <v>6</v>
      </c>
      <c r="F31" s="65">
        <f>VLOOKUP($A31,'Return Data'!$B$7:$R$2843,10,0)</f>
        <v>9.2274999999999991</v>
      </c>
      <c r="G31" s="66">
        <f t="shared" si="1"/>
        <v>4</v>
      </c>
      <c r="H31" s="65">
        <f>VLOOKUP($A31,'Return Data'!$B$7:$R$2843,11,0)</f>
        <v>9.6118000000000006</v>
      </c>
      <c r="I31" s="66">
        <f t="shared" si="2"/>
        <v>5</v>
      </c>
      <c r="J31" s="65">
        <f>VLOOKUP($A31,'Return Data'!$B$7:$R$2843,12,0)</f>
        <v>3.7418999999999998</v>
      </c>
      <c r="K31" s="66">
        <f t="shared" si="3"/>
        <v>9</v>
      </c>
      <c r="L31" s="65">
        <f>VLOOKUP($A31,'Return Data'!$B$7:$R$2843,13,0)</f>
        <v>5.4021999999999997</v>
      </c>
      <c r="M31" s="66">
        <f t="shared" si="4"/>
        <v>10</v>
      </c>
      <c r="N31" s="65">
        <f>VLOOKUP($A31,'Return Data'!$B$7:$R$2843,17,0)</f>
        <v>8.0279000000000007</v>
      </c>
      <c r="O31" s="66">
        <f t="shared" si="5"/>
        <v>11</v>
      </c>
      <c r="P31" s="65">
        <f>VLOOKUP($A31,'Return Data'!$B$7:$R$2843,14,0)</f>
        <v>10.9612</v>
      </c>
      <c r="Q31" s="66">
        <f t="shared" si="6"/>
        <v>6</v>
      </c>
      <c r="R31" s="65">
        <f>VLOOKUP($A31,'Return Data'!$B$7:$R$2843,16,0)</f>
        <v>8.1797000000000004</v>
      </c>
      <c r="S31" s="67">
        <f t="shared" si="7"/>
        <v>16</v>
      </c>
    </row>
    <row r="32" spans="1:19" x14ac:dyDescent="0.3">
      <c r="A32" s="82" t="s">
        <v>716</v>
      </c>
      <c r="B32" s="64">
        <f>VLOOKUP($A32,'Return Data'!$B$7:$R$2843,3,0)</f>
        <v>44459</v>
      </c>
      <c r="C32" s="65">
        <f>VLOOKUP($A32,'Return Data'!$B$7:$R$2843,4,0)</f>
        <v>22.459299999999999</v>
      </c>
      <c r="D32" s="65">
        <f>VLOOKUP($A32,'Return Data'!$B$7:$R$2843,9,0)</f>
        <v>13.9886</v>
      </c>
      <c r="E32" s="66">
        <f t="shared" si="0"/>
        <v>14</v>
      </c>
      <c r="F32" s="65">
        <f>VLOOKUP($A32,'Return Data'!$B$7:$R$2843,10,0)</f>
        <v>4.4238999999999997</v>
      </c>
      <c r="G32" s="66">
        <f t="shared" si="1"/>
        <v>23</v>
      </c>
      <c r="H32" s="65">
        <f>VLOOKUP($A32,'Return Data'!$B$7:$R$2843,11,0)</f>
        <v>7.6856999999999998</v>
      </c>
      <c r="I32" s="66">
        <f t="shared" si="2"/>
        <v>16</v>
      </c>
      <c r="J32" s="65">
        <f>VLOOKUP($A32,'Return Data'!$B$7:$R$2843,12,0)</f>
        <v>2.8193000000000001</v>
      </c>
      <c r="K32" s="66">
        <f t="shared" si="3"/>
        <v>21</v>
      </c>
      <c r="L32" s="65">
        <f>VLOOKUP($A32,'Return Data'!$B$7:$R$2843,13,0)</f>
        <v>4.3250999999999999</v>
      </c>
      <c r="M32" s="66">
        <f t="shared" si="4"/>
        <v>20</v>
      </c>
      <c r="N32" s="65">
        <f>VLOOKUP($A32,'Return Data'!$B$7:$R$2843,17,0)</f>
        <v>7.2910000000000004</v>
      </c>
      <c r="O32" s="66">
        <f t="shared" si="5"/>
        <v>16</v>
      </c>
      <c r="P32" s="65">
        <f>VLOOKUP($A32,'Return Data'!$B$7:$R$2843,14,0)</f>
        <v>10.096299999999999</v>
      </c>
      <c r="Q32" s="66">
        <f t="shared" si="6"/>
        <v>15</v>
      </c>
      <c r="R32" s="65">
        <f>VLOOKUP($A32,'Return Data'!$B$7:$R$2843,16,0)</f>
        <v>7.9457000000000004</v>
      </c>
      <c r="S32" s="67">
        <f t="shared" si="7"/>
        <v>17</v>
      </c>
    </row>
    <row r="33" spans="1:19" x14ac:dyDescent="0.3">
      <c r="A33" s="82" t="s">
        <v>717</v>
      </c>
      <c r="B33" s="64">
        <f>VLOOKUP($A33,'Return Data'!$B$7:$R$2843,3,0)</f>
        <v>44459</v>
      </c>
      <c r="C33" s="65">
        <f>VLOOKUP($A33,'Return Data'!$B$7:$R$2843,4,0)</f>
        <v>22.8355</v>
      </c>
      <c r="D33" s="65">
        <f>VLOOKUP($A33,'Return Data'!$B$7:$R$2843,9,0)</f>
        <v>14.4313</v>
      </c>
      <c r="E33" s="66">
        <f t="shared" si="0"/>
        <v>13</v>
      </c>
      <c r="F33" s="65">
        <f>VLOOKUP($A33,'Return Data'!$B$7:$R$2843,10,0)</f>
        <v>4.1504000000000003</v>
      </c>
      <c r="G33" s="66">
        <f t="shared" si="1"/>
        <v>24</v>
      </c>
      <c r="H33" s="65">
        <f>VLOOKUP($A33,'Return Data'!$B$7:$R$2843,11,0)</f>
        <v>7.7024999999999997</v>
      </c>
      <c r="I33" s="66">
        <f t="shared" si="2"/>
        <v>15</v>
      </c>
      <c r="J33" s="65">
        <f>VLOOKUP($A33,'Return Data'!$B$7:$R$2843,12,0)</f>
        <v>3.0398000000000001</v>
      </c>
      <c r="K33" s="66">
        <f t="shared" si="3"/>
        <v>17</v>
      </c>
      <c r="L33" s="65">
        <f>VLOOKUP($A33,'Return Data'!$B$7:$R$2843,13,0)</f>
        <v>4.4767000000000001</v>
      </c>
      <c r="M33" s="66">
        <f t="shared" si="4"/>
        <v>18</v>
      </c>
      <c r="N33" s="65">
        <f>VLOOKUP($A33,'Return Data'!$B$7:$R$2843,17,0)</f>
        <v>7.4183000000000003</v>
      </c>
      <c r="O33" s="66">
        <f t="shared" si="5"/>
        <v>14</v>
      </c>
      <c r="P33" s="65">
        <f>VLOOKUP($A33,'Return Data'!$B$7:$R$2843,14,0)</f>
        <v>10.402699999999999</v>
      </c>
      <c r="Q33" s="66">
        <f t="shared" si="6"/>
        <v>10</v>
      </c>
      <c r="R33" s="65">
        <f>VLOOKUP($A33,'Return Data'!$B$7:$R$2843,16,0)</f>
        <v>7.8384999999999998</v>
      </c>
      <c r="S33" s="67">
        <f t="shared" si="7"/>
        <v>18</v>
      </c>
    </row>
    <row r="34" spans="1:19" x14ac:dyDescent="0.3">
      <c r="A34" s="82" t="s">
        <v>718</v>
      </c>
      <c r="B34" s="64">
        <f>VLOOKUP($A34,'Return Data'!$B$7:$R$2843,3,0)</f>
        <v>44459</v>
      </c>
      <c r="C34" s="65">
        <f>VLOOKUP($A34,'Return Data'!$B$7:$R$2843,4,0)</f>
        <v>206.34389999999999</v>
      </c>
      <c r="D34" s="65">
        <f>VLOOKUP($A34,'Return Data'!$B$7:$R$2843,9,0)</f>
        <v>13.452299999999999</v>
      </c>
      <c r="E34" s="66">
        <f t="shared" si="0"/>
        <v>18</v>
      </c>
      <c r="F34" s="65">
        <f>VLOOKUP($A34,'Return Data'!$B$7:$R$2843,10,0)</f>
        <v>0.21779999999999999</v>
      </c>
      <c r="G34" s="66">
        <f t="shared" si="1"/>
        <v>26</v>
      </c>
      <c r="H34" s="65">
        <f>VLOOKUP($A34,'Return Data'!$B$7:$R$2843,11,0)</f>
        <v>5.6601999999999997</v>
      </c>
      <c r="I34" s="66">
        <f t="shared" si="2"/>
        <v>23</v>
      </c>
      <c r="J34" s="65">
        <f>VLOOKUP($A34,'Return Data'!$B$7:$R$2843,12,0)</f>
        <v>2.8571</v>
      </c>
      <c r="K34" s="66">
        <f t="shared" si="3"/>
        <v>20</v>
      </c>
      <c r="L34" s="65">
        <f>VLOOKUP($A34,'Return Data'!$B$7:$R$2843,13,0)</f>
        <v>3.9847999999999999</v>
      </c>
      <c r="M34" s="66">
        <f t="shared" si="4"/>
        <v>23</v>
      </c>
      <c r="N34" s="65">
        <f>VLOOKUP($A34,'Return Data'!$B$7:$R$2843,17,0)</f>
        <v>6.1031000000000004</v>
      </c>
      <c r="O34" s="66">
        <f t="shared" si="5"/>
        <v>24</v>
      </c>
      <c r="P34" s="65">
        <f>VLOOKUP($A34,'Return Data'!$B$7:$R$2843,14,0)</f>
        <v>8.9751999999999992</v>
      </c>
      <c r="Q34" s="66">
        <f t="shared" si="6"/>
        <v>18</v>
      </c>
      <c r="R34" s="65">
        <f>VLOOKUP($A34,'Return Data'!$B$7:$R$2843,16,0)</f>
        <v>6.8316999999999997</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14.943588888888891</v>
      </c>
      <c r="E36" s="88"/>
      <c r="F36" s="89">
        <f>AVERAGE(F8:F34)</f>
        <v>6.7541592592592599</v>
      </c>
      <c r="G36" s="88"/>
      <c r="H36" s="89">
        <f>AVERAGE(H8:H34)</f>
        <v>7.7764814814814791</v>
      </c>
      <c r="I36" s="88"/>
      <c r="J36" s="89">
        <f>AVERAGE(J8:J34)</f>
        <v>3.4969962962962966</v>
      </c>
      <c r="K36" s="88"/>
      <c r="L36" s="89">
        <f>AVERAGE(L8:L34)</f>
        <v>5.0019</v>
      </c>
      <c r="M36" s="88"/>
      <c r="N36" s="89">
        <f>AVERAGE(N8:N34)</f>
        <v>7.6724629629629613</v>
      </c>
      <c r="O36" s="88"/>
      <c r="P36" s="89">
        <f>AVERAGE(P8:P34)</f>
        <v>9.9372259259259259</v>
      </c>
      <c r="Q36" s="88"/>
      <c r="R36" s="89">
        <f>AVERAGE(R8:R34)</f>
        <v>8.215492592592593</v>
      </c>
      <c r="S36" s="90"/>
    </row>
    <row r="37" spans="1:19" x14ac:dyDescent="0.3">
      <c r="A37" s="87" t="s">
        <v>28</v>
      </c>
      <c r="B37" s="88"/>
      <c r="C37" s="88"/>
      <c r="D37" s="89">
        <f>MIN(D8:D34)</f>
        <v>6.9016999999999999</v>
      </c>
      <c r="E37" s="88"/>
      <c r="F37" s="89">
        <f>MIN(F8:F34)</f>
        <v>-0.69669999999999999</v>
      </c>
      <c r="G37" s="88"/>
      <c r="H37" s="89">
        <f>MIN(H8:H34)</f>
        <v>4.9135</v>
      </c>
      <c r="I37" s="88"/>
      <c r="J37" s="89">
        <f>MIN(J8:J34)</f>
        <v>1.7388999999999999</v>
      </c>
      <c r="K37" s="88"/>
      <c r="L37" s="89">
        <f>MIN(L8:L34)</f>
        <v>3.2397999999999998</v>
      </c>
      <c r="M37" s="88"/>
      <c r="N37" s="89">
        <f>MIN(N8:N34)</f>
        <v>5.3360000000000003</v>
      </c>
      <c r="O37" s="88"/>
      <c r="P37" s="89">
        <f>MIN(P8:P34)</f>
        <v>7.9320000000000004</v>
      </c>
      <c r="Q37" s="88"/>
      <c r="R37" s="89">
        <f>MIN(R8:R34)</f>
        <v>6.2655000000000003</v>
      </c>
      <c r="S37" s="90"/>
    </row>
    <row r="38" spans="1:19" ht="15" thickBot="1" x14ac:dyDescent="0.35">
      <c r="A38" s="91" t="s">
        <v>29</v>
      </c>
      <c r="B38" s="92"/>
      <c r="C38" s="92"/>
      <c r="D38" s="93">
        <f>MAX(D8:D34)</f>
        <v>29.210100000000001</v>
      </c>
      <c r="E38" s="92"/>
      <c r="F38" s="93">
        <f>MAX(F8:F34)</f>
        <v>10.9069</v>
      </c>
      <c r="G38" s="92"/>
      <c r="H38" s="93">
        <f>MAX(H8:H34)</f>
        <v>11.3355</v>
      </c>
      <c r="I38" s="92"/>
      <c r="J38" s="93">
        <f>MAX(J8:J34)</f>
        <v>6.3921999999999999</v>
      </c>
      <c r="K38" s="92"/>
      <c r="L38" s="93">
        <f>MAX(L8:L34)</f>
        <v>8.2271999999999998</v>
      </c>
      <c r="M38" s="92"/>
      <c r="N38" s="93">
        <f>MAX(N8:N34)</f>
        <v>9.6382999999999992</v>
      </c>
      <c r="O38" s="92"/>
      <c r="P38" s="93">
        <f>MAX(P8:P34)</f>
        <v>12.667199999999999</v>
      </c>
      <c r="Q38" s="92"/>
      <c r="R38" s="93">
        <f>MAX(R8:R34)</f>
        <v>10.1715</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44459</v>
      </c>
      <c r="C8" s="65">
        <f>VLOOKUP($A8,'Return Data'!$B$7:$R$2843,4,0)</f>
        <v>299.10840000000002</v>
      </c>
      <c r="D8" s="65">
        <f>VLOOKUP($A8,'Return Data'!$B$7:$R$2843,9,0)</f>
        <v>6.2999000000000001</v>
      </c>
      <c r="E8" s="66">
        <f t="shared" ref="E8:E25" si="0">RANK(D8,D$8:D$25,0)</f>
        <v>10</v>
      </c>
      <c r="F8" s="65">
        <f>VLOOKUP($A8,'Return Data'!$B$7:$R$2843,10,0)</f>
        <v>6.4424000000000001</v>
      </c>
      <c r="G8" s="66">
        <f t="shared" ref="G8:G25" si="1">RANK(F8,F$8:F$25,0)</f>
        <v>8</v>
      </c>
      <c r="H8" s="65">
        <f>VLOOKUP($A8,'Return Data'!$B$7:$R$2843,11,0)</f>
        <v>7.8804999999999996</v>
      </c>
      <c r="I8" s="66">
        <f t="shared" ref="I8:I25" si="2">RANK(H8,H$8:H$25,0)</f>
        <v>7</v>
      </c>
      <c r="J8" s="65">
        <f>VLOOKUP($A8,'Return Data'!$B$7:$R$2843,12,0)</f>
        <v>4.5956999999999999</v>
      </c>
      <c r="K8" s="66">
        <f t="shared" ref="K8:K25" si="3">RANK(J8,J$8:J$25,0)</f>
        <v>9</v>
      </c>
      <c r="L8" s="65">
        <f>VLOOKUP($A8,'Return Data'!$B$7:$R$2843,13,0)</f>
        <v>6.2458999999999998</v>
      </c>
      <c r="M8" s="66">
        <f t="shared" ref="M8:M25" si="4">RANK(L8,L$8:L$25,0)</f>
        <v>7</v>
      </c>
      <c r="N8" s="65">
        <f>VLOOKUP($A8,'Return Data'!$B$7:$R$2843,17,0)</f>
        <v>8.4525000000000006</v>
      </c>
      <c r="O8" s="66">
        <f t="shared" ref="O8:O23" si="5">RANK(N8,N$8:N$25,0)</f>
        <v>6</v>
      </c>
      <c r="P8" s="65">
        <f>VLOOKUP($A8,'Return Data'!$B$7:$R$2843,14,0)</f>
        <v>9.3186</v>
      </c>
      <c r="Q8" s="66">
        <f t="shared" ref="Q8:Q23" si="6">RANK(P8,P$8:P$25,0)</f>
        <v>7</v>
      </c>
      <c r="R8" s="65">
        <f>VLOOKUP($A8,'Return Data'!$B$7:$R$2843,16,0)</f>
        <v>9.3219999999999992</v>
      </c>
      <c r="S8" s="67">
        <f t="shared" ref="S8:S25" si="7">RANK(R8,R$8:R$25,0)</f>
        <v>1</v>
      </c>
    </row>
    <row r="9" spans="1:19" x14ac:dyDescent="0.3">
      <c r="A9" s="82" t="s">
        <v>567</v>
      </c>
      <c r="B9" s="64">
        <f>VLOOKUP($A9,'Return Data'!$B$7:$R$2843,3,0)</f>
        <v>44459</v>
      </c>
      <c r="C9" s="65">
        <f>VLOOKUP($A9,'Return Data'!$B$7:$R$2843,4,0)</f>
        <v>2149.4819000000002</v>
      </c>
      <c r="D9" s="65">
        <f>VLOOKUP($A9,'Return Data'!$B$7:$R$2843,9,0)</f>
        <v>3.7240000000000002</v>
      </c>
      <c r="E9" s="66">
        <f t="shared" si="0"/>
        <v>15</v>
      </c>
      <c r="F9" s="65">
        <f>VLOOKUP($A9,'Return Data'!$B$7:$R$2843,10,0)</f>
        <v>5.1871999999999998</v>
      </c>
      <c r="G9" s="66">
        <f t="shared" si="1"/>
        <v>15</v>
      </c>
      <c r="H9" s="65">
        <f>VLOOKUP($A9,'Return Data'!$B$7:$R$2843,11,0)</f>
        <v>5.7709999999999999</v>
      </c>
      <c r="I9" s="66">
        <f t="shared" si="2"/>
        <v>15</v>
      </c>
      <c r="J9" s="65">
        <f>VLOOKUP($A9,'Return Data'!$B$7:$R$2843,12,0)</f>
        <v>4.1757999999999997</v>
      </c>
      <c r="K9" s="66">
        <f t="shared" si="3"/>
        <v>13</v>
      </c>
      <c r="L9" s="65">
        <f>VLOOKUP($A9,'Return Data'!$B$7:$R$2843,13,0)</f>
        <v>5.2473999999999998</v>
      </c>
      <c r="M9" s="66">
        <f t="shared" si="4"/>
        <v>15</v>
      </c>
      <c r="N9" s="65">
        <f>VLOOKUP($A9,'Return Data'!$B$7:$R$2843,17,0)</f>
        <v>7.7226999999999997</v>
      </c>
      <c r="O9" s="66">
        <f t="shared" si="5"/>
        <v>14</v>
      </c>
      <c r="P9" s="65">
        <f>VLOOKUP($A9,'Return Data'!$B$7:$R$2843,14,0)</f>
        <v>9.2091999999999992</v>
      </c>
      <c r="Q9" s="66">
        <f t="shared" si="6"/>
        <v>9</v>
      </c>
      <c r="R9" s="65">
        <f>VLOOKUP($A9,'Return Data'!$B$7:$R$2843,16,0)</f>
        <v>8.5261999999999993</v>
      </c>
      <c r="S9" s="67">
        <f t="shared" si="7"/>
        <v>11</v>
      </c>
    </row>
    <row r="10" spans="1:19" x14ac:dyDescent="0.3">
      <c r="A10" s="82" t="s">
        <v>569</v>
      </c>
      <c r="B10" s="64">
        <f>VLOOKUP($A10,'Return Data'!$B$7:$R$2843,3,0)</f>
        <v>44459</v>
      </c>
      <c r="C10" s="65">
        <f>VLOOKUP($A10,'Return Data'!$B$7:$R$2843,4,0)</f>
        <v>19.690200000000001</v>
      </c>
      <c r="D10" s="65">
        <f>VLOOKUP($A10,'Return Data'!$B$7:$R$2843,9,0)</f>
        <v>4.4295999999999998</v>
      </c>
      <c r="E10" s="66">
        <f t="shared" si="0"/>
        <v>12</v>
      </c>
      <c r="F10" s="65">
        <f>VLOOKUP($A10,'Return Data'!$B$7:$R$2843,10,0)</f>
        <v>5.7271999999999998</v>
      </c>
      <c r="G10" s="66">
        <f t="shared" si="1"/>
        <v>12</v>
      </c>
      <c r="H10" s="65">
        <f>VLOOKUP($A10,'Return Data'!$B$7:$R$2843,11,0)</f>
        <v>6.2927</v>
      </c>
      <c r="I10" s="66">
        <f t="shared" si="2"/>
        <v>14</v>
      </c>
      <c r="J10" s="65">
        <f>VLOOKUP($A10,'Return Data'!$B$7:$R$2843,12,0)</f>
        <v>3.9929999999999999</v>
      </c>
      <c r="K10" s="66">
        <f t="shared" si="3"/>
        <v>14</v>
      </c>
      <c r="L10" s="65">
        <f>VLOOKUP($A10,'Return Data'!$B$7:$R$2843,13,0)</f>
        <v>5.6124000000000001</v>
      </c>
      <c r="M10" s="66">
        <f t="shared" si="4"/>
        <v>14</v>
      </c>
      <c r="N10" s="65">
        <f>VLOOKUP($A10,'Return Data'!$B$7:$R$2843,17,0)</f>
        <v>8.2378999999999998</v>
      </c>
      <c r="O10" s="66">
        <f t="shared" si="5"/>
        <v>10</v>
      </c>
      <c r="P10" s="65">
        <f>VLOOKUP($A10,'Return Data'!$B$7:$R$2843,14,0)</f>
        <v>9.1000999999999994</v>
      </c>
      <c r="Q10" s="66">
        <f t="shared" si="6"/>
        <v>10</v>
      </c>
      <c r="R10" s="65">
        <f>VLOOKUP($A10,'Return Data'!$B$7:$R$2843,16,0)</f>
        <v>8.8130000000000006</v>
      </c>
      <c r="S10" s="67">
        <f t="shared" si="7"/>
        <v>6</v>
      </c>
    </row>
    <row r="11" spans="1:19" x14ac:dyDescent="0.3">
      <c r="A11" s="82" t="s">
        <v>571</v>
      </c>
      <c r="B11" s="64">
        <f>VLOOKUP($A11,'Return Data'!$B$7:$R$2843,3,0)</f>
        <v>44459</v>
      </c>
      <c r="C11" s="65">
        <f>VLOOKUP($A11,'Return Data'!$B$7:$R$2843,4,0)</f>
        <v>20.3111</v>
      </c>
      <c r="D11" s="65">
        <f>VLOOKUP($A11,'Return Data'!$B$7:$R$2843,9,0)</f>
        <v>24.069900000000001</v>
      </c>
      <c r="E11" s="66">
        <f t="shared" si="0"/>
        <v>1</v>
      </c>
      <c r="F11" s="65">
        <f>VLOOKUP($A11,'Return Data'!$B$7:$R$2843,10,0)</f>
        <v>9.6914999999999996</v>
      </c>
      <c r="G11" s="66">
        <f t="shared" si="1"/>
        <v>1</v>
      </c>
      <c r="H11" s="65">
        <f>VLOOKUP($A11,'Return Data'!$B$7:$R$2843,11,0)</f>
        <v>11.964700000000001</v>
      </c>
      <c r="I11" s="66">
        <f t="shared" si="2"/>
        <v>1</v>
      </c>
      <c r="J11" s="65">
        <f>VLOOKUP($A11,'Return Data'!$B$7:$R$2843,12,0)</f>
        <v>6.0540000000000003</v>
      </c>
      <c r="K11" s="66">
        <f t="shared" si="3"/>
        <v>1</v>
      </c>
      <c r="L11" s="65">
        <f>VLOOKUP($A11,'Return Data'!$B$7:$R$2843,13,0)</f>
        <v>7.2424999999999997</v>
      </c>
      <c r="M11" s="66">
        <f t="shared" si="4"/>
        <v>1</v>
      </c>
      <c r="N11" s="65">
        <f>VLOOKUP($A11,'Return Data'!$B$7:$R$2843,17,0)</f>
        <v>10.424799999999999</v>
      </c>
      <c r="O11" s="66">
        <f t="shared" si="5"/>
        <v>1</v>
      </c>
      <c r="P11" s="65">
        <f>VLOOKUP($A11,'Return Data'!$B$7:$R$2843,14,0)</f>
        <v>11.115</v>
      </c>
      <c r="Q11" s="66">
        <f t="shared" si="6"/>
        <v>1</v>
      </c>
      <c r="R11" s="65">
        <f>VLOOKUP($A11,'Return Data'!$B$7:$R$2843,16,0)</f>
        <v>9.2316000000000003</v>
      </c>
      <c r="S11" s="67">
        <f t="shared" si="7"/>
        <v>2</v>
      </c>
    </row>
    <row r="12" spans="1:19" x14ac:dyDescent="0.3">
      <c r="A12" s="82" t="s">
        <v>574</v>
      </c>
      <c r="B12" s="64">
        <f>VLOOKUP($A12,'Return Data'!$B$7:$R$2843,3,0)</f>
        <v>44459</v>
      </c>
      <c r="C12" s="65">
        <f>VLOOKUP($A12,'Return Data'!$B$7:$R$2843,4,0)</f>
        <v>18.553999999999998</v>
      </c>
      <c r="D12" s="65">
        <f>VLOOKUP($A12,'Return Data'!$B$7:$R$2843,9,0)</f>
        <v>6.6433999999999997</v>
      </c>
      <c r="E12" s="66">
        <f t="shared" si="0"/>
        <v>9</v>
      </c>
      <c r="F12" s="65">
        <f>VLOOKUP($A12,'Return Data'!$B$7:$R$2843,10,0)</f>
        <v>6.0294999999999996</v>
      </c>
      <c r="G12" s="66">
        <f t="shared" si="1"/>
        <v>10</v>
      </c>
      <c r="H12" s="65">
        <f>VLOOKUP($A12,'Return Data'!$B$7:$R$2843,11,0)</f>
        <v>7.1445999999999996</v>
      </c>
      <c r="I12" s="66">
        <f t="shared" si="2"/>
        <v>10</v>
      </c>
      <c r="J12" s="65">
        <f>VLOOKUP($A12,'Return Data'!$B$7:$R$2843,12,0)</f>
        <v>4.6299000000000001</v>
      </c>
      <c r="K12" s="66">
        <f t="shared" si="3"/>
        <v>8</v>
      </c>
      <c r="L12" s="65">
        <f>VLOOKUP($A12,'Return Data'!$B$7:$R$2843,13,0)</f>
        <v>5.9424999999999999</v>
      </c>
      <c r="M12" s="66">
        <f t="shared" si="4"/>
        <v>9</v>
      </c>
      <c r="N12" s="65">
        <f>VLOOKUP($A12,'Return Data'!$B$7:$R$2843,17,0)</f>
        <v>7.8647</v>
      </c>
      <c r="O12" s="66">
        <f t="shared" si="5"/>
        <v>12</v>
      </c>
      <c r="P12" s="65">
        <f>VLOOKUP($A12,'Return Data'!$B$7:$R$2843,14,0)</f>
        <v>9.4281000000000006</v>
      </c>
      <c r="Q12" s="66">
        <f t="shared" si="6"/>
        <v>6</v>
      </c>
      <c r="R12" s="65">
        <f>VLOOKUP($A12,'Return Data'!$B$7:$R$2843,16,0)</f>
        <v>8.6980000000000004</v>
      </c>
      <c r="S12" s="67">
        <f t="shared" si="7"/>
        <v>9</v>
      </c>
    </row>
    <row r="13" spans="1:19" x14ac:dyDescent="0.3">
      <c r="A13" s="82" t="s">
        <v>575</v>
      </c>
      <c r="B13" s="64">
        <f>VLOOKUP($A13,'Return Data'!$B$7:$R$2843,3,0)</f>
        <v>44459</v>
      </c>
      <c r="C13" s="65">
        <f>VLOOKUP($A13,'Return Data'!$B$7:$R$2843,4,0)</f>
        <v>18.852900000000002</v>
      </c>
      <c r="D13" s="65">
        <f>VLOOKUP($A13,'Return Data'!$B$7:$R$2843,9,0)</f>
        <v>8.8025000000000002</v>
      </c>
      <c r="E13" s="66">
        <f t="shared" si="0"/>
        <v>6</v>
      </c>
      <c r="F13" s="65">
        <f>VLOOKUP($A13,'Return Data'!$B$7:$R$2843,10,0)</f>
        <v>6.4702999999999999</v>
      </c>
      <c r="G13" s="66">
        <f t="shared" si="1"/>
        <v>7</v>
      </c>
      <c r="H13" s="65">
        <f>VLOOKUP($A13,'Return Data'!$B$7:$R$2843,11,0)</f>
        <v>7.6927000000000003</v>
      </c>
      <c r="I13" s="66">
        <f t="shared" si="2"/>
        <v>9</v>
      </c>
      <c r="J13" s="65">
        <f>VLOOKUP($A13,'Return Data'!$B$7:$R$2843,12,0)</f>
        <v>4.867</v>
      </c>
      <c r="K13" s="66">
        <f t="shared" si="3"/>
        <v>6</v>
      </c>
      <c r="L13" s="65">
        <f>VLOOKUP($A13,'Return Data'!$B$7:$R$2843,13,0)</f>
        <v>6.4027000000000003</v>
      </c>
      <c r="M13" s="66">
        <f t="shared" si="4"/>
        <v>4</v>
      </c>
      <c r="N13" s="65">
        <f>VLOOKUP($A13,'Return Data'!$B$7:$R$2843,17,0)</f>
        <v>8.6475000000000009</v>
      </c>
      <c r="O13" s="66">
        <f t="shared" si="5"/>
        <v>3</v>
      </c>
      <c r="P13" s="65">
        <f>VLOOKUP($A13,'Return Data'!$B$7:$R$2843,14,0)</f>
        <v>9.51</v>
      </c>
      <c r="Q13" s="66">
        <f t="shared" si="6"/>
        <v>5</v>
      </c>
      <c r="R13" s="65">
        <f>VLOOKUP($A13,'Return Data'!$B$7:$R$2843,16,0)</f>
        <v>8.8305000000000007</v>
      </c>
      <c r="S13" s="67">
        <f t="shared" si="7"/>
        <v>5</v>
      </c>
    </row>
    <row r="14" spans="1:19" x14ac:dyDescent="0.3">
      <c r="A14" s="82" t="s">
        <v>578</v>
      </c>
      <c r="B14" s="64">
        <f>VLOOKUP($A14,'Return Data'!$B$7:$R$2843,3,0)</f>
        <v>44459</v>
      </c>
      <c r="C14" s="65">
        <f>VLOOKUP($A14,'Return Data'!$B$7:$R$2843,4,0)</f>
        <v>26.5303</v>
      </c>
      <c r="D14" s="65">
        <f>VLOOKUP($A14,'Return Data'!$B$7:$R$2843,9,0)</f>
        <v>13.711499999999999</v>
      </c>
      <c r="E14" s="66">
        <f t="shared" si="0"/>
        <v>3</v>
      </c>
      <c r="F14" s="65">
        <f>VLOOKUP($A14,'Return Data'!$B$7:$R$2843,10,0)</f>
        <v>7.9364999999999997</v>
      </c>
      <c r="G14" s="66">
        <f t="shared" si="1"/>
        <v>2</v>
      </c>
      <c r="H14" s="65">
        <f>VLOOKUP($A14,'Return Data'!$B$7:$R$2843,11,0)</f>
        <v>8.0449000000000002</v>
      </c>
      <c r="I14" s="66">
        <f t="shared" si="2"/>
        <v>5</v>
      </c>
      <c r="J14" s="65">
        <f>VLOOKUP($A14,'Return Data'!$B$7:$R$2843,12,0)</f>
        <v>5.5578000000000003</v>
      </c>
      <c r="K14" s="66">
        <f t="shared" si="3"/>
        <v>2</v>
      </c>
      <c r="L14" s="65">
        <f>VLOOKUP($A14,'Return Data'!$B$7:$R$2843,13,0)</f>
        <v>6.8018999999999998</v>
      </c>
      <c r="M14" s="66">
        <f t="shared" si="4"/>
        <v>2</v>
      </c>
      <c r="N14" s="65">
        <f>VLOOKUP($A14,'Return Data'!$B$7:$R$2843,17,0)</f>
        <v>8.3774999999999995</v>
      </c>
      <c r="O14" s="66">
        <f t="shared" si="5"/>
        <v>7</v>
      </c>
      <c r="P14" s="65">
        <f>VLOOKUP($A14,'Return Data'!$B$7:$R$2843,14,0)</f>
        <v>8.8625000000000007</v>
      </c>
      <c r="Q14" s="66">
        <f t="shared" si="6"/>
        <v>12</v>
      </c>
      <c r="R14" s="65">
        <f>VLOOKUP($A14,'Return Data'!$B$7:$R$2843,16,0)</f>
        <v>8.8445999999999998</v>
      </c>
      <c r="S14" s="67">
        <f t="shared" si="7"/>
        <v>4</v>
      </c>
    </row>
    <row r="15" spans="1:19" x14ac:dyDescent="0.3">
      <c r="A15" s="82" t="s">
        <v>579</v>
      </c>
      <c r="B15" s="64">
        <f>VLOOKUP($A15,'Return Data'!$B$7:$R$2843,3,0)</f>
        <v>44459</v>
      </c>
      <c r="C15" s="65">
        <f>VLOOKUP($A15,'Return Data'!$B$7:$R$2843,4,0)</f>
        <v>20.0623</v>
      </c>
      <c r="D15" s="65">
        <f>VLOOKUP($A15,'Return Data'!$B$7:$R$2843,9,0)</f>
        <v>3.4904999999999999</v>
      </c>
      <c r="E15" s="66">
        <f t="shared" si="0"/>
        <v>17</v>
      </c>
      <c r="F15" s="65">
        <f>VLOOKUP($A15,'Return Data'!$B$7:$R$2843,10,0)</f>
        <v>5.5735999999999999</v>
      </c>
      <c r="G15" s="66">
        <f t="shared" si="1"/>
        <v>14</v>
      </c>
      <c r="H15" s="65">
        <f>VLOOKUP($A15,'Return Data'!$B$7:$R$2843,11,0)</f>
        <v>6.3304</v>
      </c>
      <c r="I15" s="66">
        <f t="shared" si="2"/>
        <v>13</v>
      </c>
      <c r="J15" s="65">
        <f>VLOOKUP($A15,'Return Data'!$B$7:$R$2843,12,0)</f>
        <v>4.3704000000000001</v>
      </c>
      <c r="K15" s="66">
        <f t="shared" si="3"/>
        <v>11</v>
      </c>
      <c r="L15" s="65">
        <f>VLOOKUP($A15,'Return Data'!$B$7:$R$2843,13,0)</f>
        <v>5.6585000000000001</v>
      </c>
      <c r="M15" s="66">
        <f t="shared" si="4"/>
        <v>13</v>
      </c>
      <c r="N15" s="65">
        <f>VLOOKUP($A15,'Return Data'!$B$7:$R$2843,17,0)</f>
        <v>8.4845000000000006</v>
      </c>
      <c r="O15" s="66">
        <f t="shared" si="5"/>
        <v>5</v>
      </c>
      <c r="P15" s="65">
        <f>VLOOKUP($A15,'Return Data'!$B$7:$R$2843,14,0)</f>
        <v>10.0329</v>
      </c>
      <c r="Q15" s="66">
        <f t="shared" si="6"/>
        <v>2</v>
      </c>
      <c r="R15" s="65">
        <f>VLOOKUP($A15,'Return Data'!$B$7:$R$2843,16,0)</f>
        <v>8.4891000000000005</v>
      </c>
      <c r="S15" s="67">
        <f t="shared" si="7"/>
        <v>12</v>
      </c>
    </row>
    <row r="16" spans="1:19" x14ac:dyDescent="0.3">
      <c r="A16" s="82" t="s">
        <v>584</v>
      </c>
      <c r="B16" s="64">
        <f>VLOOKUP($A16,'Return Data'!$B$7:$R$2843,3,0)</f>
        <v>44459</v>
      </c>
      <c r="C16" s="65">
        <f>VLOOKUP($A16,'Return Data'!$B$7:$R$2843,4,0)</f>
        <v>1963.9984999999999</v>
      </c>
      <c r="D16" s="65">
        <f>VLOOKUP($A16,'Return Data'!$B$7:$R$2843,9,0)</f>
        <v>16.9041</v>
      </c>
      <c r="E16" s="66">
        <f t="shared" si="0"/>
        <v>2</v>
      </c>
      <c r="F16" s="65">
        <f>VLOOKUP($A16,'Return Data'!$B$7:$R$2843,10,0)</f>
        <v>6.3727</v>
      </c>
      <c r="G16" s="66">
        <f t="shared" si="1"/>
        <v>9</v>
      </c>
      <c r="H16" s="65">
        <f>VLOOKUP($A16,'Return Data'!$B$7:$R$2843,11,0)</f>
        <v>10.1571</v>
      </c>
      <c r="I16" s="66">
        <f t="shared" si="2"/>
        <v>2</v>
      </c>
      <c r="J16" s="65">
        <f>VLOOKUP($A16,'Return Data'!$B$7:$R$2843,12,0)</f>
        <v>4.8037999999999998</v>
      </c>
      <c r="K16" s="66">
        <f t="shared" si="3"/>
        <v>7</v>
      </c>
      <c r="L16" s="65">
        <f>VLOOKUP($A16,'Return Data'!$B$7:$R$2843,13,0)</f>
        <v>5.7420999999999998</v>
      </c>
      <c r="M16" s="66">
        <f t="shared" si="4"/>
        <v>11</v>
      </c>
      <c r="N16" s="65">
        <f>VLOOKUP($A16,'Return Data'!$B$7:$R$2843,17,0)</f>
        <v>7.8217999999999996</v>
      </c>
      <c r="O16" s="66">
        <f t="shared" si="5"/>
        <v>13</v>
      </c>
      <c r="P16" s="65">
        <f>VLOOKUP($A16,'Return Data'!$B$7:$R$2843,14,0)</f>
        <v>8.6379000000000001</v>
      </c>
      <c r="Q16" s="66">
        <f t="shared" si="6"/>
        <v>14</v>
      </c>
      <c r="R16" s="65">
        <f>VLOOKUP($A16,'Return Data'!$B$7:$R$2843,16,0)</f>
        <v>7.9989999999999997</v>
      </c>
      <c r="S16" s="67">
        <f t="shared" si="7"/>
        <v>15</v>
      </c>
    </row>
    <row r="17" spans="1:19" x14ac:dyDescent="0.3">
      <c r="A17" s="82" t="s">
        <v>586</v>
      </c>
      <c r="B17" s="64">
        <f>VLOOKUP($A17,'Return Data'!$B$7:$R$2843,3,0)</f>
        <v>44459</v>
      </c>
      <c r="C17" s="65">
        <f>VLOOKUP($A17,'Return Data'!$B$7:$R$2843,4,0)</f>
        <v>53.347299999999997</v>
      </c>
      <c r="D17" s="65">
        <f>VLOOKUP($A17,'Return Data'!$B$7:$R$2843,9,0)</f>
        <v>11.189299999999999</v>
      </c>
      <c r="E17" s="66">
        <f t="shared" si="0"/>
        <v>4</v>
      </c>
      <c r="F17" s="65">
        <f>VLOOKUP($A17,'Return Data'!$B$7:$R$2843,10,0)</f>
        <v>7.1292</v>
      </c>
      <c r="G17" s="66">
        <f t="shared" si="1"/>
        <v>3</v>
      </c>
      <c r="H17" s="65">
        <f>VLOOKUP($A17,'Return Data'!$B$7:$R$2843,11,0)</f>
        <v>8.6402000000000001</v>
      </c>
      <c r="I17" s="66">
        <f t="shared" si="2"/>
        <v>3</v>
      </c>
      <c r="J17" s="65">
        <f>VLOOKUP($A17,'Return Data'!$B$7:$R$2843,12,0)</f>
        <v>4.9096000000000002</v>
      </c>
      <c r="K17" s="66">
        <f t="shared" si="3"/>
        <v>4</v>
      </c>
      <c r="L17" s="65">
        <f>VLOOKUP($A17,'Return Data'!$B$7:$R$2843,13,0)</f>
        <v>6.3484999999999996</v>
      </c>
      <c r="M17" s="66">
        <f t="shared" si="4"/>
        <v>5</v>
      </c>
      <c r="N17" s="65">
        <f>VLOOKUP($A17,'Return Data'!$B$7:$R$2843,17,0)</f>
        <v>8.6408000000000005</v>
      </c>
      <c r="O17" s="66">
        <f t="shared" si="5"/>
        <v>4</v>
      </c>
      <c r="P17" s="65">
        <f>VLOOKUP($A17,'Return Data'!$B$7:$R$2843,14,0)</f>
        <v>9.6128</v>
      </c>
      <c r="Q17" s="66">
        <f t="shared" si="6"/>
        <v>4</v>
      </c>
      <c r="R17" s="65">
        <f>VLOOKUP($A17,'Return Data'!$B$7:$R$2843,16,0)</f>
        <v>8.9137000000000004</v>
      </c>
      <c r="S17" s="67">
        <f t="shared" si="7"/>
        <v>3</v>
      </c>
    </row>
    <row r="18" spans="1:19" x14ac:dyDescent="0.3">
      <c r="A18" s="82" t="s">
        <v>587</v>
      </c>
      <c r="B18" s="64">
        <f>VLOOKUP($A18,'Return Data'!$B$7:$R$2843,3,0)</f>
        <v>44459</v>
      </c>
      <c r="C18" s="65">
        <f>VLOOKUP($A18,'Return Data'!$B$7:$R$2843,4,0)</f>
        <v>20.687000000000001</v>
      </c>
      <c r="D18" s="65">
        <f>VLOOKUP($A18,'Return Data'!$B$7:$R$2843,9,0)</f>
        <v>3.6366999999999998</v>
      </c>
      <c r="E18" s="66">
        <f t="shared" si="0"/>
        <v>16</v>
      </c>
      <c r="F18" s="65">
        <f>VLOOKUP($A18,'Return Data'!$B$7:$R$2843,10,0)</f>
        <v>5.6558999999999999</v>
      </c>
      <c r="G18" s="66">
        <f t="shared" si="1"/>
        <v>13</v>
      </c>
      <c r="H18" s="65">
        <f>VLOOKUP($A18,'Return Data'!$B$7:$R$2843,11,0)</f>
        <v>6.7884000000000002</v>
      </c>
      <c r="I18" s="66">
        <f t="shared" si="2"/>
        <v>12</v>
      </c>
      <c r="J18" s="65">
        <f>VLOOKUP($A18,'Return Data'!$B$7:$R$2843,12,0)</f>
        <v>4.1974999999999998</v>
      </c>
      <c r="K18" s="66">
        <f t="shared" si="3"/>
        <v>12</v>
      </c>
      <c r="L18" s="65">
        <f>VLOOKUP($A18,'Return Data'!$B$7:$R$2843,13,0)</f>
        <v>5.7808999999999999</v>
      </c>
      <c r="M18" s="66">
        <f t="shared" si="4"/>
        <v>10</v>
      </c>
      <c r="N18" s="65">
        <f>VLOOKUP($A18,'Return Data'!$B$7:$R$2843,17,0)</f>
        <v>8.2537000000000003</v>
      </c>
      <c r="O18" s="66">
        <f t="shared" si="5"/>
        <v>9</v>
      </c>
      <c r="P18" s="65">
        <f>VLOOKUP($A18,'Return Data'!$B$7:$R$2843,14,0)</f>
        <v>8.6767000000000003</v>
      </c>
      <c r="Q18" s="66">
        <f t="shared" si="6"/>
        <v>13</v>
      </c>
      <c r="R18" s="65">
        <f>VLOOKUP($A18,'Return Data'!$B$7:$R$2843,16,0)</f>
        <v>8.3803000000000001</v>
      </c>
      <c r="S18" s="67">
        <f t="shared" si="7"/>
        <v>13</v>
      </c>
    </row>
    <row r="19" spans="1:19" x14ac:dyDescent="0.3">
      <c r="A19" s="82" t="s">
        <v>590</v>
      </c>
      <c r="B19" s="64">
        <f>VLOOKUP($A19,'Return Data'!$B$7:$R$2843,3,0)</f>
        <v>44459</v>
      </c>
      <c r="C19" s="65">
        <f>VLOOKUP($A19,'Return Data'!$B$7:$R$2843,4,0)</f>
        <v>29.587700000000002</v>
      </c>
      <c r="D19" s="65">
        <f>VLOOKUP($A19,'Return Data'!$B$7:$R$2843,9,0)</f>
        <v>4.3696000000000002</v>
      </c>
      <c r="E19" s="66">
        <f t="shared" si="0"/>
        <v>13</v>
      </c>
      <c r="F19" s="65">
        <f>VLOOKUP($A19,'Return Data'!$B$7:$R$2843,10,0)</f>
        <v>4.8808999999999996</v>
      </c>
      <c r="G19" s="66">
        <f t="shared" si="1"/>
        <v>16</v>
      </c>
      <c r="H19" s="65">
        <f>VLOOKUP($A19,'Return Data'!$B$7:$R$2843,11,0)</f>
        <v>5.3920000000000003</v>
      </c>
      <c r="I19" s="66">
        <f t="shared" si="2"/>
        <v>16</v>
      </c>
      <c r="J19" s="65">
        <f>VLOOKUP($A19,'Return Data'!$B$7:$R$2843,12,0)</f>
        <v>3.5962999999999998</v>
      </c>
      <c r="K19" s="66">
        <f t="shared" si="3"/>
        <v>16</v>
      </c>
      <c r="L19" s="65">
        <f>VLOOKUP($A19,'Return Data'!$B$7:$R$2843,13,0)</f>
        <v>4.7157</v>
      </c>
      <c r="M19" s="66">
        <f t="shared" si="4"/>
        <v>16</v>
      </c>
      <c r="N19" s="65">
        <f>VLOOKUP($A19,'Return Data'!$B$7:$R$2843,17,0)</f>
        <v>7.0072999999999999</v>
      </c>
      <c r="O19" s="66">
        <f t="shared" si="5"/>
        <v>15</v>
      </c>
      <c r="P19" s="65">
        <f>VLOOKUP($A19,'Return Data'!$B$7:$R$2843,14,0)</f>
        <v>8.4846000000000004</v>
      </c>
      <c r="Q19" s="66">
        <f t="shared" si="6"/>
        <v>15</v>
      </c>
      <c r="R19" s="65">
        <f>VLOOKUP($A19,'Return Data'!$B$7:$R$2843,16,0)</f>
        <v>7.9626000000000001</v>
      </c>
      <c r="S19" s="67">
        <f t="shared" si="7"/>
        <v>16</v>
      </c>
    </row>
    <row r="20" spans="1:19" x14ac:dyDescent="0.3">
      <c r="A20" s="82" t="s">
        <v>592</v>
      </c>
      <c r="B20" s="64">
        <f>VLOOKUP($A20,'Return Data'!$B$7:$R$2843,3,0)</f>
        <v>44459</v>
      </c>
      <c r="C20" s="65">
        <f>VLOOKUP($A20,'Return Data'!$B$7:$R$2843,4,0)</f>
        <v>16.953900000000001</v>
      </c>
      <c r="D20" s="65">
        <f>VLOOKUP($A20,'Return Data'!$B$7:$R$2843,9,0)</f>
        <v>7.6188000000000002</v>
      </c>
      <c r="E20" s="66">
        <f t="shared" si="0"/>
        <v>7</v>
      </c>
      <c r="F20" s="65">
        <f>VLOOKUP($A20,'Return Data'!$B$7:$R$2843,10,0)</f>
        <v>6.8192000000000004</v>
      </c>
      <c r="G20" s="66">
        <f t="shared" si="1"/>
        <v>4</v>
      </c>
      <c r="H20" s="65">
        <f>VLOOKUP($A20,'Return Data'!$B$7:$R$2843,11,0)</f>
        <v>7.9779</v>
      </c>
      <c r="I20" s="66">
        <f t="shared" si="2"/>
        <v>6</v>
      </c>
      <c r="J20" s="65">
        <f>VLOOKUP($A20,'Return Data'!$B$7:$R$2843,12,0)</f>
        <v>4.9912000000000001</v>
      </c>
      <c r="K20" s="66">
        <f t="shared" si="3"/>
        <v>3</v>
      </c>
      <c r="L20" s="65">
        <f>VLOOKUP($A20,'Return Data'!$B$7:$R$2843,13,0)</f>
        <v>6.2988999999999997</v>
      </c>
      <c r="M20" s="66">
        <f t="shared" si="4"/>
        <v>6</v>
      </c>
      <c r="N20" s="65">
        <f>VLOOKUP($A20,'Return Data'!$B$7:$R$2843,17,0)</f>
        <v>8.7660999999999998</v>
      </c>
      <c r="O20" s="66">
        <f t="shared" si="5"/>
        <v>2</v>
      </c>
      <c r="P20" s="65">
        <f>VLOOKUP($A20,'Return Data'!$B$7:$R$2843,14,0)</f>
        <v>9.7481000000000009</v>
      </c>
      <c r="Q20" s="66">
        <f t="shared" si="6"/>
        <v>3</v>
      </c>
      <c r="R20" s="65">
        <f>VLOOKUP($A20,'Return Data'!$B$7:$R$2843,16,0)</f>
        <v>8.6601999999999997</v>
      </c>
      <c r="S20" s="67">
        <f t="shared" si="7"/>
        <v>10</v>
      </c>
    </row>
    <row r="21" spans="1:19" x14ac:dyDescent="0.3">
      <c r="A21" s="82" t="s">
        <v>594</v>
      </c>
      <c r="B21" s="64">
        <f>VLOOKUP($A21,'Return Data'!$B$7:$R$2843,3,0)</f>
        <v>44459</v>
      </c>
      <c r="C21" s="65">
        <f>VLOOKUP($A21,'Return Data'!$B$7:$R$2843,4,0)</f>
        <v>20.4099</v>
      </c>
      <c r="D21" s="65">
        <f>VLOOKUP($A21,'Return Data'!$B$7:$R$2843,9,0)</f>
        <v>8.9984999999999999</v>
      </c>
      <c r="E21" s="66">
        <f t="shared" si="0"/>
        <v>5</v>
      </c>
      <c r="F21" s="65">
        <f>VLOOKUP($A21,'Return Data'!$B$7:$R$2843,10,0)</f>
        <v>6.7591999999999999</v>
      </c>
      <c r="G21" s="66">
        <f t="shared" si="1"/>
        <v>5</v>
      </c>
      <c r="H21" s="65">
        <f>VLOOKUP($A21,'Return Data'!$B$7:$R$2843,11,0)</f>
        <v>7.8563999999999998</v>
      </c>
      <c r="I21" s="66">
        <f t="shared" si="2"/>
        <v>8</v>
      </c>
      <c r="J21" s="65">
        <f>VLOOKUP($A21,'Return Data'!$B$7:$R$2843,12,0)</f>
        <v>4.9089999999999998</v>
      </c>
      <c r="K21" s="66">
        <f t="shared" si="3"/>
        <v>5</v>
      </c>
      <c r="L21" s="65">
        <f>VLOOKUP($A21,'Return Data'!$B$7:$R$2843,13,0)</f>
        <v>5.9531999999999998</v>
      </c>
      <c r="M21" s="66">
        <f t="shared" si="4"/>
        <v>8</v>
      </c>
      <c r="N21" s="65">
        <f>VLOOKUP($A21,'Return Data'!$B$7:$R$2843,17,0)</f>
        <v>8.3613</v>
      </c>
      <c r="O21" s="66">
        <f t="shared" si="5"/>
        <v>8</v>
      </c>
      <c r="P21" s="65">
        <f>VLOOKUP($A21,'Return Data'!$B$7:$R$2843,14,0)</f>
        <v>9.3170999999999999</v>
      </c>
      <c r="Q21" s="66">
        <f t="shared" si="6"/>
        <v>8</v>
      </c>
      <c r="R21" s="65">
        <f>VLOOKUP($A21,'Return Data'!$B$7:$R$2843,16,0)</f>
        <v>8.7103000000000002</v>
      </c>
      <c r="S21" s="67">
        <f t="shared" si="7"/>
        <v>8</v>
      </c>
    </row>
    <row r="22" spans="1:19" x14ac:dyDescent="0.3">
      <c r="A22" s="82" t="s">
        <v>595</v>
      </c>
      <c r="B22" s="64">
        <f>VLOOKUP($A22,'Return Data'!$B$7:$R$2843,3,0)</f>
        <v>44459</v>
      </c>
      <c r="C22" s="65">
        <f>VLOOKUP($A22,'Return Data'!$B$7:$R$2843,4,0)</f>
        <v>2628.8492999999999</v>
      </c>
      <c r="D22" s="65">
        <f>VLOOKUP($A22,'Return Data'!$B$7:$R$2843,9,0)</f>
        <v>5.5217000000000001</v>
      </c>
      <c r="E22" s="66">
        <f t="shared" si="0"/>
        <v>11</v>
      </c>
      <c r="F22" s="65">
        <f>VLOOKUP($A22,'Return Data'!$B$7:$R$2843,10,0)</f>
        <v>5.8971</v>
      </c>
      <c r="G22" s="66">
        <f t="shared" si="1"/>
        <v>11</v>
      </c>
      <c r="H22" s="65">
        <f>VLOOKUP($A22,'Return Data'!$B$7:$R$2843,11,0)</f>
        <v>6.9736000000000002</v>
      </c>
      <c r="I22" s="66">
        <f t="shared" si="2"/>
        <v>11</v>
      </c>
      <c r="J22" s="65">
        <f>VLOOKUP($A22,'Return Data'!$B$7:$R$2843,12,0)</f>
        <v>3.7181000000000002</v>
      </c>
      <c r="K22" s="66">
        <f t="shared" si="3"/>
        <v>15</v>
      </c>
      <c r="L22" s="65">
        <f>VLOOKUP($A22,'Return Data'!$B$7:$R$2843,13,0)</f>
        <v>5.6970000000000001</v>
      </c>
      <c r="M22" s="66">
        <f t="shared" si="4"/>
        <v>12</v>
      </c>
      <c r="N22" s="65">
        <f>VLOOKUP($A22,'Return Data'!$B$7:$R$2843,17,0)</f>
        <v>8.0792000000000002</v>
      </c>
      <c r="O22" s="66">
        <f t="shared" si="5"/>
        <v>11</v>
      </c>
      <c r="P22" s="65">
        <f>VLOOKUP($A22,'Return Data'!$B$7:$R$2843,14,0)</f>
        <v>8.8728999999999996</v>
      </c>
      <c r="Q22" s="66">
        <f t="shared" si="6"/>
        <v>11</v>
      </c>
      <c r="R22" s="65">
        <f>VLOOKUP($A22,'Return Data'!$B$7:$R$2843,16,0)</f>
        <v>8.7269000000000005</v>
      </c>
      <c r="S22" s="67">
        <f t="shared" si="7"/>
        <v>7</v>
      </c>
    </row>
    <row r="23" spans="1:19" x14ac:dyDescent="0.3">
      <c r="A23" s="82" t="s">
        <v>598</v>
      </c>
      <c r="B23" s="64">
        <f>VLOOKUP($A23,'Return Data'!$B$7:$R$2843,3,0)</f>
        <v>44459</v>
      </c>
      <c r="C23" s="65">
        <f>VLOOKUP($A23,'Return Data'!$B$7:$R$2843,4,0)</f>
        <v>34.761800000000001</v>
      </c>
      <c r="D23" s="65">
        <f>VLOOKUP($A23,'Return Data'!$B$7:$R$2843,9,0)</f>
        <v>4.0580999999999996</v>
      </c>
      <c r="E23" s="66">
        <f t="shared" si="0"/>
        <v>14</v>
      </c>
      <c r="F23" s="65">
        <f>VLOOKUP($A23,'Return Data'!$B$7:$R$2843,10,0)</f>
        <v>3.7511000000000001</v>
      </c>
      <c r="G23" s="66">
        <f t="shared" si="1"/>
        <v>18</v>
      </c>
      <c r="H23" s="65">
        <f>VLOOKUP($A23,'Return Data'!$B$7:$R$2843,11,0)</f>
        <v>3.7330000000000001</v>
      </c>
      <c r="I23" s="66">
        <f t="shared" si="2"/>
        <v>18</v>
      </c>
      <c r="J23" s="65">
        <f>VLOOKUP($A23,'Return Data'!$B$7:$R$2843,12,0)</f>
        <v>3.5232999999999999</v>
      </c>
      <c r="K23" s="66">
        <f t="shared" si="3"/>
        <v>17</v>
      </c>
      <c r="L23" s="65">
        <f>VLOOKUP($A23,'Return Data'!$B$7:$R$2843,13,0)</f>
        <v>3.9447999999999999</v>
      </c>
      <c r="M23" s="66">
        <f t="shared" si="4"/>
        <v>18</v>
      </c>
      <c r="N23" s="65">
        <f>VLOOKUP($A23,'Return Data'!$B$7:$R$2843,17,0)</f>
        <v>6.3807999999999998</v>
      </c>
      <c r="O23" s="66">
        <f t="shared" si="5"/>
        <v>16</v>
      </c>
      <c r="P23" s="65">
        <f>VLOOKUP($A23,'Return Data'!$B$7:$R$2843,14,0)</f>
        <v>7.9329000000000001</v>
      </c>
      <c r="Q23" s="66">
        <f t="shared" si="6"/>
        <v>16</v>
      </c>
      <c r="R23" s="65">
        <f>VLOOKUP($A23,'Return Data'!$B$7:$R$2843,16,0)</f>
        <v>7.7173999999999996</v>
      </c>
      <c r="S23" s="67">
        <f t="shared" si="7"/>
        <v>17</v>
      </c>
    </row>
    <row r="24" spans="1:19" x14ac:dyDescent="0.3">
      <c r="A24" s="82" t="s">
        <v>599</v>
      </c>
      <c r="B24" s="64">
        <f>VLOOKUP($A24,'Return Data'!$B$7:$R$2843,3,0)</f>
        <v>44459</v>
      </c>
      <c r="C24" s="65">
        <f>VLOOKUP($A24,'Return Data'!$B$7:$R$2843,4,0)</f>
        <v>11.6721</v>
      </c>
      <c r="D24" s="65">
        <f>VLOOKUP($A24,'Return Data'!$B$7:$R$2843,9,0)</f>
        <v>7.5021000000000004</v>
      </c>
      <c r="E24" s="66">
        <f t="shared" si="0"/>
        <v>8</v>
      </c>
      <c r="F24" s="65">
        <f>VLOOKUP($A24,'Return Data'!$B$7:$R$2843,10,0)</f>
        <v>6.5663999999999998</v>
      </c>
      <c r="G24" s="66">
        <f t="shared" si="1"/>
        <v>6</v>
      </c>
      <c r="H24" s="65">
        <f>VLOOKUP($A24,'Return Data'!$B$7:$R$2843,11,0)</f>
        <v>8.2614000000000001</v>
      </c>
      <c r="I24" s="66">
        <f t="shared" si="2"/>
        <v>4</v>
      </c>
      <c r="J24" s="65">
        <f>VLOOKUP($A24,'Return Data'!$B$7:$R$2843,12,0)</f>
        <v>4.4757999999999996</v>
      </c>
      <c r="K24" s="66">
        <f t="shared" si="3"/>
        <v>10</v>
      </c>
      <c r="L24" s="65">
        <f>VLOOKUP($A24,'Return Data'!$B$7:$R$2843,13,0)</f>
        <v>6.4463999999999997</v>
      </c>
      <c r="M24" s="66">
        <f t="shared" si="4"/>
        <v>3</v>
      </c>
      <c r="N24" s="65"/>
      <c r="O24" s="66"/>
      <c r="P24" s="65"/>
      <c r="Q24" s="66"/>
      <c r="R24" s="65">
        <f>VLOOKUP($A24,'Return Data'!$B$7:$R$2843,16,0)</f>
        <v>8.2608999999999995</v>
      </c>
      <c r="S24" s="67">
        <f t="shared" si="7"/>
        <v>14</v>
      </c>
    </row>
    <row r="25" spans="1:19" x14ac:dyDescent="0.3">
      <c r="A25" s="82" t="s">
        <v>601</v>
      </c>
      <c r="B25" s="64">
        <f>VLOOKUP($A25,'Return Data'!$B$7:$R$2843,3,0)</f>
        <v>44459</v>
      </c>
      <c r="C25" s="65">
        <f>VLOOKUP($A25,'Return Data'!$B$7:$R$2843,4,0)</f>
        <v>16.571999999999999</v>
      </c>
      <c r="D25" s="65">
        <f>VLOOKUP($A25,'Return Data'!$B$7:$R$2843,9,0)</f>
        <v>3.3201999999999998</v>
      </c>
      <c r="E25" s="66">
        <f t="shared" si="0"/>
        <v>18</v>
      </c>
      <c r="F25" s="65">
        <f>VLOOKUP($A25,'Return Data'!$B$7:$R$2843,10,0)</f>
        <v>4.149</v>
      </c>
      <c r="G25" s="66">
        <f t="shared" si="1"/>
        <v>17</v>
      </c>
      <c r="H25" s="65">
        <f>VLOOKUP($A25,'Return Data'!$B$7:$R$2843,11,0)</f>
        <v>4.7263000000000002</v>
      </c>
      <c r="I25" s="66">
        <f t="shared" si="2"/>
        <v>17</v>
      </c>
      <c r="J25" s="65">
        <f>VLOOKUP($A25,'Return Data'!$B$7:$R$2843,12,0)</f>
        <v>3.0752000000000002</v>
      </c>
      <c r="K25" s="66">
        <f t="shared" si="3"/>
        <v>18</v>
      </c>
      <c r="L25" s="65">
        <f>VLOOKUP($A25,'Return Data'!$B$7:$R$2843,13,0)</f>
        <v>4.1675000000000004</v>
      </c>
      <c r="M25" s="66">
        <f t="shared" si="4"/>
        <v>17</v>
      </c>
      <c r="N25" s="65">
        <f>VLOOKUP($A25,'Return Data'!$B$7:$R$2843,17,0)</f>
        <v>5.9077999999999999</v>
      </c>
      <c r="O25" s="66">
        <f>RANK(N25,N$8:N$25,0)</f>
        <v>17</v>
      </c>
      <c r="P25" s="65">
        <f>VLOOKUP($A25,'Return Data'!$B$7:$R$2843,14,0)</f>
        <v>4.2698999999999998</v>
      </c>
      <c r="Q25" s="66">
        <f>RANK(P25,P$8:P$25,0)</f>
        <v>17</v>
      </c>
      <c r="R25" s="65">
        <f>VLOOKUP($A25,'Return Data'!$B$7:$R$2843,16,0)</f>
        <v>6.8417000000000003</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8.016133333333336</v>
      </c>
      <c r="E27" s="88"/>
      <c r="F27" s="89">
        <f>AVERAGE(F8:F25)</f>
        <v>6.1688277777777767</v>
      </c>
      <c r="G27" s="88"/>
      <c r="H27" s="89">
        <f>AVERAGE(H8:H25)</f>
        <v>7.3126555555555557</v>
      </c>
      <c r="I27" s="88"/>
      <c r="J27" s="89">
        <f>AVERAGE(J8:J25)</f>
        <v>4.4690777777777777</v>
      </c>
      <c r="K27" s="88"/>
      <c r="L27" s="89">
        <f>AVERAGE(L8:L25)</f>
        <v>5.7915999999999999</v>
      </c>
      <c r="M27" s="88"/>
      <c r="N27" s="89">
        <f>AVERAGE(N8:N25)</f>
        <v>8.0841705882352937</v>
      </c>
      <c r="O27" s="88"/>
      <c r="P27" s="89">
        <f>AVERAGE(P8:P25)</f>
        <v>8.9487823529411763</v>
      </c>
      <c r="Q27" s="88"/>
      <c r="R27" s="89">
        <f>AVERAGE(R8:R25)</f>
        <v>8.4960000000000004</v>
      </c>
      <c r="S27" s="90"/>
    </row>
    <row r="28" spans="1:19" x14ac:dyDescent="0.3">
      <c r="A28" s="87" t="s">
        <v>28</v>
      </c>
      <c r="B28" s="88"/>
      <c r="C28" s="88"/>
      <c r="D28" s="89">
        <f>MIN(D8:D25)</f>
        <v>3.3201999999999998</v>
      </c>
      <c r="E28" s="88"/>
      <c r="F28" s="89">
        <f>MIN(F8:F25)</f>
        <v>3.7511000000000001</v>
      </c>
      <c r="G28" s="88"/>
      <c r="H28" s="89">
        <f>MIN(H8:H25)</f>
        <v>3.7330000000000001</v>
      </c>
      <c r="I28" s="88"/>
      <c r="J28" s="89">
        <f>MIN(J8:J25)</f>
        <v>3.0752000000000002</v>
      </c>
      <c r="K28" s="88"/>
      <c r="L28" s="89">
        <f>MIN(L8:L25)</f>
        <v>3.9447999999999999</v>
      </c>
      <c r="M28" s="88"/>
      <c r="N28" s="89">
        <f>MIN(N8:N25)</f>
        <v>5.9077999999999999</v>
      </c>
      <c r="O28" s="88"/>
      <c r="P28" s="89">
        <f>MIN(P8:P25)</f>
        <v>4.2698999999999998</v>
      </c>
      <c r="Q28" s="88"/>
      <c r="R28" s="89">
        <f>MIN(R8:R25)</f>
        <v>6.8417000000000003</v>
      </c>
      <c r="S28" s="90"/>
    </row>
    <row r="29" spans="1:19" ht="15" thickBot="1" x14ac:dyDescent="0.35">
      <c r="A29" s="91" t="s">
        <v>29</v>
      </c>
      <c r="B29" s="92"/>
      <c r="C29" s="92"/>
      <c r="D29" s="93">
        <f>MAX(D8:D25)</f>
        <v>24.069900000000001</v>
      </c>
      <c r="E29" s="92"/>
      <c r="F29" s="93">
        <f>MAX(F8:F25)</f>
        <v>9.6914999999999996</v>
      </c>
      <c r="G29" s="92"/>
      <c r="H29" s="93">
        <f>MAX(H8:H25)</f>
        <v>11.964700000000001</v>
      </c>
      <c r="I29" s="92"/>
      <c r="J29" s="93">
        <f>MAX(J8:J25)</f>
        <v>6.0540000000000003</v>
      </c>
      <c r="K29" s="92"/>
      <c r="L29" s="93">
        <f>MAX(L8:L25)</f>
        <v>7.2424999999999997</v>
      </c>
      <c r="M29" s="92"/>
      <c r="N29" s="93">
        <f>MAX(N8:N25)</f>
        <v>10.424799999999999</v>
      </c>
      <c r="O29" s="92"/>
      <c r="P29" s="93">
        <f>MAX(P8:P25)</f>
        <v>11.115</v>
      </c>
      <c r="Q29" s="92"/>
      <c r="R29" s="93">
        <f>MAX(R8:R25)</f>
        <v>9.3219999999999992</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44459</v>
      </c>
      <c r="C8" s="65">
        <f>VLOOKUP($A8,'Return Data'!$B$7:$R$2843,4,0)</f>
        <v>291.94299999999998</v>
      </c>
      <c r="D8" s="65">
        <f>VLOOKUP($A8,'Return Data'!$B$7:$R$2843,9,0)</f>
        <v>5.9679000000000002</v>
      </c>
      <c r="E8" s="66">
        <f t="shared" ref="E8:E27" si="0">RANK(D8,D$8:D$27,0)</f>
        <v>11</v>
      </c>
      <c r="F8" s="65">
        <f>VLOOKUP($A8,'Return Data'!$B$7:$R$2843,10,0)</f>
        <v>6.1064999999999996</v>
      </c>
      <c r="G8" s="66">
        <f t="shared" ref="G8:G27" si="1">RANK(F8,F$8:F$27,0)</f>
        <v>7</v>
      </c>
      <c r="H8" s="65">
        <f>VLOOKUP($A8,'Return Data'!$B$7:$R$2843,11,0)</f>
        <v>7.5228999999999999</v>
      </c>
      <c r="I8" s="66">
        <f t="shared" ref="I8:I27" si="2">RANK(H8,H$8:H$27,0)</f>
        <v>7</v>
      </c>
      <c r="J8" s="65">
        <f>VLOOKUP($A8,'Return Data'!$B$7:$R$2843,12,0)</f>
        <v>4.2447999999999997</v>
      </c>
      <c r="K8" s="66">
        <f t="shared" ref="K8:K27" si="3">RANK(J8,J$8:J$27,0)</f>
        <v>11</v>
      </c>
      <c r="L8" s="65">
        <f>VLOOKUP($A8,'Return Data'!$B$7:$R$2843,13,0)</f>
        <v>5.8882000000000003</v>
      </c>
      <c r="M8" s="66">
        <f t="shared" ref="M8:M25" si="4">RANK(L8,L$8:L$27,0)</f>
        <v>8</v>
      </c>
      <c r="N8" s="65">
        <f>VLOOKUP($A8,'Return Data'!$B$7:$R$2843,17,0)</f>
        <v>8.0950000000000006</v>
      </c>
      <c r="O8" s="66">
        <f t="shared" ref="O8:O23" si="5">RANK(N8,N$8:N$27,0)</f>
        <v>6</v>
      </c>
      <c r="P8" s="65">
        <f>VLOOKUP($A8,'Return Data'!$B$7:$R$2843,14,0)</f>
        <v>8.9707000000000008</v>
      </c>
      <c r="Q8" s="66">
        <f t="shared" ref="Q8:Q23" si="6">RANK(P8,P$8:P$27,0)</f>
        <v>7</v>
      </c>
      <c r="R8" s="65">
        <f>VLOOKUP($A8,'Return Data'!$B$7:$R$2843,16,0)</f>
        <v>8.3262</v>
      </c>
      <c r="S8" s="67">
        <f t="shared" ref="S8:S27" si="7">RANK(R8,R$8:R$27,0)</f>
        <v>8</v>
      </c>
    </row>
    <row r="9" spans="1:19" x14ac:dyDescent="0.3">
      <c r="A9" s="82" t="s">
        <v>568</v>
      </c>
      <c r="B9" s="64">
        <f>VLOOKUP($A9,'Return Data'!$B$7:$R$2843,3,0)</f>
        <v>44459</v>
      </c>
      <c r="C9" s="65">
        <f>VLOOKUP($A9,'Return Data'!$B$7:$R$2843,4,0)</f>
        <v>2107.1529</v>
      </c>
      <c r="D9" s="65">
        <f>VLOOKUP($A9,'Return Data'!$B$7:$R$2843,9,0)</f>
        <v>3.4331</v>
      </c>
      <c r="E9" s="66">
        <f t="shared" si="0"/>
        <v>17</v>
      </c>
      <c r="F9" s="65">
        <f>VLOOKUP($A9,'Return Data'!$B$7:$R$2843,10,0)</f>
        <v>4.8922999999999996</v>
      </c>
      <c r="G9" s="66">
        <f t="shared" si="1"/>
        <v>17</v>
      </c>
      <c r="H9" s="65">
        <f>VLOOKUP($A9,'Return Data'!$B$7:$R$2843,11,0)</f>
        <v>5.4619999999999997</v>
      </c>
      <c r="I9" s="66">
        <f t="shared" si="2"/>
        <v>17</v>
      </c>
      <c r="J9" s="65">
        <f>VLOOKUP($A9,'Return Data'!$B$7:$R$2843,12,0)</f>
        <v>3.863</v>
      </c>
      <c r="K9" s="66">
        <f t="shared" si="3"/>
        <v>14</v>
      </c>
      <c r="L9" s="65">
        <f>VLOOKUP($A9,'Return Data'!$B$7:$R$2843,13,0)</f>
        <v>4.9265999999999996</v>
      </c>
      <c r="M9" s="66">
        <f t="shared" si="4"/>
        <v>17</v>
      </c>
      <c r="N9" s="65">
        <f>VLOOKUP($A9,'Return Data'!$B$7:$R$2843,17,0)</f>
        <v>7.3959000000000001</v>
      </c>
      <c r="O9" s="66">
        <f t="shared" si="5"/>
        <v>13</v>
      </c>
      <c r="P9" s="65">
        <f>VLOOKUP($A9,'Return Data'!$B$7:$R$2843,14,0)</f>
        <v>8.8892000000000007</v>
      </c>
      <c r="Q9" s="66">
        <f t="shared" si="6"/>
        <v>8</v>
      </c>
      <c r="R9" s="65">
        <f>VLOOKUP($A9,'Return Data'!$B$7:$R$2843,16,0)</f>
        <v>8.3533000000000008</v>
      </c>
      <c r="S9" s="67">
        <f t="shared" si="7"/>
        <v>7</v>
      </c>
    </row>
    <row r="10" spans="1:19" x14ac:dyDescent="0.3">
      <c r="A10" s="82" t="s">
        <v>570</v>
      </c>
      <c r="B10" s="64">
        <f>VLOOKUP($A10,'Return Data'!$B$7:$R$2843,3,0)</f>
        <v>44459</v>
      </c>
      <c r="C10" s="65">
        <f>VLOOKUP($A10,'Return Data'!$B$7:$R$2843,4,0)</f>
        <v>19.204699999999999</v>
      </c>
      <c r="D10" s="65">
        <f>VLOOKUP($A10,'Return Data'!$B$7:$R$2843,9,0)</f>
        <v>4.1776</v>
      </c>
      <c r="E10" s="66">
        <f t="shared" si="0"/>
        <v>13</v>
      </c>
      <c r="F10" s="65">
        <f>VLOOKUP($A10,'Return Data'!$B$7:$R$2843,10,0)</f>
        <v>5.4870000000000001</v>
      </c>
      <c r="G10" s="66">
        <f t="shared" si="1"/>
        <v>13</v>
      </c>
      <c r="H10" s="65">
        <f>VLOOKUP($A10,'Return Data'!$B$7:$R$2843,11,0)</f>
        <v>6.0458999999999996</v>
      </c>
      <c r="I10" s="66">
        <f t="shared" si="2"/>
        <v>15</v>
      </c>
      <c r="J10" s="65">
        <f>VLOOKUP($A10,'Return Data'!$B$7:$R$2843,12,0)</f>
        <v>3.7256</v>
      </c>
      <c r="K10" s="66">
        <f t="shared" si="3"/>
        <v>16</v>
      </c>
      <c r="L10" s="65">
        <f>VLOOKUP($A10,'Return Data'!$B$7:$R$2843,13,0)</f>
        <v>5.3456999999999999</v>
      </c>
      <c r="M10" s="66">
        <f t="shared" si="4"/>
        <v>13</v>
      </c>
      <c r="N10" s="65">
        <f>VLOOKUP($A10,'Return Data'!$B$7:$R$2843,17,0)</f>
        <v>7.9531000000000001</v>
      </c>
      <c r="O10" s="66">
        <f t="shared" si="5"/>
        <v>7</v>
      </c>
      <c r="P10" s="65">
        <f>VLOOKUP($A10,'Return Data'!$B$7:$R$2843,14,0)</f>
        <v>8.7810000000000006</v>
      </c>
      <c r="Q10" s="66">
        <f t="shared" si="6"/>
        <v>10</v>
      </c>
      <c r="R10" s="65">
        <f>VLOOKUP($A10,'Return Data'!$B$7:$R$2843,16,0)</f>
        <v>8.4748999999999999</v>
      </c>
      <c r="S10" s="67">
        <f t="shared" si="7"/>
        <v>3</v>
      </c>
    </row>
    <row r="11" spans="1:19" x14ac:dyDescent="0.3">
      <c r="A11" s="82" t="s">
        <v>572</v>
      </c>
      <c r="B11" s="64">
        <f>VLOOKUP($A11,'Return Data'!$B$7:$R$2843,3,0)</f>
        <v>44459</v>
      </c>
      <c r="C11" s="65">
        <f>VLOOKUP($A11,'Return Data'!$B$7:$R$2843,4,0)</f>
        <v>19.837599999999998</v>
      </c>
      <c r="D11" s="65">
        <f>VLOOKUP($A11,'Return Data'!$B$7:$R$2843,9,0)</f>
        <v>23.753900000000002</v>
      </c>
      <c r="E11" s="66">
        <f t="shared" si="0"/>
        <v>1</v>
      </c>
      <c r="F11" s="65">
        <f>VLOOKUP($A11,'Return Data'!$B$7:$R$2843,10,0)</f>
        <v>9.3757000000000001</v>
      </c>
      <c r="G11" s="66">
        <f t="shared" si="1"/>
        <v>1</v>
      </c>
      <c r="H11" s="65">
        <f>VLOOKUP($A11,'Return Data'!$B$7:$R$2843,11,0)</f>
        <v>11.638199999999999</v>
      </c>
      <c r="I11" s="66">
        <f t="shared" si="2"/>
        <v>2</v>
      </c>
      <c r="J11" s="65">
        <f>VLOOKUP($A11,'Return Data'!$B$7:$R$2843,12,0)</f>
        <v>5.7225000000000001</v>
      </c>
      <c r="K11" s="66">
        <f t="shared" si="3"/>
        <v>2</v>
      </c>
      <c r="L11" s="65">
        <f>VLOOKUP($A11,'Return Data'!$B$7:$R$2843,13,0)</f>
        <v>6.8936999999999999</v>
      </c>
      <c r="M11" s="66">
        <f t="shared" si="4"/>
        <v>2</v>
      </c>
      <c r="N11" s="65">
        <f>VLOOKUP($A11,'Return Data'!$B$7:$R$2843,17,0)</f>
        <v>10.050700000000001</v>
      </c>
      <c r="O11" s="66">
        <f t="shared" si="5"/>
        <v>1</v>
      </c>
      <c r="P11" s="65">
        <f>VLOOKUP($A11,'Return Data'!$B$7:$R$2843,14,0)</f>
        <v>10.7797</v>
      </c>
      <c r="Q11" s="66">
        <f t="shared" si="6"/>
        <v>1</v>
      </c>
      <c r="R11" s="65">
        <f>VLOOKUP($A11,'Return Data'!$B$7:$R$2843,16,0)</f>
        <v>8.9109999999999996</v>
      </c>
      <c r="S11" s="67">
        <f t="shared" si="7"/>
        <v>2</v>
      </c>
    </row>
    <row r="12" spans="1:19" x14ac:dyDescent="0.3">
      <c r="A12" s="82" t="s">
        <v>573</v>
      </c>
      <c r="B12" s="64">
        <f>VLOOKUP($A12,'Return Data'!$B$7:$R$2843,3,0)</f>
        <v>44459</v>
      </c>
      <c r="C12" s="65">
        <f>VLOOKUP($A12,'Return Data'!$B$7:$R$2843,4,0)</f>
        <v>17.986699999999999</v>
      </c>
      <c r="D12" s="65">
        <f>VLOOKUP($A12,'Return Data'!$B$7:$R$2843,9,0)</f>
        <v>6.3047000000000004</v>
      </c>
      <c r="E12" s="66">
        <f t="shared" si="0"/>
        <v>10</v>
      </c>
      <c r="F12" s="65">
        <f>VLOOKUP($A12,'Return Data'!$B$7:$R$2843,10,0)</f>
        <v>5.6818999999999997</v>
      </c>
      <c r="G12" s="66">
        <f t="shared" si="1"/>
        <v>12</v>
      </c>
      <c r="H12" s="65">
        <f>VLOOKUP($A12,'Return Data'!$B$7:$R$2843,11,0)</f>
        <v>6.8003</v>
      </c>
      <c r="I12" s="66">
        <f t="shared" si="2"/>
        <v>12</v>
      </c>
      <c r="J12" s="65">
        <f>VLOOKUP($A12,'Return Data'!$B$7:$R$2843,12,0)</f>
        <v>4.2942999999999998</v>
      </c>
      <c r="K12" s="66">
        <f t="shared" si="3"/>
        <v>10</v>
      </c>
      <c r="L12" s="65">
        <f>VLOOKUP($A12,'Return Data'!$B$7:$R$2843,13,0)</f>
        <v>5.6025</v>
      </c>
      <c r="M12" s="66">
        <f t="shared" si="4"/>
        <v>10</v>
      </c>
      <c r="N12" s="65">
        <f>VLOOKUP($A12,'Return Data'!$B$7:$R$2843,17,0)</f>
        <v>7.5202999999999998</v>
      </c>
      <c r="O12" s="66">
        <f t="shared" si="5"/>
        <v>12</v>
      </c>
      <c r="P12" s="65">
        <f>VLOOKUP($A12,'Return Data'!$B$7:$R$2843,14,0)</f>
        <v>9.0669000000000004</v>
      </c>
      <c r="Q12" s="66">
        <f t="shared" si="6"/>
        <v>5</v>
      </c>
      <c r="R12" s="65">
        <f>VLOOKUP($A12,'Return Data'!$B$7:$R$2843,16,0)</f>
        <v>8.2434999999999992</v>
      </c>
      <c r="S12" s="67">
        <f t="shared" si="7"/>
        <v>11</v>
      </c>
    </row>
    <row r="13" spans="1:19" x14ac:dyDescent="0.3">
      <c r="A13" s="82" t="s">
        <v>576</v>
      </c>
      <c r="B13" s="64">
        <f>VLOOKUP($A13,'Return Data'!$B$7:$R$2843,3,0)</f>
        <v>44459</v>
      </c>
      <c r="C13" s="65">
        <f>VLOOKUP($A13,'Return Data'!$B$7:$R$2843,4,0)</f>
        <v>18.387699999999999</v>
      </c>
      <c r="D13" s="65">
        <f>VLOOKUP($A13,'Return Data'!$B$7:$R$2843,9,0)</f>
        <v>8.3381000000000007</v>
      </c>
      <c r="E13" s="66">
        <f t="shared" si="0"/>
        <v>7</v>
      </c>
      <c r="F13" s="65">
        <f>VLOOKUP($A13,'Return Data'!$B$7:$R$2843,10,0)</f>
        <v>6.0086000000000004</v>
      </c>
      <c r="G13" s="66">
        <f t="shared" si="1"/>
        <v>9</v>
      </c>
      <c r="H13" s="65">
        <f>VLOOKUP($A13,'Return Data'!$B$7:$R$2843,11,0)</f>
        <v>7.2195999999999998</v>
      </c>
      <c r="I13" s="66">
        <f t="shared" si="2"/>
        <v>10</v>
      </c>
      <c r="J13" s="65">
        <f>VLOOKUP($A13,'Return Data'!$B$7:$R$2843,12,0)</f>
        <v>4.3955000000000002</v>
      </c>
      <c r="K13" s="66">
        <f t="shared" si="3"/>
        <v>8</v>
      </c>
      <c r="L13" s="65">
        <f>VLOOKUP($A13,'Return Data'!$B$7:$R$2843,13,0)</f>
        <v>5.9198000000000004</v>
      </c>
      <c r="M13" s="66">
        <f t="shared" si="4"/>
        <v>6</v>
      </c>
      <c r="N13" s="65">
        <f>VLOOKUP($A13,'Return Data'!$B$7:$R$2843,17,0)</f>
        <v>8.1548999999999996</v>
      </c>
      <c r="O13" s="66">
        <f t="shared" si="5"/>
        <v>4</v>
      </c>
      <c r="P13" s="65">
        <f>VLOOKUP($A13,'Return Data'!$B$7:$R$2843,14,0)</f>
        <v>9.0150000000000006</v>
      </c>
      <c r="Q13" s="66">
        <f t="shared" si="6"/>
        <v>6</v>
      </c>
      <c r="R13" s="65">
        <f>VLOOKUP($A13,'Return Data'!$B$7:$R$2843,16,0)</f>
        <v>8.4681999999999995</v>
      </c>
      <c r="S13" s="67">
        <f t="shared" si="7"/>
        <v>4</v>
      </c>
    </row>
    <row r="14" spans="1:19" x14ac:dyDescent="0.3">
      <c r="A14" s="82" t="s">
        <v>577</v>
      </c>
      <c r="B14" s="64">
        <f>VLOOKUP($A14,'Return Data'!$B$7:$R$2843,3,0)</f>
        <v>44459</v>
      </c>
      <c r="C14" s="65">
        <f>VLOOKUP($A14,'Return Data'!$B$7:$R$2843,4,0)</f>
        <v>25.817399999999999</v>
      </c>
      <c r="D14" s="65">
        <f>VLOOKUP($A14,'Return Data'!$B$7:$R$2843,9,0)</f>
        <v>13.2546</v>
      </c>
      <c r="E14" s="66">
        <f t="shared" si="0"/>
        <v>4</v>
      </c>
      <c r="F14" s="65">
        <f>VLOOKUP($A14,'Return Data'!$B$7:$R$2843,10,0)</f>
        <v>7.4748000000000001</v>
      </c>
      <c r="G14" s="66">
        <f t="shared" si="1"/>
        <v>3</v>
      </c>
      <c r="H14" s="65">
        <f>VLOOKUP($A14,'Return Data'!$B$7:$R$2843,11,0)</f>
        <v>7.5751999999999997</v>
      </c>
      <c r="I14" s="66">
        <f t="shared" si="2"/>
        <v>6</v>
      </c>
      <c r="J14" s="65">
        <f>VLOOKUP($A14,'Return Data'!$B$7:$R$2843,12,0)</f>
        <v>5.0869999999999997</v>
      </c>
      <c r="K14" s="66">
        <f t="shared" si="3"/>
        <v>3</v>
      </c>
      <c r="L14" s="65">
        <f>VLOOKUP($A14,'Return Data'!$B$7:$R$2843,13,0)</f>
        <v>6.3188000000000004</v>
      </c>
      <c r="M14" s="66">
        <f t="shared" si="4"/>
        <v>3</v>
      </c>
      <c r="N14" s="65">
        <f>VLOOKUP($A14,'Return Data'!$B$7:$R$2843,17,0)</f>
        <v>7.8890000000000002</v>
      </c>
      <c r="O14" s="66">
        <f t="shared" si="5"/>
        <v>8</v>
      </c>
      <c r="P14" s="65">
        <f>VLOOKUP($A14,'Return Data'!$B$7:$R$2843,14,0)</f>
        <v>8.3772000000000002</v>
      </c>
      <c r="Q14" s="66">
        <f t="shared" si="6"/>
        <v>11</v>
      </c>
      <c r="R14" s="65">
        <f>VLOOKUP($A14,'Return Data'!$B$7:$R$2843,16,0)</f>
        <v>8.4246999999999996</v>
      </c>
      <c r="S14" s="67">
        <f t="shared" si="7"/>
        <v>5</v>
      </c>
    </row>
    <row r="15" spans="1:19" x14ac:dyDescent="0.3">
      <c r="A15" s="82" t="s">
        <v>580</v>
      </c>
      <c r="B15" s="64">
        <f>VLOOKUP($A15,'Return Data'!$B$7:$R$2843,3,0)</f>
        <v>44459</v>
      </c>
      <c r="C15" s="65">
        <f>VLOOKUP($A15,'Return Data'!$B$7:$R$2843,4,0)</f>
        <v>19.718299999999999</v>
      </c>
      <c r="D15" s="65">
        <f>VLOOKUP($A15,'Return Data'!$B$7:$R$2843,9,0)</f>
        <v>3.1673</v>
      </c>
      <c r="E15" s="66">
        <f t="shared" si="0"/>
        <v>20</v>
      </c>
      <c r="F15" s="65">
        <f>VLOOKUP($A15,'Return Data'!$B$7:$R$2843,10,0)</f>
        <v>5.2470999999999997</v>
      </c>
      <c r="G15" s="66">
        <f t="shared" si="1"/>
        <v>16</v>
      </c>
      <c r="H15" s="65">
        <f>VLOOKUP($A15,'Return Data'!$B$7:$R$2843,11,0)</f>
        <v>5.9993999999999996</v>
      </c>
      <c r="I15" s="66">
        <f t="shared" si="2"/>
        <v>16</v>
      </c>
      <c r="J15" s="65">
        <f>VLOOKUP($A15,'Return Data'!$B$7:$R$2843,12,0)</f>
        <v>4.0369999999999999</v>
      </c>
      <c r="K15" s="66">
        <f t="shared" si="3"/>
        <v>12</v>
      </c>
      <c r="L15" s="65">
        <f>VLOOKUP($A15,'Return Data'!$B$7:$R$2843,13,0)</f>
        <v>5.3121</v>
      </c>
      <c r="M15" s="66">
        <f t="shared" si="4"/>
        <v>14</v>
      </c>
      <c r="N15" s="65">
        <f>VLOOKUP($A15,'Return Data'!$B$7:$R$2843,17,0)</f>
        <v>8.1197999999999997</v>
      </c>
      <c r="O15" s="66">
        <f t="shared" si="5"/>
        <v>5</v>
      </c>
      <c r="P15" s="65">
        <f>VLOOKUP($A15,'Return Data'!$B$7:$R$2843,14,0)</f>
        <v>9.6868999999999996</v>
      </c>
      <c r="Q15" s="66">
        <f t="shared" si="6"/>
        <v>2</v>
      </c>
      <c r="R15" s="65">
        <f>VLOOKUP($A15,'Return Data'!$B$7:$R$2843,16,0)</f>
        <v>8.2697000000000003</v>
      </c>
      <c r="S15" s="67">
        <f t="shared" si="7"/>
        <v>10</v>
      </c>
    </row>
    <row r="16" spans="1:19" x14ac:dyDescent="0.3">
      <c r="A16" s="82" t="s">
        <v>583</v>
      </c>
      <c r="B16" s="64">
        <f>VLOOKUP($A16,'Return Data'!$B$7:$R$2843,3,0)</f>
        <v>44459</v>
      </c>
      <c r="C16" s="65">
        <f>VLOOKUP($A16,'Return Data'!$B$7:$R$2843,4,0)</f>
        <v>1860.1838</v>
      </c>
      <c r="D16" s="65">
        <f>VLOOKUP($A16,'Return Data'!$B$7:$R$2843,9,0)</f>
        <v>16.478300000000001</v>
      </c>
      <c r="E16" s="66">
        <f t="shared" si="0"/>
        <v>3</v>
      </c>
      <c r="F16" s="65">
        <f>VLOOKUP($A16,'Return Data'!$B$7:$R$2843,10,0)</f>
        <v>5.9461000000000004</v>
      </c>
      <c r="G16" s="66">
        <f t="shared" si="1"/>
        <v>10</v>
      </c>
      <c r="H16" s="65">
        <f>VLOOKUP($A16,'Return Data'!$B$7:$R$2843,11,0)</f>
        <v>9.7177000000000007</v>
      </c>
      <c r="I16" s="66">
        <f t="shared" si="2"/>
        <v>3</v>
      </c>
      <c r="J16" s="65">
        <f>VLOOKUP($A16,'Return Data'!$B$7:$R$2843,12,0)</f>
        <v>4.3697999999999997</v>
      </c>
      <c r="K16" s="66">
        <f t="shared" si="3"/>
        <v>9</v>
      </c>
      <c r="L16" s="65">
        <f>VLOOKUP($A16,'Return Data'!$B$7:$R$2843,13,0)</f>
        <v>5.2994000000000003</v>
      </c>
      <c r="M16" s="66">
        <f t="shared" si="4"/>
        <v>15</v>
      </c>
      <c r="N16" s="65">
        <f>VLOOKUP($A16,'Return Data'!$B$7:$R$2843,17,0)</f>
        <v>7.3444000000000003</v>
      </c>
      <c r="O16" s="66">
        <f t="shared" si="5"/>
        <v>14</v>
      </c>
      <c r="P16" s="65">
        <f>VLOOKUP($A16,'Return Data'!$B$7:$R$2843,14,0)</f>
        <v>8.1727000000000007</v>
      </c>
      <c r="Q16" s="66">
        <f t="shared" si="6"/>
        <v>14</v>
      </c>
      <c r="R16" s="65">
        <f>VLOOKUP($A16,'Return Data'!$B$7:$R$2843,16,0)</f>
        <v>7.3672000000000004</v>
      </c>
      <c r="S16" s="67">
        <f t="shared" si="7"/>
        <v>18</v>
      </c>
    </row>
    <row r="17" spans="1:19" x14ac:dyDescent="0.3">
      <c r="A17" s="82" t="s">
        <v>585</v>
      </c>
      <c r="B17" s="64">
        <f>VLOOKUP($A17,'Return Data'!$B$7:$R$2843,3,0)</f>
        <v>44459</v>
      </c>
      <c r="C17" s="65">
        <f>VLOOKUP($A17,'Return Data'!$B$7:$R$2843,4,0)</f>
        <v>51.996699999999997</v>
      </c>
      <c r="D17" s="65">
        <f>VLOOKUP($A17,'Return Data'!$B$7:$R$2843,9,0)</f>
        <v>10.7882</v>
      </c>
      <c r="E17" s="66">
        <f t="shared" si="0"/>
        <v>5</v>
      </c>
      <c r="F17" s="65">
        <f>VLOOKUP($A17,'Return Data'!$B$7:$R$2843,10,0)</f>
        <v>6.7218</v>
      </c>
      <c r="G17" s="66">
        <f t="shared" si="1"/>
        <v>4</v>
      </c>
      <c r="H17" s="65">
        <f>VLOOKUP($A17,'Return Data'!$B$7:$R$2843,11,0)</f>
        <v>8.2184000000000008</v>
      </c>
      <c r="I17" s="66">
        <f t="shared" si="2"/>
        <v>4</v>
      </c>
      <c r="J17" s="65">
        <f>VLOOKUP($A17,'Return Data'!$B$7:$R$2843,12,0)</f>
        <v>4.484</v>
      </c>
      <c r="K17" s="66">
        <f t="shared" si="3"/>
        <v>6</v>
      </c>
      <c r="L17" s="65">
        <f>VLOOKUP($A17,'Return Data'!$B$7:$R$2843,13,0)</f>
        <v>5.9112</v>
      </c>
      <c r="M17" s="66">
        <f t="shared" si="4"/>
        <v>7</v>
      </c>
      <c r="N17" s="65">
        <f>VLOOKUP($A17,'Return Data'!$B$7:$R$2843,17,0)</f>
        <v>8.2323000000000004</v>
      </c>
      <c r="O17" s="66">
        <f t="shared" si="5"/>
        <v>3</v>
      </c>
      <c r="P17" s="65">
        <f>VLOOKUP($A17,'Return Data'!$B$7:$R$2843,14,0)</f>
        <v>9.2231000000000005</v>
      </c>
      <c r="Q17" s="66">
        <f t="shared" si="6"/>
        <v>4</v>
      </c>
      <c r="R17" s="65">
        <f>VLOOKUP($A17,'Return Data'!$B$7:$R$2843,16,0)</f>
        <v>7.5182000000000002</v>
      </c>
      <c r="S17" s="67">
        <f t="shared" si="7"/>
        <v>16</v>
      </c>
    </row>
    <row r="18" spans="1:19" x14ac:dyDescent="0.3">
      <c r="A18" s="82" t="s">
        <v>588</v>
      </c>
      <c r="B18" s="64">
        <f>VLOOKUP($A18,'Return Data'!$B$7:$R$2843,3,0)</f>
        <v>44459</v>
      </c>
      <c r="C18" s="65">
        <f>VLOOKUP($A18,'Return Data'!$B$7:$R$2843,4,0)</f>
        <v>19.923300000000001</v>
      </c>
      <c r="D18" s="65">
        <f>VLOOKUP($A18,'Return Data'!$B$7:$R$2843,9,0)</f>
        <v>3.2534000000000001</v>
      </c>
      <c r="E18" s="66">
        <f t="shared" si="0"/>
        <v>18</v>
      </c>
      <c r="F18" s="65">
        <f>VLOOKUP($A18,'Return Data'!$B$7:$R$2843,10,0)</f>
        <v>5.2704000000000004</v>
      </c>
      <c r="G18" s="66">
        <f t="shared" si="1"/>
        <v>15</v>
      </c>
      <c r="H18" s="65">
        <f>VLOOKUP($A18,'Return Data'!$B$7:$R$2843,11,0)</f>
        <v>6.3939000000000004</v>
      </c>
      <c r="I18" s="66">
        <f t="shared" si="2"/>
        <v>14</v>
      </c>
      <c r="J18" s="65">
        <f>VLOOKUP($A18,'Return Data'!$B$7:$R$2843,12,0)</f>
        <v>3.7987000000000002</v>
      </c>
      <c r="K18" s="66">
        <f t="shared" si="3"/>
        <v>15</v>
      </c>
      <c r="L18" s="65">
        <f>VLOOKUP($A18,'Return Data'!$B$7:$R$2843,13,0)</f>
        <v>5.3686999999999996</v>
      </c>
      <c r="M18" s="66">
        <f t="shared" si="4"/>
        <v>12</v>
      </c>
      <c r="N18" s="65">
        <f>VLOOKUP($A18,'Return Data'!$B$7:$R$2843,17,0)</f>
        <v>7.8273999999999999</v>
      </c>
      <c r="O18" s="66">
        <f t="shared" si="5"/>
        <v>10</v>
      </c>
      <c r="P18" s="65">
        <f>VLOOKUP($A18,'Return Data'!$B$7:$R$2843,14,0)</f>
        <v>8.2475000000000005</v>
      </c>
      <c r="Q18" s="66">
        <f t="shared" si="6"/>
        <v>13</v>
      </c>
      <c r="R18" s="65">
        <f>VLOOKUP($A18,'Return Data'!$B$7:$R$2843,16,0)</f>
        <v>5.0427999999999997</v>
      </c>
      <c r="S18" s="67">
        <f t="shared" si="7"/>
        <v>20</v>
      </c>
    </row>
    <row r="19" spans="1:19" x14ac:dyDescent="0.3">
      <c r="A19" s="82" t="s">
        <v>589</v>
      </c>
      <c r="B19" s="64">
        <f>VLOOKUP($A19,'Return Data'!$B$7:$R$2843,3,0)</f>
        <v>44459</v>
      </c>
      <c r="C19" s="65">
        <f>VLOOKUP($A19,'Return Data'!$B$7:$R$2843,4,0)</f>
        <v>27.982900000000001</v>
      </c>
      <c r="D19" s="65">
        <f>VLOOKUP($A19,'Return Data'!$B$7:$R$2843,9,0)</f>
        <v>3.8159999999999998</v>
      </c>
      <c r="E19" s="66">
        <f t="shared" si="0"/>
        <v>15</v>
      </c>
      <c r="F19" s="65">
        <f>VLOOKUP($A19,'Return Data'!$B$7:$R$2843,10,0)</f>
        <v>4.3243</v>
      </c>
      <c r="G19" s="66">
        <f t="shared" si="1"/>
        <v>18</v>
      </c>
      <c r="H19" s="65">
        <f>VLOOKUP($A19,'Return Data'!$B$7:$R$2843,11,0)</f>
        <v>4.8280000000000003</v>
      </c>
      <c r="I19" s="66">
        <f t="shared" si="2"/>
        <v>18</v>
      </c>
      <c r="J19" s="65">
        <f>VLOOKUP($A19,'Return Data'!$B$7:$R$2843,12,0)</f>
        <v>3.0320999999999998</v>
      </c>
      <c r="K19" s="66">
        <f t="shared" si="3"/>
        <v>19</v>
      </c>
      <c r="L19" s="65">
        <f>VLOOKUP($A19,'Return Data'!$B$7:$R$2843,13,0)</f>
        <v>4.1481000000000003</v>
      </c>
      <c r="M19" s="66">
        <f t="shared" si="4"/>
        <v>18</v>
      </c>
      <c r="N19" s="65">
        <f>VLOOKUP($A19,'Return Data'!$B$7:$R$2843,17,0)</f>
        <v>6.4301000000000004</v>
      </c>
      <c r="O19" s="66">
        <f t="shared" si="5"/>
        <v>15</v>
      </c>
      <c r="P19" s="65">
        <f>VLOOKUP($A19,'Return Data'!$B$7:$R$2843,14,0)</f>
        <v>7.9019000000000004</v>
      </c>
      <c r="Q19" s="66">
        <f t="shared" si="6"/>
        <v>15</v>
      </c>
      <c r="R19" s="65">
        <f>VLOOKUP($A19,'Return Data'!$B$7:$R$2843,16,0)</f>
        <v>7.45</v>
      </c>
      <c r="S19" s="67">
        <f t="shared" si="7"/>
        <v>17</v>
      </c>
    </row>
    <row r="20" spans="1:19" x14ac:dyDescent="0.3">
      <c r="A20" s="82" t="s">
        <v>591</v>
      </c>
      <c r="B20" s="64">
        <f>VLOOKUP($A20,'Return Data'!$B$7:$R$2843,3,0)</f>
        <v>44459</v>
      </c>
      <c r="C20" s="65">
        <f>VLOOKUP($A20,'Return Data'!$B$7:$R$2843,4,0)</f>
        <v>16.601099999999999</v>
      </c>
      <c r="D20" s="65">
        <f>VLOOKUP($A20,'Return Data'!$B$7:$R$2843,9,0)</f>
        <v>7.1569000000000003</v>
      </c>
      <c r="E20" s="66">
        <f t="shared" si="0"/>
        <v>8</v>
      </c>
      <c r="F20" s="65">
        <f>VLOOKUP($A20,'Return Data'!$B$7:$R$2843,10,0)</f>
        <v>6.3495999999999997</v>
      </c>
      <c r="G20" s="66">
        <f t="shared" si="1"/>
        <v>5</v>
      </c>
      <c r="H20" s="65">
        <f>VLOOKUP($A20,'Return Data'!$B$7:$R$2843,11,0)</f>
        <v>7.4992999999999999</v>
      </c>
      <c r="I20" s="66">
        <f t="shared" si="2"/>
        <v>8</v>
      </c>
      <c r="J20" s="65">
        <f>VLOOKUP($A20,'Return Data'!$B$7:$R$2843,12,0)</f>
        <v>4.5058999999999996</v>
      </c>
      <c r="K20" s="66">
        <f t="shared" si="3"/>
        <v>5</v>
      </c>
      <c r="L20" s="65">
        <f>VLOOKUP($A20,'Return Data'!$B$7:$R$2843,13,0)</f>
        <v>5.7960000000000003</v>
      </c>
      <c r="M20" s="66">
        <f t="shared" si="4"/>
        <v>9</v>
      </c>
      <c r="N20" s="65">
        <f>VLOOKUP($A20,'Return Data'!$B$7:$R$2843,17,0)</f>
        <v>8.2531999999999996</v>
      </c>
      <c r="O20" s="66">
        <f t="shared" si="5"/>
        <v>2</v>
      </c>
      <c r="P20" s="65">
        <f>VLOOKUP($A20,'Return Data'!$B$7:$R$2843,14,0)</f>
        <v>9.2535000000000007</v>
      </c>
      <c r="Q20" s="66">
        <f t="shared" si="6"/>
        <v>3</v>
      </c>
      <c r="R20" s="65">
        <f>VLOOKUP($A20,'Return Data'!$B$7:$R$2843,16,0)</f>
        <v>8.3012999999999995</v>
      </c>
      <c r="S20" s="67">
        <f t="shared" si="7"/>
        <v>9</v>
      </c>
    </row>
    <row r="21" spans="1:19" x14ac:dyDescent="0.3">
      <c r="A21" s="82" t="s">
        <v>593</v>
      </c>
      <c r="B21" s="64">
        <f>VLOOKUP($A21,'Return Data'!$B$7:$R$2843,3,0)</f>
        <v>44459</v>
      </c>
      <c r="C21" s="65">
        <f>VLOOKUP($A21,'Return Data'!$B$7:$R$2843,4,0)</f>
        <v>19.592400000000001</v>
      </c>
      <c r="D21" s="65">
        <f>VLOOKUP($A21,'Return Data'!$B$7:$R$2843,9,0)</f>
        <v>8.5227000000000004</v>
      </c>
      <c r="E21" s="66">
        <f t="shared" si="0"/>
        <v>6</v>
      </c>
      <c r="F21" s="65">
        <f>VLOOKUP($A21,'Return Data'!$B$7:$R$2843,10,0)</f>
        <v>6.2774000000000001</v>
      </c>
      <c r="G21" s="66">
        <f t="shared" si="1"/>
        <v>6</v>
      </c>
      <c r="H21" s="65">
        <f>VLOOKUP($A21,'Return Data'!$B$7:$R$2843,11,0)</f>
        <v>7.3643999999999998</v>
      </c>
      <c r="I21" s="66">
        <f t="shared" si="2"/>
        <v>9</v>
      </c>
      <c r="J21" s="65">
        <f>VLOOKUP($A21,'Return Data'!$B$7:$R$2843,12,0)</f>
        <v>4.4233000000000002</v>
      </c>
      <c r="K21" s="66">
        <f t="shared" si="3"/>
        <v>7</v>
      </c>
      <c r="L21" s="65">
        <f>VLOOKUP($A21,'Return Data'!$B$7:$R$2843,13,0)</f>
        <v>5.4592999999999998</v>
      </c>
      <c r="M21" s="66">
        <f t="shared" si="4"/>
        <v>11</v>
      </c>
      <c r="N21" s="65">
        <f>VLOOKUP($A21,'Return Data'!$B$7:$R$2843,17,0)</f>
        <v>7.8493000000000004</v>
      </c>
      <c r="O21" s="66">
        <f t="shared" si="5"/>
        <v>9</v>
      </c>
      <c r="P21" s="65">
        <f>VLOOKUP($A21,'Return Data'!$B$7:$R$2843,14,0)</f>
        <v>8.7980999999999998</v>
      </c>
      <c r="Q21" s="66">
        <f t="shared" si="6"/>
        <v>9</v>
      </c>
      <c r="R21" s="65">
        <f>VLOOKUP($A21,'Return Data'!$B$7:$R$2843,16,0)</f>
        <v>8.1913</v>
      </c>
      <c r="S21" s="67">
        <f t="shared" si="7"/>
        <v>12</v>
      </c>
    </row>
    <row r="22" spans="1:19" x14ac:dyDescent="0.3">
      <c r="A22" s="82" t="s">
        <v>596</v>
      </c>
      <c r="B22" s="64">
        <f>VLOOKUP($A22,'Return Data'!$B$7:$R$2843,3,0)</f>
        <v>44459</v>
      </c>
      <c r="C22" s="65">
        <f>VLOOKUP($A22,'Return Data'!$B$7:$R$2843,4,0)</f>
        <v>2517.152</v>
      </c>
      <c r="D22" s="65">
        <f>VLOOKUP($A22,'Return Data'!$B$7:$R$2843,9,0)</f>
        <v>5.0495999999999999</v>
      </c>
      <c r="E22" s="66">
        <f t="shared" si="0"/>
        <v>12</v>
      </c>
      <c r="F22" s="65">
        <f>VLOOKUP($A22,'Return Data'!$B$7:$R$2843,10,0)</f>
        <v>5.4202000000000004</v>
      </c>
      <c r="G22" s="66">
        <f t="shared" si="1"/>
        <v>14</v>
      </c>
      <c r="H22" s="65">
        <f>VLOOKUP($A22,'Return Data'!$B$7:$R$2843,11,0)</f>
        <v>6.4874999999999998</v>
      </c>
      <c r="I22" s="66">
        <f t="shared" si="2"/>
        <v>13</v>
      </c>
      <c r="J22" s="65">
        <f>VLOOKUP($A22,'Return Data'!$B$7:$R$2843,12,0)</f>
        <v>3.2362000000000002</v>
      </c>
      <c r="K22" s="66">
        <f t="shared" si="3"/>
        <v>18</v>
      </c>
      <c r="L22" s="65">
        <f>VLOOKUP($A22,'Return Data'!$B$7:$R$2843,13,0)</f>
        <v>5.2013999999999996</v>
      </c>
      <c r="M22" s="66">
        <f t="shared" si="4"/>
        <v>16</v>
      </c>
      <c r="N22" s="65">
        <f>VLOOKUP($A22,'Return Data'!$B$7:$R$2843,17,0)</f>
        <v>7.5727000000000002</v>
      </c>
      <c r="O22" s="66">
        <f t="shared" si="5"/>
        <v>11</v>
      </c>
      <c r="P22" s="65">
        <f>VLOOKUP($A22,'Return Data'!$B$7:$R$2843,14,0)</f>
        <v>8.3582000000000001</v>
      </c>
      <c r="Q22" s="66">
        <f t="shared" si="6"/>
        <v>12</v>
      </c>
      <c r="R22" s="65">
        <f>VLOOKUP($A22,'Return Data'!$B$7:$R$2843,16,0)</f>
        <v>8.0267999999999997</v>
      </c>
      <c r="S22" s="67">
        <f t="shared" si="7"/>
        <v>13</v>
      </c>
    </row>
    <row r="23" spans="1:19" x14ac:dyDescent="0.3">
      <c r="A23" s="82" t="s">
        <v>597</v>
      </c>
      <c r="B23" s="64">
        <f>VLOOKUP($A23,'Return Data'!$B$7:$R$2843,3,0)</f>
        <v>44459</v>
      </c>
      <c r="C23" s="65">
        <f>VLOOKUP($A23,'Return Data'!$B$7:$R$2843,4,0)</f>
        <v>34.458799999999997</v>
      </c>
      <c r="D23" s="65">
        <f>VLOOKUP($A23,'Return Data'!$B$7:$R$2843,9,0)</f>
        <v>3.8668999999999998</v>
      </c>
      <c r="E23" s="66">
        <f t="shared" si="0"/>
        <v>14</v>
      </c>
      <c r="F23" s="65">
        <f>VLOOKUP($A23,'Return Data'!$B$7:$R$2843,10,0)</f>
        <v>3.5617000000000001</v>
      </c>
      <c r="G23" s="66">
        <f t="shared" si="1"/>
        <v>20</v>
      </c>
      <c r="H23" s="65">
        <f>VLOOKUP($A23,'Return Data'!$B$7:$R$2843,11,0)</f>
        <v>3.5710000000000002</v>
      </c>
      <c r="I23" s="66">
        <f t="shared" si="2"/>
        <v>20</v>
      </c>
      <c r="J23" s="65">
        <f>VLOOKUP($A23,'Return Data'!$B$7:$R$2843,12,0)</f>
        <v>3.3313000000000001</v>
      </c>
      <c r="K23" s="66">
        <f t="shared" si="3"/>
        <v>17</v>
      </c>
      <c r="L23" s="65">
        <f>VLOOKUP($A23,'Return Data'!$B$7:$R$2843,13,0)</f>
        <v>3.7652999999999999</v>
      </c>
      <c r="M23" s="66">
        <f t="shared" si="4"/>
        <v>20</v>
      </c>
      <c r="N23" s="65">
        <f>VLOOKUP($A23,'Return Data'!$B$7:$R$2843,17,0)</f>
        <v>6.2184999999999997</v>
      </c>
      <c r="O23" s="66">
        <f t="shared" si="5"/>
        <v>16</v>
      </c>
      <c r="P23" s="65">
        <f>VLOOKUP($A23,'Return Data'!$B$7:$R$2843,14,0)</f>
        <v>7.7763</v>
      </c>
      <c r="Q23" s="66">
        <f t="shared" si="6"/>
        <v>16</v>
      </c>
      <c r="R23" s="65">
        <f>VLOOKUP($A23,'Return Data'!$B$7:$R$2843,16,0)</f>
        <v>7.6731999999999996</v>
      </c>
      <c r="S23" s="67">
        <f t="shared" si="7"/>
        <v>15</v>
      </c>
    </row>
    <row r="24" spans="1:19" x14ac:dyDescent="0.3">
      <c r="A24" s="82" t="s">
        <v>600</v>
      </c>
      <c r="B24" s="64">
        <f>VLOOKUP($A24,'Return Data'!$B$7:$R$2843,3,0)</f>
        <v>44459</v>
      </c>
      <c r="C24" s="65">
        <f>VLOOKUP($A24,'Return Data'!$B$7:$R$2843,4,0)</f>
        <v>11.556100000000001</v>
      </c>
      <c r="D24" s="65">
        <f>VLOOKUP($A24,'Return Data'!$B$7:$R$2843,9,0)</f>
        <v>6.9280999999999997</v>
      </c>
      <c r="E24" s="66">
        <f t="shared" si="0"/>
        <v>9</v>
      </c>
      <c r="F24" s="65">
        <f>VLOOKUP($A24,'Return Data'!$B$7:$R$2843,10,0)</f>
        <v>6.0711000000000004</v>
      </c>
      <c r="G24" s="66">
        <f t="shared" si="1"/>
        <v>8</v>
      </c>
      <c r="H24" s="65">
        <f>VLOOKUP($A24,'Return Data'!$B$7:$R$2843,11,0)</f>
        <v>7.7670000000000003</v>
      </c>
      <c r="I24" s="66">
        <f t="shared" si="2"/>
        <v>5</v>
      </c>
      <c r="J24" s="65">
        <f>VLOOKUP($A24,'Return Data'!$B$7:$R$2843,12,0)</f>
        <v>3.9784999999999999</v>
      </c>
      <c r="K24" s="66">
        <f t="shared" si="3"/>
        <v>13</v>
      </c>
      <c r="L24" s="65">
        <f>VLOOKUP($A24,'Return Data'!$B$7:$R$2843,13,0)</f>
        <v>5.9264999999999999</v>
      </c>
      <c r="M24" s="66">
        <f t="shared" si="4"/>
        <v>5</v>
      </c>
      <c r="N24" s="65"/>
      <c r="O24" s="66"/>
      <c r="P24" s="65"/>
      <c r="Q24" s="66"/>
      <c r="R24" s="65">
        <f>VLOOKUP($A24,'Return Data'!$B$7:$R$2843,16,0)</f>
        <v>7.7072000000000003</v>
      </c>
      <c r="S24" s="67">
        <f t="shared" si="7"/>
        <v>14</v>
      </c>
    </row>
    <row r="25" spans="1:19" x14ac:dyDescent="0.3">
      <c r="A25" s="82" t="s">
        <v>602</v>
      </c>
      <c r="B25" s="64">
        <f>VLOOKUP($A25,'Return Data'!$B$7:$R$2843,3,0)</f>
        <v>44459</v>
      </c>
      <c r="C25" s="65">
        <f>VLOOKUP($A25,'Return Data'!$B$7:$R$2843,4,0)</f>
        <v>16.4511</v>
      </c>
      <c r="D25" s="65">
        <f>VLOOKUP($A25,'Return Data'!$B$7:$R$2843,9,0)</f>
        <v>3.1791</v>
      </c>
      <c r="E25" s="66">
        <f t="shared" si="0"/>
        <v>19</v>
      </c>
      <c r="F25" s="65">
        <f>VLOOKUP($A25,'Return Data'!$B$7:$R$2843,10,0)</f>
        <v>3.9146999999999998</v>
      </c>
      <c r="G25" s="66">
        <f t="shared" si="1"/>
        <v>19</v>
      </c>
      <c r="H25" s="65">
        <f>VLOOKUP($A25,'Return Data'!$B$7:$R$2843,11,0)</f>
        <v>4.5683999999999996</v>
      </c>
      <c r="I25" s="66">
        <f t="shared" si="2"/>
        <v>19</v>
      </c>
      <c r="J25" s="65">
        <f>VLOOKUP($A25,'Return Data'!$B$7:$R$2843,12,0)</f>
        <v>2.9468999999999999</v>
      </c>
      <c r="K25" s="66">
        <f t="shared" si="3"/>
        <v>20</v>
      </c>
      <c r="L25" s="65">
        <f>VLOOKUP($A25,'Return Data'!$B$7:$R$2843,13,0)</f>
        <v>4.0578000000000003</v>
      </c>
      <c r="M25" s="66">
        <f t="shared" si="4"/>
        <v>19</v>
      </c>
      <c r="N25" s="65">
        <f>VLOOKUP($A25,'Return Data'!$B$7:$R$2843,17,0)</f>
        <v>5.8250000000000002</v>
      </c>
      <c r="O25" s="66">
        <f>RANK(N25,N$8:N$27,0)</f>
        <v>17</v>
      </c>
      <c r="P25" s="65">
        <f>VLOOKUP($A25,'Return Data'!$B$7:$R$2843,14,0)</f>
        <v>4.1802999999999999</v>
      </c>
      <c r="Q25" s="66">
        <f>RANK(P25,P$8:P$27,0)</f>
        <v>17</v>
      </c>
      <c r="R25" s="65">
        <f>VLOOKUP($A25,'Return Data'!$B$7:$R$2843,16,0)</f>
        <v>6.7393000000000001</v>
      </c>
      <c r="S25" s="67">
        <f t="shared" si="7"/>
        <v>19</v>
      </c>
    </row>
    <row r="26" spans="1:19" x14ac:dyDescent="0.3">
      <c r="A26" s="82" t="s">
        <v>714</v>
      </c>
      <c r="B26" s="64">
        <f>VLOOKUP($A26,'Return Data'!$B$7:$R$2843,3,0)</f>
        <v>44459</v>
      </c>
      <c r="C26" s="65">
        <f>VLOOKUP($A26,'Return Data'!$B$7:$R$2843,4,0)</f>
        <v>1149.4450999999999</v>
      </c>
      <c r="D26" s="65">
        <f>VLOOKUP($A26,'Return Data'!$B$7:$R$2843,9,0)</f>
        <v>3.4415</v>
      </c>
      <c r="E26" s="66">
        <f t="shared" si="0"/>
        <v>16</v>
      </c>
      <c r="F26" s="65">
        <f>VLOOKUP($A26,'Return Data'!$B$7:$R$2843,10,0)</f>
        <v>5.8620999999999999</v>
      </c>
      <c r="G26" s="66">
        <f t="shared" si="1"/>
        <v>11</v>
      </c>
      <c r="H26" s="65">
        <f>VLOOKUP($A26,'Return Data'!$B$7:$R$2843,11,0)</f>
        <v>6.8361000000000001</v>
      </c>
      <c r="I26" s="66">
        <f t="shared" si="2"/>
        <v>11</v>
      </c>
      <c r="J26" s="65">
        <f>VLOOKUP($A26,'Return Data'!$B$7:$R$2843,12,0)</f>
        <v>4.8905000000000003</v>
      </c>
      <c r="K26" s="66">
        <f t="shared" si="3"/>
        <v>4</v>
      </c>
      <c r="L26" s="65">
        <f>VLOOKUP($A26,'Return Data'!$B$7:$R$2843,13,0)</f>
        <v>6.2493999999999996</v>
      </c>
      <c r="M26" s="66">
        <f t="shared" ref="M26:M27" si="8">RANK(L26,L$8:L$27,0)</f>
        <v>4</v>
      </c>
      <c r="N26" s="65"/>
      <c r="O26" s="66"/>
      <c r="P26" s="65"/>
      <c r="Q26" s="66"/>
      <c r="R26" s="65">
        <f>VLOOKUP($A26,'Return Data'!$B$7:$R$2843,16,0)</f>
        <v>8.3643000000000001</v>
      </c>
      <c r="S26" s="67">
        <f t="shared" si="7"/>
        <v>6</v>
      </c>
    </row>
    <row r="27" spans="1:19" x14ac:dyDescent="0.3">
      <c r="A27" s="82" t="s">
        <v>715</v>
      </c>
      <c r="B27" s="64">
        <f>VLOOKUP($A27,'Return Data'!$B$7:$R$2843,3,0)</f>
        <v>44459</v>
      </c>
      <c r="C27" s="65">
        <f>VLOOKUP($A27,'Return Data'!$B$7:$R$2843,4,0)</f>
        <v>1181.2846</v>
      </c>
      <c r="D27" s="65">
        <f>VLOOKUP($A27,'Return Data'!$B$7:$R$2843,9,0)</f>
        <v>18.7194</v>
      </c>
      <c r="E27" s="66">
        <f t="shared" si="0"/>
        <v>2</v>
      </c>
      <c r="F27" s="65">
        <f>VLOOKUP($A27,'Return Data'!$B$7:$R$2843,10,0)</f>
        <v>8.2943999999999996</v>
      </c>
      <c r="G27" s="66">
        <f t="shared" si="1"/>
        <v>2</v>
      </c>
      <c r="H27" s="65">
        <f>VLOOKUP($A27,'Return Data'!$B$7:$R$2843,11,0)</f>
        <v>11.8811</v>
      </c>
      <c r="I27" s="66">
        <f t="shared" si="2"/>
        <v>1</v>
      </c>
      <c r="J27" s="65">
        <f>VLOOKUP($A27,'Return Data'!$B$7:$R$2843,12,0)</f>
        <v>6.0267999999999997</v>
      </c>
      <c r="K27" s="66">
        <f t="shared" si="3"/>
        <v>1</v>
      </c>
      <c r="L27" s="65">
        <f>VLOOKUP($A27,'Return Data'!$B$7:$R$2843,13,0)</f>
        <v>7.4095000000000004</v>
      </c>
      <c r="M27" s="66">
        <f t="shared" si="8"/>
        <v>1</v>
      </c>
      <c r="N27" s="65"/>
      <c r="O27" s="66"/>
      <c r="P27" s="65"/>
      <c r="Q27" s="66"/>
      <c r="R27" s="65">
        <f>VLOOKUP($A27,'Return Data'!$B$7:$R$2843,16,0)</f>
        <v>10.093</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7.9798650000000011</v>
      </c>
      <c r="E29" s="88"/>
      <c r="F29" s="89">
        <f>AVERAGE(F8:F27)</f>
        <v>5.9143849999999984</v>
      </c>
      <c r="G29" s="88"/>
      <c r="H29" s="89">
        <f>AVERAGE(H8:H27)</f>
        <v>7.1698149999999998</v>
      </c>
      <c r="I29" s="88"/>
      <c r="J29" s="89">
        <f>AVERAGE(J8:J27)</f>
        <v>4.2196849999999992</v>
      </c>
      <c r="K29" s="88"/>
      <c r="L29" s="89">
        <f>AVERAGE(L8:L27)</f>
        <v>5.54</v>
      </c>
      <c r="M29" s="88"/>
      <c r="N29" s="89">
        <f>AVERAGE(N8:N27)</f>
        <v>7.6900941176470576</v>
      </c>
      <c r="O29" s="88"/>
      <c r="P29" s="89">
        <f>AVERAGE(P8:P27)</f>
        <v>8.557541176470588</v>
      </c>
      <c r="Q29" s="88"/>
      <c r="R29" s="89">
        <f>AVERAGE(R8:R27)</f>
        <v>7.997304999999999</v>
      </c>
      <c r="S29" s="90"/>
    </row>
    <row r="30" spans="1:19" x14ac:dyDescent="0.3">
      <c r="A30" s="87" t="s">
        <v>28</v>
      </c>
      <c r="B30" s="88"/>
      <c r="C30" s="88"/>
      <c r="D30" s="89">
        <f>MIN(D8:D27)</f>
        <v>3.1673</v>
      </c>
      <c r="E30" s="88"/>
      <c r="F30" s="89">
        <f>MIN(F8:F27)</f>
        <v>3.5617000000000001</v>
      </c>
      <c r="G30" s="88"/>
      <c r="H30" s="89">
        <f>MIN(H8:H27)</f>
        <v>3.5710000000000002</v>
      </c>
      <c r="I30" s="88"/>
      <c r="J30" s="89">
        <f>MIN(J8:J27)</f>
        <v>2.9468999999999999</v>
      </c>
      <c r="K30" s="88"/>
      <c r="L30" s="89">
        <f>MIN(L8:L27)</f>
        <v>3.7652999999999999</v>
      </c>
      <c r="M30" s="88"/>
      <c r="N30" s="89">
        <f>MIN(N8:N27)</f>
        <v>5.8250000000000002</v>
      </c>
      <c r="O30" s="88"/>
      <c r="P30" s="89">
        <f>MIN(P8:P27)</f>
        <v>4.1802999999999999</v>
      </c>
      <c r="Q30" s="88"/>
      <c r="R30" s="89">
        <f>MIN(R8:R27)</f>
        <v>5.0427999999999997</v>
      </c>
      <c r="S30" s="90"/>
    </row>
    <row r="31" spans="1:19" ht="15" thickBot="1" x14ac:dyDescent="0.35">
      <c r="A31" s="91" t="s">
        <v>29</v>
      </c>
      <c r="B31" s="92"/>
      <c r="C31" s="92"/>
      <c r="D31" s="93">
        <f>MAX(D8:D27)</f>
        <v>23.753900000000002</v>
      </c>
      <c r="E31" s="92"/>
      <c r="F31" s="93">
        <f>MAX(F8:F27)</f>
        <v>9.3757000000000001</v>
      </c>
      <c r="G31" s="92"/>
      <c r="H31" s="93">
        <f>MAX(H8:H27)</f>
        <v>11.8811</v>
      </c>
      <c r="I31" s="92"/>
      <c r="J31" s="93">
        <f>MAX(J8:J27)</f>
        <v>6.0267999999999997</v>
      </c>
      <c r="K31" s="92"/>
      <c r="L31" s="93">
        <f>MAX(L8:L27)</f>
        <v>7.4095000000000004</v>
      </c>
      <c r="M31" s="92"/>
      <c r="N31" s="93">
        <f>MAX(N8:N27)</f>
        <v>10.050700000000001</v>
      </c>
      <c r="O31" s="92"/>
      <c r="P31" s="93">
        <f>MAX(P8:P27)</f>
        <v>10.7797</v>
      </c>
      <c r="Q31" s="92"/>
      <c r="R31" s="93">
        <f>MAX(R8:R27)</f>
        <v>10.093</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44459</v>
      </c>
      <c r="C8" s="65">
        <f>VLOOKUP($A8,'Return Data'!$B$7:$R$2843,4,0)</f>
        <v>4224.9414999999999</v>
      </c>
      <c r="D8" s="65">
        <f>VLOOKUP($A8,'Return Data'!$B$7:$R$2843,9,0)</f>
        <v>-24.6234</v>
      </c>
      <c r="E8" s="66">
        <f>RANK(D8,D$8:D$18,0)</f>
        <v>5</v>
      </c>
      <c r="F8" s="65">
        <f>VLOOKUP($A8,'Return Data'!$B$7:$R$2843,10,0)</f>
        <v>-10.996700000000001</v>
      </c>
      <c r="G8" s="66">
        <f>RANK(F8,F$8:F$18,0)</f>
        <v>4</v>
      </c>
      <c r="H8" s="65">
        <f>VLOOKUP($A8,'Return Data'!$B$7:$R$2843,11,0)</f>
        <v>5.4931000000000001</v>
      </c>
      <c r="I8" s="66">
        <f>RANK(H8,H$8:H$18,0)</f>
        <v>4</v>
      </c>
      <c r="J8" s="65">
        <f>VLOOKUP($A8,'Return Data'!$B$7:$R$2843,12,0)</f>
        <v>-10.3704</v>
      </c>
      <c r="K8" s="66">
        <f>RANK(J8,J$8:J$18,0)</f>
        <v>3</v>
      </c>
      <c r="L8" s="65">
        <f>VLOOKUP($A8,'Return Data'!$B$7:$R$2843,13,0)</f>
        <v>-11.476699999999999</v>
      </c>
      <c r="M8" s="66">
        <f>RANK(L8,L$8:L$18,0)</f>
        <v>3</v>
      </c>
      <c r="N8" s="65">
        <f>VLOOKUP($A8,'Return Data'!$B$7:$R$2843,17,0)</f>
        <v>8.6176999999999992</v>
      </c>
      <c r="O8" s="66">
        <f>RANK(N8,N$8:N$18,0)</f>
        <v>1</v>
      </c>
      <c r="P8" s="65">
        <f>VLOOKUP($A8,'Return Data'!$B$7:$R$2843,14,0)</f>
        <v>13.511900000000001</v>
      </c>
      <c r="Q8" s="66">
        <f>RANK(P8,P$8:P$18,0)</f>
        <v>2</v>
      </c>
      <c r="R8" s="65">
        <f>VLOOKUP($A8,'Return Data'!$B$7:$R$2843,16,0)</f>
        <v>6.3651</v>
      </c>
      <c r="S8" s="67">
        <f>RANK(R8,R$8:R$18,0)</f>
        <v>10</v>
      </c>
    </row>
    <row r="9" spans="1:19" x14ac:dyDescent="0.3">
      <c r="A9" s="82" t="s">
        <v>878</v>
      </c>
      <c r="B9" s="64">
        <f>VLOOKUP($A9,'Return Data'!$B$7:$R$2843,3,0)</f>
        <v>44459</v>
      </c>
      <c r="C9" s="65">
        <f>VLOOKUP($A9,'Return Data'!$B$7:$R$2843,4,0)</f>
        <v>40.056699999999999</v>
      </c>
      <c r="D9" s="65">
        <f>VLOOKUP($A9,'Return Data'!$B$7:$R$2843,9,0)</f>
        <v>-24.631900000000002</v>
      </c>
      <c r="E9" s="66">
        <f t="shared" ref="E9:E18" si="0">RANK(D9,D$8:D$18,0)</f>
        <v>7</v>
      </c>
      <c r="F9" s="65">
        <f>VLOOKUP($A9,'Return Data'!$B$7:$R$2843,10,0)</f>
        <v>-11.0124</v>
      </c>
      <c r="G9" s="66">
        <f t="shared" ref="G9:G18" si="1">RANK(F9,F$8:F$18,0)</f>
        <v>5</v>
      </c>
      <c r="H9" s="65">
        <f>VLOOKUP($A9,'Return Data'!$B$7:$R$2843,11,0)</f>
        <v>5.4002999999999997</v>
      </c>
      <c r="I9" s="66">
        <f t="shared" ref="I9:I18" si="2">RANK(H9,H$8:H$18,0)</f>
        <v>8</v>
      </c>
      <c r="J9" s="65">
        <f>VLOOKUP($A9,'Return Data'!$B$7:$R$2843,12,0)</f>
        <v>-10.3238</v>
      </c>
      <c r="K9" s="66">
        <f t="shared" ref="K9:K18" si="3">RANK(J9,J$8:J$18,0)</f>
        <v>2</v>
      </c>
      <c r="L9" s="65">
        <f>VLOOKUP($A9,'Return Data'!$B$7:$R$2843,13,0)</f>
        <v>-11.396100000000001</v>
      </c>
      <c r="M9" s="66">
        <f t="shared" ref="M9:M18" si="4">RANK(L9,L$8:L$18,0)</f>
        <v>1</v>
      </c>
      <c r="N9" s="65">
        <f>VLOOKUP($A9,'Return Data'!$B$7:$R$2843,17,0)</f>
        <v>8.3664000000000005</v>
      </c>
      <c r="O9" s="66">
        <f t="shared" ref="O9:O18" si="5">RANK(N9,N$8:N$18,0)</f>
        <v>5</v>
      </c>
      <c r="P9" s="65">
        <f>VLOOKUP($A9,'Return Data'!$B$7:$R$2843,14,0)</f>
        <v>13.460900000000001</v>
      </c>
      <c r="Q9" s="66">
        <f t="shared" ref="Q9:Q18" si="6">RANK(P9,P$8:P$18,0)</f>
        <v>3</v>
      </c>
      <c r="R9" s="65">
        <f>VLOOKUP($A9,'Return Data'!$B$7:$R$2843,16,0)</f>
        <v>6.4686000000000003</v>
      </c>
      <c r="S9" s="67">
        <f t="shared" ref="S9:S18" si="7">RANK(R9,R$8:R$18,0)</f>
        <v>9</v>
      </c>
    </row>
    <row r="10" spans="1:19" x14ac:dyDescent="0.3">
      <c r="A10" s="82" t="s">
        <v>881</v>
      </c>
      <c r="B10" s="64">
        <f>VLOOKUP($A10,'Return Data'!$B$7:$R$2843,3,0)</f>
        <v>44459</v>
      </c>
      <c r="C10" s="65">
        <f>VLOOKUP($A10,'Return Data'!$B$7:$R$2843,4,0)</f>
        <v>41.158099999999997</v>
      </c>
      <c r="D10" s="65">
        <f>VLOOKUP($A10,'Return Data'!$B$7:$R$2843,9,0)</f>
        <v>-24.609000000000002</v>
      </c>
      <c r="E10" s="66">
        <f t="shared" si="0"/>
        <v>4</v>
      </c>
      <c r="F10" s="65">
        <f>VLOOKUP($A10,'Return Data'!$B$7:$R$2843,10,0)</f>
        <v>-11.069000000000001</v>
      </c>
      <c r="G10" s="66">
        <f t="shared" si="1"/>
        <v>9</v>
      </c>
      <c r="H10" s="65">
        <f>VLOOKUP($A10,'Return Data'!$B$7:$R$2843,11,0)</f>
        <v>5.4062000000000001</v>
      </c>
      <c r="I10" s="66">
        <f t="shared" si="2"/>
        <v>7</v>
      </c>
      <c r="J10" s="65">
        <f>VLOOKUP($A10,'Return Data'!$B$7:$R$2843,12,0)</f>
        <v>-10.469200000000001</v>
      </c>
      <c r="K10" s="66">
        <f t="shared" si="3"/>
        <v>7</v>
      </c>
      <c r="L10" s="65">
        <f>VLOOKUP($A10,'Return Data'!$B$7:$R$2843,13,0)</f>
        <v>-11.577400000000001</v>
      </c>
      <c r="M10" s="66">
        <f t="shared" si="4"/>
        <v>8</v>
      </c>
      <c r="N10" s="65">
        <f>VLOOKUP($A10,'Return Data'!$B$7:$R$2843,17,0)</f>
        <v>8.2157</v>
      </c>
      <c r="O10" s="66">
        <f t="shared" si="5"/>
        <v>8</v>
      </c>
      <c r="P10" s="65">
        <f>VLOOKUP($A10,'Return Data'!$B$7:$R$2843,14,0)</f>
        <v>13.163399999999999</v>
      </c>
      <c r="Q10" s="66">
        <f t="shared" si="6"/>
        <v>10</v>
      </c>
      <c r="R10" s="65">
        <f>VLOOKUP($A10,'Return Data'!$B$7:$R$2843,16,0)</f>
        <v>7.7248000000000001</v>
      </c>
      <c r="S10" s="67">
        <f t="shared" si="7"/>
        <v>7</v>
      </c>
    </row>
    <row r="11" spans="1:19" x14ac:dyDescent="0.3">
      <c r="A11" s="82" t="s">
        <v>883</v>
      </c>
      <c r="B11" s="64">
        <f>VLOOKUP($A11,'Return Data'!$B$7:$R$2843,3,0)</f>
        <v>44459</v>
      </c>
      <c r="C11" s="65">
        <f>VLOOKUP($A11,'Return Data'!$B$7:$R$2843,4,0)</f>
        <v>41.067799999999998</v>
      </c>
      <c r="D11" s="65">
        <f>VLOOKUP($A11,'Return Data'!$B$7:$R$2843,9,0)</f>
        <v>-24.587800000000001</v>
      </c>
      <c r="E11" s="66">
        <f t="shared" si="0"/>
        <v>2</v>
      </c>
      <c r="F11" s="65">
        <f>VLOOKUP($A11,'Return Data'!$B$7:$R$2843,10,0)</f>
        <v>-10.981999999999999</v>
      </c>
      <c r="G11" s="66">
        <f t="shared" si="1"/>
        <v>3</v>
      </c>
      <c r="H11" s="65">
        <f>VLOOKUP($A11,'Return Data'!$B$7:$R$2843,11,0)</f>
        <v>5.4245000000000001</v>
      </c>
      <c r="I11" s="66">
        <f t="shared" si="2"/>
        <v>6</v>
      </c>
      <c r="J11" s="65">
        <f>VLOOKUP($A11,'Return Data'!$B$7:$R$2843,12,0)</f>
        <v>-10.504899999999999</v>
      </c>
      <c r="K11" s="66">
        <f t="shared" si="3"/>
        <v>8</v>
      </c>
      <c r="L11" s="65">
        <f>VLOOKUP($A11,'Return Data'!$B$7:$R$2843,13,0)</f>
        <v>-11.5701</v>
      </c>
      <c r="M11" s="66">
        <f t="shared" si="4"/>
        <v>7</v>
      </c>
      <c r="N11" s="65">
        <f>VLOOKUP($A11,'Return Data'!$B$7:$R$2843,17,0)</f>
        <v>8.1145999999999994</v>
      </c>
      <c r="O11" s="66">
        <f t="shared" si="5"/>
        <v>10</v>
      </c>
      <c r="P11" s="65">
        <f>VLOOKUP($A11,'Return Data'!$B$7:$R$2843,14,0)</f>
        <v>13.186999999999999</v>
      </c>
      <c r="Q11" s="66">
        <f t="shared" si="6"/>
        <v>8</v>
      </c>
      <c r="R11" s="65">
        <f>VLOOKUP($A11,'Return Data'!$B$7:$R$2843,16,0)</f>
        <v>7.2412000000000001</v>
      </c>
      <c r="S11" s="67">
        <f t="shared" si="7"/>
        <v>8</v>
      </c>
    </row>
    <row r="12" spans="1:19" x14ac:dyDescent="0.3">
      <c r="A12" s="82" t="s">
        <v>885</v>
      </c>
      <c r="B12" s="64">
        <f>VLOOKUP($A12,'Return Data'!$B$7:$R$2843,3,0)</f>
        <v>44459</v>
      </c>
      <c r="C12" s="65">
        <f>VLOOKUP($A12,'Return Data'!$B$7:$R$2843,4,0)</f>
        <v>4264.2147000000004</v>
      </c>
      <c r="D12" s="65">
        <f>VLOOKUP($A12,'Return Data'!$B$7:$R$2843,9,0)</f>
        <v>-24.727599999999999</v>
      </c>
      <c r="E12" s="66">
        <f t="shared" si="0"/>
        <v>10</v>
      </c>
      <c r="F12" s="65">
        <f>VLOOKUP($A12,'Return Data'!$B$7:$R$2843,10,0)</f>
        <v>-10.9671</v>
      </c>
      <c r="G12" s="66">
        <f t="shared" si="1"/>
        <v>2</v>
      </c>
      <c r="H12" s="65">
        <f>VLOOKUP($A12,'Return Data'!$B$7:$R$2843,11,0)</f>
        <v>5.7895000000000003</v>
      </c>
      <c r="I12" s="66">
        <f t="shared" si="2"/>
        <v>1</v>
      </c>
      <c r="J12" s="65">
        <f>VLOOKUP($A12,'Return Data'!$B$7:$R$2843,12,0)</f>
        <v>-10.315799999999999</v>
      </c>
      <c r="K12" s="66">
        <f t="shared" si="3"/>
        <v>1</v>
      </c>
      <c r="L12" s="65">
        <f>VLOOKUP($A12,'Return Data'!$B$7:$R$2843,13,0)</f>
        <v>-11.4438</v>
      </c>
      <c r="M12" s="66">
        <f t="shared" si="4"/>
        <v>2</v>
      </c>
      <c r="N12" s="65">
        <f>VLOOKUP($A12,'Return Data'!$B$7:$R$2843,17,0)</f>
        <v>8.3282000000000007</v>
      </c>
      <c r="O12" s="66">
        <f t="shared" si="5"/>
        <v>6</v>
      </c>
      <c r="P12" s="65">
        <f>VLOOKUP($A12,'Return Data'!$B$7:$R$2843,14,0)</f>
        <v>13.363</v>
      </c>
      <c r="Q12" s="66">
        <f t="shared" si="6"/>
        <v>6</v>
      </c>
      <c r="R12" s="65">
        <f>VLOOKUP($A12,'Return Data'!$B$7:$R$2843,16,0)</f>
        <v>3.9773999999999998</v>
      </c>
      <c r="S12" s="67">
        <f t="shared" si="7"/>
        <v>11</v>
      </c>
    </row>
    <row r="13" spans="1:19" x14ac:dyDescent="0.3">
      <c r="A13" s="82" t="s">
        <v>887</v>
      </c>
      <c r="B13" s="64">
        <f>VLOOKUP($A13,'Return Data'!$B$7:$R$2843,3,0)</f>
        <v>44459</v>
      </c>
      <c r="C13" s="65">
        <f>VLOOKUP($A13,'Return Data'!$B$7:$R$2843,4,0)</f>
        <v>4168.3441999999995</v>
      </c>
      <c r="D13" s="65">
        <f>VLOOKUP($A13,'Return Data'!$B$7:$R$2843,9,0)</f>
        <v>-24.692699999999999</v>
      </c>
      <c r="E13" s="66">
        <f t="shared" si="0"/>
        <v>9</v>
      </c>
      <c r="F13" s="65">
        <f>VLOOKUP($A13,'Return Data'!$B$7:$R$2843,10,0)</f>
        <v>-11.061</v>
      </c>
      <c r="G13" s="66">
        <f t="shared" si="1"/>
        <v>8</v>
      </c>
      <c r="H13" s="65">
        <f>VLOOKUP($A13,'Return Data'!$B$7:$R$2843,11,0)</f>
        <v>5.5922999999999998</v>
      </c>
      <c r="I13" s="66">
        <f t="shared" si="2"/>
        <v>2</v>
      </c>
      <c r="J13" s="65">
        <f>VLOOKUP($A13,'Return Data'!$B$7:$R$2843,12,0)</f>
        <v>-10.389099999999999</v>
      </c>
      <c r="K13" s="66">
        <f t="shared" si="3"/>
        <v>4</v>
      </c>
      <c r="L13" s="65">
        <f>VLOOKUP($A13,'Return Data'!$B$7:$R$2843,13,0)</f>
        <v>-11.4892</v>
      </c>
      <c r="M13" s="66">
        <f t="shared" si="4"/>
        <v>4</v>
      </c>
      <c r="N13" s="65">
        <f>VLOOKUP($A13,'Return Data'!$B$7:$R$2843,17,0)</f>
        <v>8.5686999999999998</v>
      </c>
      <c r="O13" s="66">
        <f t="shared" si="5"/>
        <v>2</v>
      </c>
      <c r="P13" s="65">
        <f>VLOOKUP($A13,'Return Data'!$B$7:$R$2843,14,0)</f>
        <v>13.55</v>
      </c>
      <c r="Q13" s="66">
        <f t="shared" si="6"/>
        <v>1</v>
      </c>
      <c r="R13" s="65">
        <f>VLOOKUP($A13,'Return Data'!$B$7:$R$2843,16,0)</f>
        <v>8.1786999999999992</v>
      </c>
      <c r="S13" s="67">
        <f t="shared" si="7"/>
        <v>6</v>
      </c>
    </row>
    <row r="14" spans="1:19" x14ac:dyDescent="0.3">
      <c r="A14" s="82" t="s">
        <v>889</v>
      </c>
      <c r="B14" s="64">
        <f>VLOOKUP($A14,'Return Data'!$B$7:$R$2843,3,0)</f>
        <v>44459</v>
      </c>
      <c r="C14" s="65">
        <f>VLOOKUP($A14,'Return Data'!$B$7:$R$2843,4,0)</f>
        <v>40.157499999999999</v>
      </c>
      <c r="D14" s="65">
        <f>VLOOKUP($A14,'Return Data'!$B$7:$R$2843,9,0)</f>
        <v>-24.593800000000002</v>
      </c>
      <c r="E14" s="66">
        <f t="shared" si="0"/>
        <v>3</v>
      </c>
      <c r="F14" s="65">
        <f>VLOOKUP($A14,'Return Data'!$B$7:$R$2843,10,0)</f>
        <v>-11.0345</v>
      </c>
      <c r="G14" s="66">
        <f t="shared" si="1"/>
        <v>6</v>
      </c>
      <c r="H14" s="65">
        <f>VLOOKUP($A14,'Return Data'!$B$7:$R$2843,11,0)</f>
        <v>5.4541000000000004</v>
      </c>
      <c r="I14" s="66">
        <f t="shared" si="2"/>
        <v>5</v>
      </c>
      <c r="J14" s="65">
        <f>VLOOKUP($A14,'Return Data'!$B$7:$R$2843,12,0)</f>
        <v>-10.4246</v>
      </c>
      <c r="K14" s="66">
        <f t="shared" si="3"/>
        <v>5</v>
      </c>
      <c r="L14" s="65">
        <f>VLOOKUP($A14,'Return Data'!$B$7:$R$2843,13,0)</f>
        <v>-11.5395</v>
      </c>
      <c r="M14" s="66">
        <f t="shared" si="4"/>
        <v>5</v>
      </c>
      <c r="N14" s="65">
        <f>VLOOKUP($A14,'Return Data'!$B$7:$R$2843,17,0)</f>
        <v>8.4326000000000008</v>
      </c>
      <c r="O14" s="66">
        <f t="shared" si="5"/>
        <v>4</v>
      </c>
      <c r="P14" s="65">
        <f>VLOOKUP($A14,'Return Data'!$B$7:$R$2843,14,0)</f>
        <v>13.4191</v>
      </c>
      <c r="Q14" s="66">
        <f t="shared" si="6"/>
        <v>5</v>
      </c>
      <c r="R14" s="65">
        <f>VLOOKUP($A14,'Return Data'!$B$7:$R$2843,16,0)</f>
        <v>11.315200000000001</v>
      </c>
      <c r="S14" s="67">
        <f t="shared" si="7"/>
        <v>1</v>
      </c>
    </row>
    <row r="15" spans="1:19" x14ac:dyDescent="0.3">
      <c r="A15" s="82" t="s">
        <v>891</v>
      </c>
      <c r="B15" s="64">
        <f>VLOOKUP($A15,'Return Data'!$B$7:$R$2843,3,0)</f>
        <v>44459</v>
      </c>
      <c r="C15" s="65">
        <f>VLOOKUP($A15,'Return Data'!$B$7:$R$2843,4,0)</f>
        <v>40.164299999999997</v>
      </c>
      <c r="D15" s="65">
        <f>VLOOKUP($A15,'Return Data'!$B$7:$R$2843,9,0)</f>
        <v>-23.872599999999998</v>
      </c>
      <c r="E15" s="66">
        <f t="shared" si="0"/>
        <v>1</v>
      </c>
      <c r="F15" s="65">
        <f>VLOOKUP($A15,'Return Data'!$B$7:$R$2843,10,0)</f>
        <v>-10.440799999999999</v>
      </c>
      <c r="G15" s="66">
        <f t="shared" si="1"/>
        <v>1</v>
      </c>
      <c r="H15" s="65">
        <f>VLOOKUP($A15,'Return Data'!$B$7:$R$2843,11,0)</f>
        <v>5.0124000000000004</v>
      </c>
      <c r="I15" s="66">
        <f t="shared" si="2"/>
        <v>10</v>
      </c>
      <c r="J15" s="65">
        <f>VLOOKUP($A15,'Return Data'!$B$7:$R$2843,12,0)</f>
        <v>-10.7149</v>
      </c>
      <c r="K15" s="66">
        <f t="shared" si="3"/>
        <v>10</v>
      </c>
      <c r="L15" s="65">
        <f>VLOOKUP($A15,'Return Data'!$B$7:$R$2843,13,0)</f>
        <v>-11.6768</v>
      </c>
      <c r="M15" s="66">
        <f t="shared" si="4"/>
        <v>9</v>
      </c>
      <c r="N15" s="65">
        <f>VLOOKUP($A15,'Return Data'!$B$7:$R$2843,17,0)</f>
        <v>8.2779000000000007</v>
      </c>
      <c r="O15" s="66">
        <f t="shared" si="5"/>
        <v>7</v>
      </c>
      <c r="P15" s="65">
        <f>VLOOKUP($A15,'Return Data'!$B$7:$R$2843,14,0)</f>
        <v>13.264099999999999</v>
      </c>
      <c r="Q15" s="66">
        <f t="shared" si="6"/>
        <v>7</v>
      </c>
      <c r="R15" s="65">
        <f>VLOOKUP($A15,'Return Data'!$B$7:$R$2843,16,0)</f>
        <v>10.451499999999999</v>
      </c>
      <c r="S15" s="67">
        <f t="shared" si="7"/>
        <v>3</v>
      </c>
    </row>
    <row r="16" spans="1:19" x14ac:dyDescent="0.3">
      <c r="A16" s="82" t="s">
        <v>893</v>
      </c>
      <c r="B16" s="64">
        <f>VLOOKUP($A16,'Return Data'!$B$7:$R$2843,3,0)</f>
        <v>44459</v>
      </c>
      <c r="C16" s="65">
        <f>VLOOKUP($A16,'Return Data'!$B$7:$R$2843,4,0)</f>
        <v>1993.3846000000001</v>
      </c>
      <c r="D16" s="65">
        <f>VLOOKUP($A16,'Return Data'!$B$7:$R$2843,9,0)</f>
        <v>-24.624300000000002</v>
      </c>
      <c r="E16" s="66">
        <f t="shared" si="0"/>
        <v>6</v>
      </c>
      <c r="F16" s="65">
        <f>VLOOKUP($A16,'Return Data'!$B$7:$R$2843,10,0)</f>
        <v>-11.169</v>
      </c>
      <c r="G16" s="66">
        <f t="shared" si="1"/>
        <v>10</v>
      </c>
      <c r="H16" s="65">
        <f>VLOOKUP($A16,'Return Data'!$B$7:$R$2843,11,0)</f>
        <v>5.2217000000000002</v>
      </c>
      <c r="I16" s="66">
        <f t="shared" si="2"/>
        <v>9</v>
      </c>
      <c r="J16" s="65">
        <f>VLOOKUP($A16,'Return Data'!$B$7:$R$2843,12,0)</f>
        <v>-10.693199999999999</v>
      </c>
      <c r="K16" s="66">
        <f t="shared" si="3"/>
        <v>9</v>
      </c>
      <c r="L16" s="65">
        <f>VLOOKUP($A16,'Return Data'!$B$7:$R$2843,13,0)</f>
        <v>-11.7903</v>
      </c>
      <c r="M16" s="66">
        <f t="shared" si="4"/>
        <v>10</v>
      </c>
      <c r="N16" s="65">
        <f>VLOOKUP($A16,'Return Data'!$B$7:$R$2843,17,0)</f>
        <v>8.1583000000000006</v>
      </c>
      <c r="O16" s="66">
        <f t="shared" si="5"/>
        <v>9</v>
      </c>
      <c r="P16" s="65">
        <f>VLOOKUP($A16,'Return Data'!$B$7:$R$2843,14,0)</f>
        <v>13.1686</v>
      </c>
      <c r="Q16" s="66">
        <f t="shared" si="6"/>
        <v>9</v>
      </c>
      <c r="R16" s="65">
        <f>VLOOKUP($A16,'Return Data'!$B$7:$R$2843,16,0)</f>
        <v>9.3355999999999995</v>
      </c>
      <c r="S16" s="67">
        <f t="shared" si="7"/>
        <v>4</v>
      </c>
    </row>
    <row r="17" spans="1:19" x14ac:dyDescent="0.3">
      <c r="A17" s="82" t="s">
        <v>896</v>
      </c>
      <c r="B17" s="64">
        <f>VLOOKUP($A17,'Return Data'!$B$7:$R$2843,3,0)</f>
        <v>44459</v>
      </c>
      <c r="C17" s="65">
        <f>VLOOKUP($A17,'Return Data'!$B$7:$R$2843,4,0)</f>
        <v>4121.2447000000002</v>
      </c>
      <c r="D17" s="65">
        <f>VLOOKUP($A17,'Return Data'!$B$7:$R$2843,9,0)</f>
        <v>-24.6693</v>
      </c>
      <c r="E17" s="66">
        <f t="shared" si="0"/>
        <v>8</v>
      </c>
      <c r="F17" s="65">
        <f>VLOOKUP($A17,'Return Data'!$B$7:$R$2843,10,0)</f>
        <v>-11.047499999999999</v>
      </c>
      <c r="G17" s="66">
        <f t="shared" si="1"/>
        <v>7</v>
      </c>
      <c r="H17" s="65">
        <f>VLOOKUP($A17,'Return Data'!$B$7:$R$2843,11,0)</f>
        <v>5.4939999999999998</v>
      </c>
      <c r="I17" s="66">
        <f t="shared" si="2"/>
        <v>3</v>
      </c>
      <c r="J17" s="65">
        <f>VLOOKUP($A17,'Return Data'!$B$7:$R$2843,12,0)</f>
        <v>-10.4358</v>
      </c>
      <c r="K17" s="66">
        <f t="shared" si="3"/>
        <v>6</v>
      </c>
      <c r="L17" s="65">
        <f>VLOOKUP($A17,'Return Data'!$B$7:$R$2843,13,0)</f>
        <v>-11.548</v>
      </c>
      <c r="M17" s="66">
        <f t="shared" si="4"/>
        <v>6</v>
      </c>
      <c r="N17" s="65">
        <f>VLOOKUP($A17,'Return Data'!$B$7:$R$2843,17,0)</f>
        <v>8.4771000000000001</v>
      </c>
      <c r="O17" s="66">
        <f t="shared" si="5"/>
        <v>3</v>
      </c>
      <c r="P17" s="65">
        <f>VLOOKUP($A17,'Return Data'!$B$7:$R$2843,14,0)</f>
        <v>13.423400000000001</v>
      </c>
      <c r="Q17" s="66">
        <f t="shared" si="6"/>
        <v>4</v>
      </c>
      <c r="R17" s="65">
        <f>VLOOKUP($A17,'Return Data'!$B$7:$R$2843,16,0)</f>
        <v>8.7466000000000008</v>
      </c>
      <c r="S17" s="67">
        <f t="shared" si="7"/>
        <v>5</v>
      </c>
    </row>
    <row r="18" spans="1:19" x14ac:dyDescent="0.3">
      <c r="A18" s="82" t="s">
        <v>897</v>
      </c>
      <c r="B18" s="64">
        <f>VLOOKUP($A18,'Return Data'!$B$7:$R$2843,3,0)</f>
        <v>44459</v>
      </c>
      <c r="C18" s="65">
        <f>VLOOKUP($A18,'Return Data'!$B$7:$R$2843,4,0)</f>
        <v>40.169899999999998</v>
      </c>
      <c r="D18" s="65">
        <f>VLOOKUP($A18,'Return Data'!$B$7:$R$2843,9,0)</f>
        <v>-25.692399999999999</v>
      </c>
      <c r="E18" s="66">
        <f t="shared" si="0"/>
        <v>11</v>
      </c>
      <c r="F18" s="65">
        <f>VLOOKUP($A18,'Return Data'!$B$7:$R$2843,10,0)</f>
        <v>-11.8283</v>
      </c>
      <c r="G18" s="66">
        <f t="shared" si="1"/>
        <v>11</v>
      </c>
      <c r="H18" s="65">
        <f>VLOOKUP($A18,'Return Data'!$B$7:$R$2843,11,0)</f>
        <v>4.9917999999999996</v>
      </c>
      <c r="I18" s="66">
        <f t="shared" si="2"/>
        <v>11</v>
      </c>
      <c r="J18" s="65">
        <f>VLOOKUP($A18,'Return Data'!$B$7:$R$2843,12,0)</f>
        <v>-11.145</v>
      </c>
      <c r="K18" s="66">
        <f t="shared" si="3"/>
        <v>11</v>
      </c>
      <c r="L18" s="65">
        <f>VLOOKUP($A18,'Return Data'!$B$7:$R$2843,13,0)</f>
        <v>-12.2453</v>
      </c>
      <c r="M18" s="66">
        <f t="shared" si="4"/>
        <v>11</v>
      </c>
      <c r="N18" s="65">
        <f>VLOOKUP($A18,'Return Data'!$B$7:$R$2843,17,0)</f>
        <v>7.8644999999999996</v>
      </c>
      <c r="O18" s="66">
        <f t="shared" si="5"/>
        <v>11</v>
      </c>
      <c r="P18" s="65">
        <f>VLOOKUP($A18,'Return Data'!$B$7:$R$2843,14,0)</f>
        <v>13.0335</v>
      </c>
      <c r="Q18" s="66">
        <f t="shared" si="6"/>
        <v>11</v>
      </c>
      <c r="R18" s="65">
        <f>VLOOKUP($A18,'Return Data'!$B$7:$R$2843,16,0)</f>
        <v>10.527799999999999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-24.665890909090912</v>
      </c>
      <c r="E20" s="88"/>
      <c r="F20" s="89">
        <f>AVERAGE(F8:F18)</f>
        <v>-11.055299999999999</v>
      </c>
      <c r="G20" s="88"/>
      <c r="H20" s="89">
        <f>AVERAGE(H8:H18)</f>
        <v>5.3890818181818183</v>
      </c>
      <c r="I20" s="88"/>
      <c r="J20" s="89">
        <f>AVERAGE(J8:J18)</f>
        <v>-10.526063636363636</v>
      </c>
      <c r="K20" s="88"/>
      <c r="L20" s="89">
        <f>AVERAGE(L8:L18)</f>
        <v>-11.613927272727272</v>
      </c>
      <c r="M20" s="88"/>
      <c r="N20" s="89">
        <f>AVERAGE(N8:N18)</f>
        <v>8.3110636363636345</v>
      </c>
      <c r="O20" s="88"/>
      <c r="P20" s="89">
        <f>AVERAGE(P8:P18)</f>
        <v>13.322263636363635</v>
      </c>
      <c r="Q20" s="88"/>
      <c r="R20" s="89">
        <f>AVERAGE(R8:R18)</f>
        <v>8.2120454545454535</v>
      </c>
      <c r="S20" s="90"/>
    </row>
    <row r="21" spans="1:19" x14ac:dyDescent="0.3">
      <c r="A21" s="87" t="s">
        <v>28</v>
      </c>
      <c r="B21" s="88"/>
      <c r="C21" s="88"/>
      <c r="D21" s="89">
        <f>MIN(D8:D18)</f>
        <v>-25.692399999999999</v>
      </c>
      <c r="E21" s="88"/>
      <c r="F21" s="89">
        <f>MIN(F8:F18)</f>
        <v>-11.8283</v>
      </c>
      <c r="G21" s="88"/>
      <c r="H21" s="89">
        <f>MIN(H8:H18)</f>
        <v>4.9917999999999996</v>
      </c>
      <c r="I21" s="88"/>
      <c r="J21" s="89">
        <f>MIN(J8:J18)</f>
        <v>-11.145</v>
      </c>
      <c r="K21" s="88"/>
      <c r="L21" s="89">
        <f>MIN(L8:L18)</f>
        <v>-12.2453</v>
      </c>
      <c r="M21" s="88"/>
      <c r="N21" s="89">
        <f>MIN(N8:N18)</f>
        <v>7.8644999999999996</v>
      </c>
      <c r="O21" s="88"/>
      <c r="P21" s="89">
        <f>MIN(P8:P18)</f>
        <v>13.0335</v>
      </c>
      <c r="Q21" s="88"/>
      <c r="R21" s="89">
        <f>MIN(R8:R18)</f>
        <v>3.9773999999999998</v>
      </c>
      <c r="S21" s="90"/>
    </row>
    <row r="22" spans="1:19" ht="15" thickBot="1" x14ac:dyDescent="0.35">
      <c r="A22" s="91" t="s">
        <v>29</v>
      </c>
      <c r="B22" s="92"/>
      <c r="C22" s="92"/>
      <c r="D22" s="93">
        <f>MAX(D8:D18)</f>
        <v>-23.872599999999998</v>
      </c>
      <c r="E22" s="92"/>
      <c r="F22" s="93">
        <f>MAX(F8:F18)</f>
        <v>-10.440799999999999</v>
      </c>
      <c r="G22" s="92"/>
      <c r="H22" s="93">
        <f>MAX(H8:H18)</f>
        <v>5.7895000000000003</v>
      </c>
      <c r="I22" s="92"/>
      <c r="J22" s="93">
        <f>MAX(J8:J18)</f>
        <v>-10.315799999999999</v>
      </c>
      <c r="K22" s="92"/>
      <c r="L22" s="93">
        <f>MAX(L8:L18)</f>
        <v>-11.396100000000001</v>
      </c>
      <c r="M22" s="92"/>
      <c r="N22" s="93">
        <f>MAX(N8:N18)</f>
        <v>8.6176999999999992</v>
      </c>
      <c r="O22" s="92"/>
      <c r="P22" s="93">
        <f>MAX(P8:P18)</f>
        <v>13.55</v>
      </c>
      <c r="Q22" s="92"/>
      <c r="R22" s="93">
        <f>MAX(R8:R18)</f>
        <v>11.315200000000001</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44459</v>
      </c>
      <c r="C8" s="65">
        <f>VLOOKUP($A8,'Return Data'!$B$7:$R$2843,4,0)</f>
        <v>14.3065</v>
      </c>
      <c r="D8" s="65">
        <f>VLOOKUP($A8,'Return Data'!$B$7:$R$2843,9,0)</f>
        <v>-21.277899999999999</v>
      </c>
      <c r="E8" s="66">
        <f>RANK(D8,D$8:D$18,0)</f>
        <v>3</v>
      </c>
      <c r="F8" s="65">
        <f>VLOOKUP($A8,'Return Data'!$B$7:$R$2843,10,0)</f>
        <v>-7.0041000000000002</v>
      </c>
      <c r="G8" s="66">
        <f>RANK(F8,F$8:F$18,0)</f>
        <v>2</v>
      </c>
      <c r="H8" s="65">
        <f>VLOOKUP($A8,'Return Data'!$B$7:$R$2843,11,0)</f>
        <v>5.1406999999999998</v>
      </c>
      <c r="I8" s="66">
        <f>RANK(H8,H$8:H$18,0)</f>
        <v>2</v>
      </c>
      <c r="J8" s="65">
        <f>VLOOKUP($A8,'Return Data'!$B$7:$R$2843,12,0)</f>
        <v>-9.6243999999999996</v>
      </c>
      <c r="K8" s="66">
        <f>RANK(J8,J$8:J$18,0)</f>
        <v>2</v>
      </c>
      <c r="L8" s="65">
        <f>VLOOKUP($A8,'Return Data'!$B$7:$R$2843,13,0)</f>
        <v>-11.0329</v>
      </c>
      <c r="M8" s="66">
        <f>RANK(L8,L$8:L$18,0)</f>
        <v>5</v>
      </c>
      <c r="N8" s="65">
        <f>VLOOKUP($A8,'Return Data'!$B$7:$R$2843,17,0)</f>
        <v>10.031000000000001</v>
      </c>
      <c r="O8" s="66">
        <f>RANK(N8,N$8:N$18,0)</f>
        <v>9</v>
      </c>
      <c r="P8" s="65">
        <f>VLOOKUP($A8,'Return Data'!$B$7:$R$2843,14,0)</f>
        <v>13.154</v>
      </c>
      <c r="Q8" s="66">
        <f>RANK(P8,P$8:P$18,0)</f>
        <v>7</v>
      </c>
      <c r="R8" s="65">
        <f>VLOOKUP($A8,'Return Data'!$B$7:$R$2843,16,0)</f>
        <v>3.8378000000000001</v>
      </c>
      <c r="S8" s="67">
        <f>RANK(R8,R$8:R$18,0)</f>
        <v>6</v>
      </c>
    </row>
    <row r="9" spans="1:19" x14ac:dyDescent="0.3">
      <c r="A9" s="82" t="s">
        <v>879</v>
      </c>
      <c r="B9" s="64">
        <f>VLOOKUP($A9,'Return Data'!$B$7:$R$2843,3,0)</f>
        <v>44459</v>
      </c>
      <c r="C9" s="65">
        <f>VLOOKUP($A9,'Return Data'!$B$7:$R$2843,4,0)</f>
        <v>14.257099999999999</v>
      </c>
      <c r="D9" s="65">
        <f>VLOOKUP($A9,'Return Data'!$B$7:$R$2843,9,0)</f>
        <v>-23.646599999999999</v>
      </c>
      <c r="E9" s="66">
        <f t="shared" ref="E9:E18" si="0">RANK(D9,D$8:D$18,0)</f>
        <v>9</v>
      </c>
      <c r="F9" s="65">
        <f>VLOOKUP($A9,'Return Data'!$B$7:$R$2843,10,0)</f>
        <v>-7.5864000000000003</v>
      </c>
      <c r="G9" s="66">
        <f t="shared" ref="G9:G18" si="1">RANK(F9,F$8:F$18,0)</f>
        <v>4</v>
      </c>
      <c r="H9" s="65">
        <f>VLOOKUP($A9,'Return Data'!$B$7:$R$2843,11,0)</f>
        <v>4.5358000000000001</v>
      </c>
      <c r="I9" s="66">
        <f t="shared" ref="I9:I18" si="2">RANK(H9,H$8:H$18,0)</f>
        <v>7</v>
      </c>
      <c r="J9" s="65">
        <f>VLOOKUP($A9,'Return Data'!$B$7:$R$2843,12,0)</f>
        <v>-10.205299999999999</v>
      </c>
      <c r="K9" s="66">
        <f t="shared" ref="K9:K18" si="3">RANK(J9,J$8:J$18,0)</f>
        <v>4</v>
      </c>
      <c r="L9" s="65">
        <f>VLOOKUP($A9,'Return Data'!$B$7:$R$2843,13,0)</f>
        <v>-10.9621</v>
      </c>
      <c r="M9" s="66">
        <f t="shared" ref="M9:M18" si="4">RANK(L9,L$8:L$18,0)</f>
        <v>3</v>
      </c>
      <c r="N9" s="65">
        <f>VLOOKUP($A9,'Return Data'!$B$7:$R$2843,17,0)</f>
        <v>10.603400000000001</v>
      </c>
      <c r="O9" s="66">
        <f t="shared" ref="O9:O18" si="5">RANK(N9,N$8:N$18,0)</f>
        <v>3</v>
      </c>
      <c r="P9" s="65">
        <f>VLOOKUP($A9,'Return Data'!$B$7:$R$2843,14,0)</f>
        <v>13.500400000000001</v>
      </c>
      <c r="Q9" s="66">
        <f t="shared" ref="Q9:Q18" si="6">RANK(P9,P$8:P$18,0)</f>
        <v>3</v>
      </c>
      <c r="R9" s="65">
        <f>VLOOKUP($A9,'Return Data'!$B$7:$R$2843,16,0)</f>
        <v>3.6377000000000002</v>
      </c>
      <c r="S9" s="67">
        <f t="shared" ref="S9:S18" si="7">RANK(R9,R$8:R$18,0)</f>
        <v>7</v>
      </c>
    </row>
    <row r="10" spans="1:19" x14ac:dyDescent="0.3">
      <c r="A10" s="82" t="s">
        <v>880</v>
      </c>
      <c r="B10" s="64">
        <f>VLOOKUP($A10,'Return Data'!$B$7:$R$2843,3,0)</f>
        <v>44456</v>
      </c>
      <c r="C10" s="65">
        <f>VLOOKUP($A10,'Return Data'!$B$7:$R$2843,4,0)</f>
        <v>16.275600000000001</v>
      </c>
      <c r="D10" s="65">
        <f>VLOOKUP($A10,'Return Data'!$B$7:$R$2843,9,0)</f>
        <v>-83.460400000000007</v>
      </c>
      <c r="E10" s="66">
        <f t="shared" si="0"/>
        <v>11</v>
      </c>
      <c r="F10" s="65">
        <f>VLOOKUP($A10,'Return Data'!$B$7:$R$2843,10,0)</f>
        <v>-48.583799999999997</v>
      </c>
      <c r="G10" s="66">
        <f t="shared" si="1"/>
        <v>11</v>
      </c>
      <c r="H10" s="65">
        <f>VLOOKUP($A10,'Return Data'!$B$7:$R$2843,11,0)</f>
        <v>-13.8643</v>
      </c>
      <c r="I10" s="66">
        <f t="shared" si="2"/>
        <v>11</v>
      </c>
      <c r="J10" s="65">
        <f>VLOOKUP($A10,'Return Data'!$B$7:$R$2843,12,0)</f>
        <v>-22.837599999999998</v>
      </c>
      <c r="K10" s="66">
        <f t="shared" si="3"/>
        <v>11</v>
      </c>
      <c r="L10" s="65">
        <f>VLOOKUP($A10,'Return Data'!$B$7:$R$2843,13,0)</f>
        <v>-25.826799999999999</v>
      </c>
      <c r="M10" s="66">
        <f t="shared" si="4"/>
        <v>11</v>
      </c>
      <c r="N10" s="65">
        <f>VLOOKUP($A10,'Return Data'!$B$7:$R$2843,17,0)</f>
        <v>6.8727999999999998</v>
      </c>
      <c r="O10" s="66">
        <f t="shared" si="5"/>
        <v>11</v>
      </c>
      <c r="P10" s="65">
        <f>VLOOKUP($A10,'Return Data'!$B$7:$R$2843,14,0)</f>
        <v>17.190200000000001</v>
      </c>
      <c r="Q10" s="66">
        <f t="shared" si="6"/>
        <v>1</v>
      </c>
      <c r="R10" s="65">
        <f>VLOOKUP($A10,'Return Data'!$B$7:$R$2843,16,0)</f>
        <v>3.5354999999999999</v>
      </c>
      <c r="S10" s="67">
        <f t="shared" si="7"/>
        <v>9</v>
      </c>
    </row>
    <row r="11" spans="1:19" x14ac:dyDescent="0.3">
      <c r="A11" s="82" t="s">
        <v>882</v>
      </c>
      <c r="B11" s="64">
        <f>VLOOKUP($A11,'Return Data'!$B$7:$R$2843,3,0)</f>
        <v>44459</v>
      </c>
      <c r="C11" s="65">
        <f>VLOOKUP($A11,'Return Data'!$B$7:$R$2843,4,0)</f>
        <v>14.6784</v>
      </c>
      <c r="D11" s="65">
        <f>VLOOKUP($A11,'Return Data'!$B$7:$R$2843,9,0)</f>
        <v>-21.444600000000001</v>
      </c>
      <c r="E11" s="66">
        <f t="shared" si="0"/>
        <v>4</v>
      </c>
      <c r="F11" s="65">
        <f>VLOOKUP($A11,'Return Data'!$B$7:$R$2843,10,0)</f>
        <v>-7.8737000000000004</v>
      </c>
      <c r="G11" s="66">
        <f t="shared" si="1"/>
        <v>8</v>
      </c>
      <c r="H11" s="65">
        <f>VLOOKUP($A11,'Return Data'!$B$7:$R$2843,11,0)</f>
        <v>4.8052999999999999</v>
      </c>
      <c r="I11" s="66">
        <f t="shared" si="2"/>
        <v>5</v>
      </c>
      <c r="J11" s="65">
        <f>VLOOKUP($A11,'Return Data'!$B$7:$R$2843,12,0)</f>
        <v>-10.702500000000001</v>
      </c>
      <c r="K11" s="66">
        <f t="shared" si="3"/>
        <v>6</v>
      </c>
      <c r="L11" s="65">
        <f>VLOOKUP($A11,'Return Data'!$B$7:$R$2843,13,0)</f>
        <v>-11.163399999999999</v>
      </c>
      <c r="M11" s="66">
        <f t="shared" si="4"/>
        <v>6</v>
      </c>
      <c r="N11" s="65">
        <f>VLOOKUP($A11,'Return Data'!$B$7:$R$2843,17,0)</f>
        <v>10.399100000000001</v>
      </c>
      <c r="O11" s="66">
        <f t="shared" si="5"/>
        <v>4</v>
      </c>
      <c r="P11" s="65">
        <f>VLOOKUP($A11,'Return Data'!$B$7:$R$2843,14,0)</f>
        <v>13.148899999999999</v>
      </c>
      <c r="Q11" s="66">
        <f t="shared" si="6"/>
        <v>8</v>
      </c>
      <c r="R11" s="65">
        <f>VLOOKUP($A11,'Return Data'!$B$7:$R$2843,16,0)</f>
        <v>3.9556</v>
      </c>
      <c r="S11" s="67">
        <f t="shared" si="7"/>
        <v>5</v>
      </c>
    </row>
    <row r="12" spans="1:19" x14ac:dyDescent="0.3">
      <c r="A12" s="82" t="s">
        <v>884</v>
      </c>
      <c r="B12" s="64">
        <f>VLOOKUP($A12,'Return Data'!$B$7:$R$2843,3,0)</f>
        <v>44459</v>
      </c>
      <c r="C12" s="65">
        <f>VLOOKUP($A12,'Return Data'!$B$7:$R$2843,4,0)</f>
        <v>15.165900000000001</v>
      </c>
      <c r="D12" s="65">
        <f>VLOOKUP($A12,'Return Data'!$B$7:$R$2843,9,0)</f>
        <v>-23.2196</v>
      </c>
      <c r="E12" s="66">
        <f t="shared" si="0"/>
        <v>6</v>
      </c>
      <c r="F12" s="65">
        <f>VLOOKUP($A12,'Return Data'!$B$7:$R$2843,10,0)</f>
        <v>-7.2264999999999997</v>
      </c>
      <c r="G12" s="66">
        <f t="shared" si="1"/>
        <v>3</v>
      </c>
      <c r="H12" s="65">
        <f>VLOOKUP($A12,'Return Data'!$B$7:$R$2843,11,0)</f>
        <v>4.4673999999999996</v>
      </c>
      <c r="I12" s="66">
        <f t="shared" si="2"/>
        <v>8</v>
      </c>
      <c r="J12" s="65">
        <f>VLOOKUP($A12,'Return Data'!$B$7:$R$2843,12,0)</f>
        <v>-10.8605</v>
      </c>
      <c r="K12" s="66">
        <f t="shared" si="3"/>
        <v>9</v>
      </c>
      <c r="L12" s="65">
        <f>VLOOKUP($A12,'Return Data'!$B$7:$R$2843,13,0)</f>
        <v>-11.331899999999999</v>
      </c>
      <c r="M12" s="66">
        <f t="shared" si="4"/>
        <v>8</v>
      </c>
      <c r="N12" s="65">
        <f>VLOOKUP($A12,'Return Data'!$B$7:$R$2843,17,0)</f>
        <v>10.149900000000001</v>
      </c>
      <c r="O12" s="66">
        <f t="shared" si="5"/>
        <v>8</v>
      </c>
      <c r="P12" s="65">
        <f>VLOOKUP($A12,'Return Data'!$B$7:$R$2843,14,0)</f>
        <v>12.88</v>
      </c>
      <c r="Q12" s="66">
        <f t="shared" si="6"/>
        <v>10</v>
      </c>
      <c r="R12" s="65">
        <f>VLOOKUP($A12,'Return Data'!$B$7:$R$2843,16,0)</f>
        <v>4.2740999999999998</v>
      </c>
      <c r="S12" s="67">
        <f t="shared" si="7"/>
        <v>4</v>
      </c>
    </row>
    <row r="13" spans="1:19" x14ac:dyDescent="0.3">
      <c r="A13" s="82" t="s">
        <v>886</v>
      </c>
      <c r="B13" s="64">
        <f>VLOOKUP($A13,'Return Data'!$B$7:$R$2843,3,0)</f>
        <v>44459</v>
      </c>
      <c r="C13" s="65">
        <f>VLOOKUP($A13,'Return Data'!$B$7:$R$2843,4,0)</f>
        <v>12.635999999999999</v>
      </c>
      <c r="D13" s="65">
        <f>VLOOKUP($A13,'Return Data'!$B$7:$R$2843,9,0)</f>
        <v>-29.71</v>
      </c>
      <c r="E13" s="66">
        <f t="shared" si="0"/>
        <v>10</v>
      </c>
      <c r="F13" s="65">
        <f>VLOOKUP($A13,'Return Data'!$B$7:$R$2843,10,0)</f>
        <v>-8.7292000000000005</v>
      </c>
      <c r="G13" s="66">
        <f t="shared" si="1"/>
        <v>10</v>
      </c>
      <c r="H13" s="65">
        <f>VLOOKUP($A13,'Return Data'!$B$7:$R$2843,11,0)</f>
        <v>2.1305999999999998</v>
      </c>
      <c r="I13" s="66">
        <f t="shared" si="2"/>
        <v>10</v>
      </c>
      <c r="J13" s="65">
        <f>VLOOKUP($A13,'Return Data'!$B$7:$R$2843,12,0)</f>
        <v>-10.367800000000001</v>
      </c>
      <c r="K13" s="66">
        <f t="shared" si="3"/>
        <v>5</v>
      </c>
      <c r="L13" s="65">
        <f>VLOOKUP($A13,'Return Data'!$B$7:$R$2843,13,0)</f>
        <v>-10.705299999999999</v>
      </c>
      <c r="M13" s="66">
        <f t="shared" si="4"/>
        <v>2</v>
      </c>
      <c r="N13" s="65">
        <f>VLOOKUP($A13,'Return Data'!$B$7:$R$2843,17,0)</f>
        <v>7.6012000000000004</v>
      </c>
      <c r="O13" s="66">
        <f t="shared" si="5"/>
        <v>10</v>
      </c>
      <c r="P13" s="65">
        <f>VLOOKUP($A13,'Return Data'!$B$7:$R$2843,14,0)</f>
        <v>12.333500000000001</v>
      </c>
      <c r="Q13" s="66">
        <f t="shared" si="6"/>
        <v>11</v>
      </c>
      <c r="R13" s="65">
        <f>VLOOKUP($A13,'Return Data'!$B$7:$R$2843,16,0)</f>
        <v>2.6023999999999998</v>
      </c>
      <c r="S13" s="67">
        <f t="shared" si="7"/>
        <v>11</v>
      </c>
    </row>
    <row r="14" spans="1:19" x14ac:dyDescent="0.3">
      <c r="A14" s="82" t="s">
        <v>888</v>
      </c>
      <c r="B14" s="64">
        <f>VLOOKUP($A14,'Return Data'!$B$7:$R$2843,3,0)</f>
        <v>44459</v>
      </c>
      <c r="C14" s="65">
        <f>VLOOKUP($A14,'Return Data'!$B$7:$R$2843,4,0)</f>
        <v>14.054600000000001</v>
      </c>
      <c r="D14" s="65">
        <f>VLOOKUP($A14,'Return Data'!$B$7:$R$2843,9,0)</f>
        <v>-16.381399999999999</v>
      </c>
      <c r="E14" s="66">
        <f t="shared" si="0"/>
        <v>1</v>
      </c>
      <c r="F14" s="65">
        <f>VLOOKUP($A14,'Return Data'!$B$7:$R$2843,10,0)</f>
        <v>-5.0232000000000001</v>
      </c>
      <c r="G14" s="66">
        <f t="shared" si="1"/>
        <v>1</v>
      </c>
      <c r="H14" s="65">
        <f>VLOOKUP($A14,'Return Data'!$B$7:$R$2843,11,0)</f>
        <v>6.4122000000000003</v>
      </c>
      <c r="I14" s="66">
        <f t="shared" si="2"/>
        <v>1</v>
      </c>
      <c r="J14" s="65">
        <f>VLOOKUP($A14,'Return Data'!$B$7:$R$2843,12,0)</f>
        <v>-9.2175999999999991</v>
      </c>
      <c r="K14" s="66">
        <f t="shared" si="3"/>
        <v>1</v>
      </c>
      <c r="L14" s="65">
        <f>VLOOKUP($A14,'Return Data'!$B$7:$R$2843,13,0)</f>
        <v>-10.0684</v>
      </c>
      <c r="M14" s="66">
        <f t="shared" si="4"/>
        <v>1</v>
      </c>
      <c r="N14" s="65">
        <f>VLOOKUP($A14,'Return Data'!$B$7:$R$2843,17,0)</f>
        <v>10.7026</v>
      </c>
      <c r="O14" s="66">
        <f t="shared" si="5"/>
        <v>1</v>
      </c>
      <c r="P14" s="65">
        <f>VLOOKUP($A14,'Return Data'!$B$7:$R$2843,14,0)</f>
        <v>13.488300000000001</v>
      </c>
      <c r="Q14" s="66">
        <f t="shared" si="6"/>
        <v>4</v>
      </c>
      <c r="R14" s="65">
        <f>VLOOKUP($A14,'Return Data'!$B$7:$R$2843,16,0)</f>
        <v>3.5341</v>
      </c>
      <c r="S14" s="67">
        <f t="shared" si="7"/>
        <v>10</v>
      </c>
    </row>
    <row r="15" spans="1:19" x14ac:dyDescent="0.3">
      <c r="A15" s="82" t="s">
        <v>890</v>
      </c>
      <c r="B15" s="64">
        <f>VLOOKUP($A15,'Return Data'!$B$7:$R$2843,3,0)</f>
        <v>44459</v>
      </c>
      <c r="C15" s="65">
        <f>VLOOKUP($A15,'Return Data'!$B$7:$R$2843,4,0)</f>
        <v>19.070900000000002</v>
      </c>
      <c r="D15" s="65">
        <f>VLOOKUP($A15,'Return Data'!$B$7:$R$2843,9,0)</f>
        <v>-18.904699999999998</v>
      </c>
      <c r="E15" s="66">
        <f t="shared" si="0"/>
        <v>2</v>
      </c>
      <c r="F15" s="65">
        <f>VLOOKUP($A15,'Return Data'!$B$7:$R$2843,10,0)</f>
        <v>-7.7190000000000003</v>
      </c>
      <c r="G15" s="66">
        <f t="shared" si="1"/>
        <v>6</v>
      </c>
      <c r="H15" s="65">
        <f>VLOOKUP($A15,'Return Data'!$B$7:$R$2843,11,0)</f>
        <v>4.8863000000000003</v>
      </c>
      <c r="I15" s="66">
        <f t="shared" si="2"/>
        <v>3</v>
      </c>
      <c r="J15" s="65">
        <f>VLOOKUP($A15,'Return Data'!$B$7:$R$2843,12,0)</f>
        <v>-9.6389999999999993</v>
      </c>
      <c r="K15" s="66">
        <f t="shared" si="3"/>
        <v>3</v>
      </c>
      <c r="L15" s="65">
        <f>VLOOKUP($A15,'Return Data'!$B$7:$R$2843,13,0)</f>
        <v>-12.234500000000001</v>
      </c>
      <c r="M15" s="66">
        <f t="shared" si="4"/>
        <v>10</v>
      </c>
      <c r="N15" s="65">
        <f>VLOOKUP($A15,'Return Data'!$B$7:$R$2843,17,0)</f>
        <v>10.6267</v>
      </c>
      <c r="O15" s="66">
        <f t="shared" si="5"/>
        <v>2</v>
      </c>
      <c r="P15" s="65">
        <f>VLOOKUP($A15,'Return Data'!$B$7:$R$2843,14,0)</f>
        <v>13.870200000000001</v>
      </c>
      <c r="Q15" s="66">
        <f t="shared" si="6"/>
        <v>2</v>
      </c>
      <c r="R15" s="65">
        <f>VLOOKUP($A15,'Return Data'!$B$7:$R$2843,16,0)</f>
        <v>6.3422000000000001</v>
      </c>
      <c r="S15" s="67">
        <f t="shared" si="7"/>
        <v>1</v>
      </c>
    </row>
    <row r="16" spans="1:19" x14ac:dyDescent="0.3">
      <c r="A16" s="82" t="s">
        <v>892</v>
      </c>
      <c r="B16" s="64">
        <f>VLOOKUP($A16,'Return Data'!$B$7:$R$2843,3,0)</f>
        <v>44459</v>
      </c>
      <c r="C16" s="65">
        <f>VLOOKUP($A16,'Return Data'!$B$7:$R$2843,4,0)</f>
        <v>18.811900000000001</v>
      </c>
      <c r="D16" s="65">
        <f>VLOOKUP($A16,'Return Data'!$B$7:$R$2843,9,0)</f>
        <v>-23.337</v>
      </c>
      <c r="E16" s="66">
        <f t="shared" si="0"/>
        <v>7</v>
      </c>
      <c r="F16" s="65">
        <f>VLOOKUP($A16,'Return Data'!$B$7:$R$2843,10,0)</f>
        <v>-7.8548</v>
      </c>
      <c r="G16" s="66">
        <f t="shared" si="1"/>
        <v>7</v>
      </c>
      <c r="H16" s="65">
        <f>VLOOKUP($A16,'Return Data'!$B$7:$R$2843,11,0)</f>
        <v>4.3257000000000003</v>
      </c>
      <c r="I16" s="66">
        <f t="shared" si="2"/>
        <v>9</v>
      </c>
      <c r="J16" s="65">
        <f>VLOOKUP($A16,'Return Data'!$B$7:$R$2843,12,0)</f>
        <v>-11.096299999999999</v>
      </c>
      <c r="K16" s="66">
        <f t="shared" si="3"/>
        <v>10</v>
      </c>
      <c r="L16" s="65">
        <f>VLOOKUP($A16,'Return Data'!$B$7:$R$2843,13,0)</f>
        <v>-11.6188</v>
      </c>
      <c r="M16" s="66">
        <f t="shared" si="4"/>
        <v>9</v>
      </c>
      <c r="N16" s="65">
        <f>VLOOKUP($A16,'Return Data'!$B$7:$R$2843,17,0)</f>
        <v>10.274100000000001</v>
      </c>
      <c r="O16" s="66">
        <f t="shared" si="5"/>
        <v>7</v>
      </c>
      <c r="P16" s="65">
        <f>VLOOKUP($A16,'Return Data'!$B$7:$R$2843,14,0)</f>
        <v>13.010899999999999</v>
      </c>
      <c r="Q16" s="66">
        <f t="shared" si="6"/>
        <v>9</v>
      </c>
      <c r="R16" s="65">
        <f>VLOOKUP($A16,'Return Data'!$B$7:$R$2843,16,0)</f>
        <v>6.1738999999999997</v>
      </c>
      <c r="S16" s="67">
        <f t="shared" si="7"/>
        <v>2</v>
      </c>
    </row>
    <row r="17" spans="1:19" x14ac:dyDescent="0.3">
      <c r="A17" s="82" t="s">
        <v>894</v>
      </c>
      <c r="B17" s="64">
        <f>VLOOKUP($A17,'Return Data'!$B$7:$R$2843,3,0)</f>
        <v>44459</v>
      </c>
      <c r="C17" s="65">
        <f>VLOOKUP($A17,'Return Data'!$B$7:$R$2843,4,0)</f>
        <v>18.525400000000001</v>
      </c>
      <c r="D17" s="65">
        <f>VLOOKUP($A17,'Return Data'!$B$7:$R$2843,9,0)</f>
        <v>-23.354900000000001</v>
      </c>
      <c r="E17" s="66">
        <f t="shared" si="0"/>
        <v>8</v>
      </c>
      <c r="F17" s="65">
        <f>VLOOKUP($A17,'Return Data'!$B$7:$R$2843,10,0)</f>
        <v>-8.5740999999999996</v>
      </c>
      <c r="G17" s="66">
        <f t="shared" si="1"/>
        <v>9</v>
      </c>
      <c r="H17" s="65">
        <f>VLOOKUP($A17,'Return Data'!$B$7:$R$2843,11,0)</f>
        <v>4.5880000000000001</v>
      </c>
      <c r="I17" s="66">
        <f t="shared" si="2"/>
        <v>6</v>
      </c>
      <c r="J17" s="65">
        <f>VLOOKUP($A17,'Return Data'!$B$7:$R$2843,12,0)</f>
        <v>-10.7233</v>
      </c>
      <c r="K17" s="66">
        <f t="shared" si="3"/>
        <v>7</v>
      </c>
      <c r="L17" s="65">
        <f>VLOOKUP($A17,'Return Data'!$B$7:$R$2843,13,0)</f>
        <v>-11.3028</v>
      </c>
      <c r="M17" s="66">
        <f t="shared" si="4"/>
        <v>7</v>
      </c>
      <c r="N17" s="65">
        <f>VLOOKUP($A17,'Return Data'!$B$7:$R$2843,17,0)</f>
        <v>10.3101</v>
      </c>
      <c r="O17" s="66">
        <f t="shared" si="5"/>
        <v>6</v>
      </c>
      <c r="P17" s="65">
        <f>VLOOKUP($A17,'Return Data'!$B$7:$R$2843,14,0)</f>
        <v>13.1762</v>
      </c>
      <c r="Q17" s="66">
        <f t="shared" si="6"/>
        <v>6</v>
      </c>
      <c r="R17" s="65">
        <f>VLOOKUP($A17,'Return Data'!$B$7:$R$2843,16,0)</f>
        <v>6.1393000000000004</v>
      </c>
      <c r="S17" s="67">
        <f t="shared" si="7"/>
        <v>3</v>
      </c>
    </row>
    <row r="18" spans="1:19" x14ac:dyDescent="0.3">
      <c r="A18" s="82" t="s">
        <v>895</v>
      </c>
      <c r="B18" s="64">
        <f>VLOOKUP($A18,'Return Data'!$B$7:$R$2843,3,0)</f>
        <v>44459</v>
      </c>
      <c r="C18" s="65">
        <f>VLOOKUP($A18,'Return Data'!$B$7:$R$2843,4,0)</f>
        <v>14.2826</v>
      </c>
      <c r="D18" s="65">
        <f>VLOOKUP($A18,'Return Data'!$B$7:$R$2843,9,0)</f>
        <v>-22.3293</v>
      </c>
      <c r="E18" s="66">
        <f t="shared" si="0"/>
        <v>5</v>
      </c>
      <c r="F18" s="65">
        <f>VLOOKUP($A18,'Return Data'!$B$7:$R$2843,10,0)</f>
        <v>-7.6672000000000002</v>
      </c>
      <c r="G18" s="66">
        <f t="shared" si="1"/>
        <v>5</v>
      </c>
      <c r="H18" s="65">
        <f>VLOOKUP($A18,'Return Data'!$B$7:$R$2843,11,0)</f>
        <v>4.8098000000000001</v>
      </c>
      <c r="I18" s="66">
        <f t="shared" si="2"/>
        <v>4</v>
      </c>
      <c r="J18" s="65">
        <f>VLOOKUP($A18,'Return Data'!$B$7:$R$2843,12,0)</f>
        <v>-10.748200000000001</v>
      </c>
      <c r="K18" s="66">
        <f t="shared" si="3"/>
        <v>8</v>
      </c>
      <c r="L18" s="65">
        <f>VLOOKUP($A18,'Return Data'!$B$7:$R$2843,13,0)</f>
        <v>-11.0168</v>
      </c>
      <c r="M18" s="66">
        <f t="shared" si="4"/>
        <v>4</v>
      </c>
      <c r="N18" s="65">
        <f>VLOOKUP($A18,'Return Data'!$B$7:$R$2843,17,0)</f>
        <v>10.3621</v>
      </c>
      <c r="O18" s="66">
        <f t="shared" si="5"/>
        <v>5</v>
      </c>
      <c r="P18" s="65">
        <f>VLOOKUP($A18,'Return Data'!$B$7:$R$2843,14,0)</f>
        <v>13.4152</v>
      </c>
      <c r="Q18" s="66">
        <f t="shared" si="6"/>
        <v>5</v>
      </c>
      <c r="R18" s="65">
        <f>VLOOKUP($A18,'Return Data'!$B$7:$R$2843,16,0)</f>
        <v>3.6177999999999999</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-27.915127272727272</v>
      </c>
      <c r="E20" s="88"/>
      <c r="F20" s="89">
        <f>AVERAGE(F8:F18)</f>
        <v>-11.258363636363637</v>
      </c>
      <c r="G20" s="88"/>
      <c r="H20" s="89">
        <f>AVERAGE(H8:H18)</f>
        <v>2.9306818181818186</v>
      </c>
      <c r="I20" s="88"/>
      <c r="J20" s="89">
        <f>AVERAGE(J8:J18)</f>
        <v>-11.456590909090908</v>
      </c>
      <c r="K20" s="88"/>
      <c r="L20" s="89">
        <f>AVERAGE(L8:L18)</f>
        <v>-12.478518181818181</v>
      </c>
      <c r="M20" s="88"/>
      <c r="N20" s="89">
        <f>AVERAGE(N8:N18)</f>
        <v>9.8120909090909105</v>
      </c>
      <c r="O20" s="88"/>
      <c r="P20" s="89">
        <f>AVERAGE(P8:P18)</f>
        <v>13.560709090909087</v>
      </c>
      <c r="Q20" s="88"/>
      <c r="R20" s="89">
        <f>AVERAGE(R8:R18)</f>
        <v>4.3318545454545454</v>
      </c>
      <c r="S20" s="90"/>
    </row>
    <row r="21" spans="1:19" x14ac:dyDescent="0.3">
      <c r="A21" s="87" t="s">
        <v>28</v>
      </c>
      <c r="B21" s="88"/>
      <c r="C21" s="88"/>
      <c r="D21" s="89">
        <f>MIN(D8:D18)</f>
        <v>-83.460400000000007</v>
      </c>
      <c r="E21" s="88"/>
      <c r="F21" s="89">
        <f>MIN(F8:F18)</f>
        <v>-48.583799999999997</v>
      </c>
      <c r="G21" s="88"/>
      <c r="H21" s="89">
        <f>MIN(H8:H18)</f>
        <v>-13.8643</v>
      </c>
      <c r="I21" s="88"/>
      <c r="J21" s="89">
        <f>MIN(J8:J18)</f>
        <v>-22.837599999999998</v>
      </c>
      <c r="K21" s="88"/>
      <c r="L21" s="89">
        <f>MIN(L8:L18)</f>
        <v>-25.826799999999999</v>
      </c>
      <c r="M21" s="88"/>
      <c r="N21" s="89">
        <f>MIN(N8:N18)</f>
        <v>6.8727999999999998</v>
      </c>
      <c r="O21" s="88"/>
      <c r="P21" s="89">
        <f>MIN(P8:P18)</f>
        <v>12.333500000000001</v>
      </c>
      <c r="Q21" s="88"/>
      <c r="R21" s="89">
        <f>MIN(R8:R18)</f>
        <v>2.6023999999999998</v>
      </c>
      <c r="S21" s="90"/>
    </row>
    <row r="22" spans="1:19" ht="15" thickBot="1" x14ac:dyDescent="0.35">
      <c r="A22" s="91" t="s">
        <v>29</v>
      </c>
      <c r="B22" s="92"/>
      <c r="C22" s="92"/>
      <c r="D22" s="93">
        <f>MAX(D8:D18)</f>
        <v>-16.381399999999999</v>
      </c>
      <c r="E22" s="92"/>
      <c r="F22" s="93">
        <f>MAX(F8:F18)</f>
        <v>-5.0232000000000001</v>
      </c>
      <c r="G22" s="92"/>
      <c r="H22" s="93">
        <f>MAX(H8:H18)</f>
        <v>6.4122000000000003</v>
      </c>
      <c r="I22" s="92"/>
      <c r="J22" s="93">
        <f>MAX(J8:J18)</f>
        <v>-9.2175999999999991</v>
      </c>
      <c r="K22" s="92"/>
      <c r="L22" s="93">
        <f>MAX(L8:L18)</f>
        <v>-10.0684</v>
      </c>
      <c r="M22" s="92"/>
      <c r="N22" s="93">
        <f>MAX(N8:N18)</f>
        <v>10.7026</v>
      </c>
      <c r="O22" s="92"/>
      <c r="P22" s="93">
        <f>MAX(P8:P18)</f>
        <v>17.190200000000001</v>
      </c>
      <c r="Q22" s="92"/>
      <c r="R22" s="93">
        <f>MAX(R8:R18)</f>
        <v>6.3422000000000001</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44459</v>
      </c>
      <c r="C8" s="65">
        <f>VLOOKUP($A8,'Return Data'!$B$7:$R$2843,4,0)</f>
        <v>16.8064</v>
      </c>
      <c r="D8" s="65">
        <f>VLOOKUP($A8,'Return Data'!$B$7:$R$2843,9,0)</f>
        <v>7.4804000000000004</v>
      </c>
      <c r="E8" s="66">
        <f t="shared" ref="E8:E27" si="0">RANK(D8,D$8:D$27,0)</f>
        <v>12</v>
      </c>
      <c r="F8" s="65">
        <f>VLOOKUP($A8,'Return Data'!$B$7:$R$2843,10,0)</f>
        <v>6.9878</v>
      </c>
      <c r="G8" s="66">
        <f t="shared" ref="G8:G27" si="1">RANK(F8,F$8:F$27,0)</f>
        <v>11</v>
      </c>
      <c r="H8" s="65">
        <f>VLOOKUP($A8,'Return Data'!$B$7:$R$2843,11,0)</f>
        <v>8.6834000000000007</v>
      </c>
      <c r="I8" s="66">
        <f t="shared" ref="I8:I27" si="2">RANK(H8,H$8:H$27,0)</f>
        <v>11</v>
      </c>
      <c r="J8" s="65">
        <f>VLOOKUP($A8,'Return Data'!$B$7:$R$2843,12,0)</f>
        <v>8.1446000000000005</v>
      </c>
      <c r="K8" s="66">
        <f t="shared" ref="K8:K27" si="3">RANK(J8,J$8:J$27,0)</f>
        <v>7</v>
      </c>
      <c r="L8" s="65">
        <f>VLOOKUP($A8,'Return Data'!$B$7:$R$2843,13,0)</f>
        <v>9.5548000000000002</v>
      </c>
      <c r="M8" s="66">
        <f t="shared" ref="M8:M27" si="4">RANK(L8,L$8:L$27,0)</f>
        <v>7</v>
      </c>
      <c r="N8" s="65">
        <f>VLOOKUP($A8,'Return Data'!$B$7:$R$2843,17,0)</f>
        <v>6.6985999999999999</v>
      </c>
      <c r="O8" s="66">
        <f>RANK(N8,N$8:N$27,0)</f>
        <v>9</v>
      </c>
      <c r="P8" s="65">
        <f>VLOOKUP($A8,'Return Data'!$B$7:$R$2843,14,0)</f>
        <v>7.2233000000000001</v>
      </c>
      <c r="Q8" s="66">
        <f>RANK(P8,P$8:P$27,0)</f>
        <v>7</v>
      </c>
      <c r="R8" s="65">
        <f>VLOOKUP($A8,'Return Data'!$B$7:$R$2843,16,0)</f>
        <v>8.3932000000000002</v>
      </c>
      <c r="S8" s="67">
        <f t="shared" ref="S8:S27" si="5">RANK(R8,R$8:R$27,0)</f>
        <v>8</v>
      </c>
    </row>
    <row r="9" spans="1:19" x14ac:dyDescent="0.3">
      <c r="A9" s="82" t="s">
        <v>654</v>
      </c>
      <c r="B9" s="64">
        <f>VLOOKUP($A9,'Return Data'!$B$7:$R$2843,3,0)</f>
        <v>44459</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-13.942600000000001</v>
      </c>
      <c r="S9" s="67">
        <f t="shared" si="5"/>
        <v>19</v>
      </c>
    </row>
    <row r="10" spans="1:19" x14ac:dyDescent="0.3">
      <c r="A10" s="82" t="s">
        <v>656</v>
      </c>
      <c r="B10" s="64">
        <f>VLOOKUP($A10,'Return Data'!$B$7:$R$2843,3,0)</f>
        <v>44459</v>
      </c>
      <c r="C10" s="65">
        <f>VLOOKUP($A10,'Return Data'!$B$7:$R$2843,4,0)</f>
        <v>18.2852</v>
      </c>
      <c r="D10" s="65">
        <f>VLOOKUP($A10,'Return Data'!$B$7:$R$2843,9,0)</f>
        <v>6.7286000000000001</v>
      </c>
      <c r="E10" s="66">
        <f t="shared" si="0"/>
        <v>13</v>
      </c>
      <c r="F10" s="65">
        <f>VLOOKUP($A10,'Return Data'!$B$7:$R$2843,10,0)</f>
        <v>7.7321</v>
      </c>
      <c r="G10" s="66">
        <f t="shared" si="1"/>
        <v>8</v>
      </c>
      <c r="H10" s="65">
        <f>VLOOKUP($A10,'Return Data'!$B$7:$R$2843,11,0)</f>
        <v>8.7935999999999996</v>
      </c>
      <c r="I10" s="66">
        <f t="shared" si="2"/>
        <v>10</v>
      </c>
      <c r="J10" s="65">
        <f>VLOOKUP($A10,'Return Data'!$B$7:$R$2843,12,0)</f>
        <v>8.0030000000000001</v>
      </c>
      <c r="K10" s="66">
        <f t="shared" si="3"/>
        <v>8</v>
      </c>
      <c r="L10" s="65">
        <f>VLOOKUP($A10,'Return Data'!$B$7:$R$2843,13,0)</f>
        <v>8.8755000000000006</v>
      </c>
      <c r="M10" s="66">
        <f t="shared" si="4"/>
        <v>8</v>
      </c>
      <c r="N10" s="65">
        <f>VLOOKUP($A10,'Return Data'!$B$7:$R$2843,17,0)</f>
        <v>9.0472999999999999</v>
      </c>
      <c r="O10" s="66">
        <f t="shared" ref="O10:O22" si="6">RANK(N10,N$8:N$27,0)</f>
        <v>3</v>
      </c>
      <c r="P10" s="65">
        <f>VLOOKUP($A10,'Return Data'!$B$7:$R$2843,14,0)</f>
        <v>7.8746</v>
      </c>
      <c r="Q10" s="66">
        <f t="shared" ref="Q10:Q22" si="7">RANK(P10,P$8:P$27,0)</f>
        <v>6</v>
      </c>
      <c r="R10" s="65">
        <f>VLOOKUP($A10,'Return Data'!$B$7:$R$2843,16,0)</f>
        <v>8.7573000000000008</v>
      </c>
      <c r="S10" s="67">
        <f t="shared" si="5"/>
        <v>5</v>
      </c>
    </row>
    <row r="11" spans="1:19" x14ac:dyDescent="0.3">
      <c r="A11" s="82" t="s">
        <v>660</v>
      </c>
      <c r="B11" s="64">
        <f>VLOOKUP($A11,'Return Data'!$B$7:$R$2843,3,0)</f>
        <v>44459</v>
      </c>
      <c r="C11" s="65">
        <f>VLOOKUP($A11,'Return Data'!$B$7:$R$2843,4,0)</f>
        <v>17.159700000000001</v>
      </c>
      <c r="D11" s="65">
        <f>VLOOKUP($A11,'Return Data'!$B$7:$R$2843,9,0)</f>
        <v>17.1814</v>
      </c>
      <c r="E11" s="66">
        <f t="shared" si="0"/>
        <v>2</v>
      </c>
      <c r="F11" s="65">
        <f>VLOOKUP($A11,'Return Data'!$B$7:$R$2843,10,0)</f>
        <v>9.1323000000000008</v>
      </c>
      <c r="G11" s="66">
        <f t="shared" si="1"/>
        <v>4</v>
      </c>
      <c r="H11" s="65">
        <f>VLOOKUP($A11,'Return Data'!$B$7:$R$2843,11,0)</f>
        <v>16.1816</v>
      </c>
      <c r="I11" s="66">
        <f t="shared" si="2"/>
        <v>2</v>
      </c>
      <c r="J11" s="65">
        <f>VLOOKUP($A11,'Return Data'!$B$7:$R$2843,12,0)</f>
        <v>13.955</v>
      </c>
      <c r="K11" s="66">
        <f t="shared" si="3"/>
        <v>2</v>
      </c>
      <c r="L11" s="65">
        <f>VLOOKUP($A11,'Return Data'!$B$7:$R$2843,13,0)</f>
        <v>14.160500000000001</v>
      </c>
      <c r="M11" s="66">
        <f t="shared" si="4"/>
        <v>3</v>
      </c>
      <c r="N11" s="65">
        <f>VLOOKUP($A11,'Return Data'!$B$7:$R$2843,17,0)</f>
        <v>7.2572000000000001</v>
      </c>
      <c r="O11" s="66">
        <f t="shared" si="6"/>
        <v>8</v>
      </c>
      <c r="P11" s="65">
        <f>VLOOKUP($A11,'Return Data'!$B$7:$R$2843,14,0)</f>
        <v>6.2228000000000003</v>
      </c>
      <c r="Q11" s="66">
        <f t="shared" si="7"/>
        <v>8</v>
      </c>
      <c r="R11" s="65">
        <f>VLOOKUP($A11,'Return Data'!$B$7:$R$2843,16,0)</f>
        <v>8.4415999999999993</v>
      </c>
      <c r="S11" s="67">
        <f t="shared" si="5"/>
        <v>7</v>
      </c>
    </row>
    <row r="12" spans="1:19" x14ac:dyDescent="0.3">
      <c r="A12" s="82" t="s">
        <v>662</v>
      </c>
      <c r="B12" s="64">
        <f>VLOOKUP($A12,'Return Data'!$B$7:$R$2843,3,0)</f>
        <v>44459</v>
      </c>
      <c r="C12" s="65">
        <f>VLOOKUP($A12,'Return Data'!$B$7:$R$2843,4,0)</f>
        <v>4.3731999999999998</v>
      </c>
      <c r="D12" s="65">
        <f>VLOOKUP($A12,'Return Data'!$B$7:$R$2843,9,0)</f>
        <v>5.9531000000000001</v>
      </c>
      <c r="E12" s="66">
        <f t="shared" si="0"/>
        <v>17</v>
      </c>
      <c r="F12" s="65">
        <f>VLOOKUP($A12,'Return Data'!$B$7:$R$2843,10,0)</f>
        <v>6.8765999999999998</v>
      </c>
      <c r="G12" s="66">
        <f t="shared" si="1"/>
        <v>12</v>
      </c>
      <c r="H12" s="65">
        <f>VLOOKUP($A12,'Return Data'!$B$7:$R$2843,11,0)</f>
        <v>15.8185</v>
      </c>
      <c r="I12" s="66">
        <f t="shared" si="2"/>
        <v>3</v>
      </c>
      <c r="J12" s="65">
        <f>VLOOKUP($A12,'Return Data'!$B$7:$R$2843,12,0)</f>
        <v>12.378399999999999</v>
      </c>
      <c r="K12" s="66">
        <f t="shared" si="3"/>
        <v>4</v>
      </c>
      <c r="L12" s="65">
        <f>VLOOKUP($A12,'Return Data'!$B$7:$R$2843,13,0)</f>
        <v>10.9602</v>
      </c>
      <c r="M12" s="66">
        <f t="shared" si="4"/>
        <v>4</v>
      </c>
      <c r="N12" s="65">
        <f>VLOOKUP($A12,'Return Data'!$B$7:$R$2843,17,0)</f>
        <v>-22.0777</v>
      </c>
      <c r="O12" s="66">
        <f t="shared" si="6"/>
        <v>17</v>
      </c>
      <c r="P12" s="65">
        <f>VLOOKUP($A12,'Return Data'!$B$7:$R$2843,14,0)</f>
        <v>-31.426500000000001</v>
      </c>
      <c r="Q12" s="66">
        <f t="shared" si="7"/>
        <v>17</v>
      </c>
      <c r="R12" s="65">
        <f>VLOOKUP($A12,'Return Data'!$B$7:$R$2843,16,0)</f>
        <v>-11.833600000000001</v>
      </c>
      <c r="S12" s="67">
        <f t="shared" si="5"/>
        <v>18</v>
      </c>
    </row>
    <row r="13" spans="1:19" x14ac:dyDescent="0.3">
      <c r="A13" s="82" t="s">
        <v>664</v>
      </c>
      <c r="B13" s="64">
        <f>VLOOKUP($A13,'Return Data'!$B$7:$R$2843,3,0)</f>
        <v>44459</v>
      </c>
      <c r="C13" s="65">
        <f>VLOOKUP($A13,'Return Data'!$B$7:$R$2843,4,0)</f>
        <v>32.537599999999998</v>
      </c>
      <c r="D13" s="65">
        <f>VLOOKUP($A13,'Return Data'!$B$7:$R$2843,9,0)</f>
        <v>2.8656999999999999</v>
      </c>
      <c r="E13" s="66">
        <f t="shared" si="0"/>
        <v>19</v>
      </c>
      <c r="F13" s="65">
        <f>VLOOKUP($A13,'Return Data'!$B$7:$R$2843,10,0)</f>
        <v>3.0005000000000002</v>
      </c>
      <c r="G13" s="66">
        <f t="shared" si="1"/>
        <v>19</v>
      </c>
      <c r="H13" s="65">
        <f>VLOOKUP($A13,'Return Data'!$B$7:$R$2843,11,0)</f>
        <v>4.2618999999999998</v>
      </c>
      <c r="I13" s="66">
        <f t="shared" si="2"/>
        <v>19</v>
      </c>
      <c r="J13" s="65">
        <f>VLOOKUP($A13,'Return Data'!$B$7:$R$2843,12,0)</f>
        <v>4.3106</v>
      </c>
      <c r="K13" s="66">
        <f t="shared" si="3"/>
        <v>17</v>
      </c>
      <c r="L13" s="65">
        <f>VLOOKUP($A13,'Return Data'!$B$7:$R$2843,13,0)</f>
        <v>6.0279999999999996</v>
      </c>
      <c r="M13" s="66">
        <f t="shared" si="4"/>
        <v>16</v>
      </c>
      <c r="N13" s="65">
        <f>VLOOKUP($A13,'Return Data'!$B$7:$R$2843,17,0)</f>
        <v>5.5858999999999996</v>
      </c>
      <c r="O13" s="66">
        <f t="shared" si="6"/>
        <v>12</v>
      </c>
      <c r="P13" s="65">
        <f>VLOOKUP($A13,'Return Data'!$B$7:$R$2843,14,0)</f>
        <v>3.5794999999999999</v>
      </c>
      <c r="Q13" s="66">
        <f t="shared" si="7"/>
        <v>14</v>
      </c>
      <c r="R13" s="65">
        <f>VLOOKUP($A13,'Return Data'!$B$7:$R$2843,16,0)</f>
        <v>6.8863000000000003</v>
      </c>
      <c r="S13" s="67">
        <f t="shared" si="5"/>
        <v>13</v>
      </c>
    </row>
    <row r="14" spans="1:19" x14ac:dyDescent="0.3">
      <c r="A14" s="82" t="s">
        <v>667</v>
      </c>
      <c r="B14" s="64">
        <f>VLOOKUP($A14,'Return Data'!$B$7:$R$2843,3,0)</f>
        <v>44459</v>
      </c>
      <c r="C14" s="65">
        <f>VLOOKUP($A14,'Return Data'!$B$7:$R$2843,4,0)</f>
        <v>23.0854</v>
      </c>
      <c r="D14" s="65">
        <f>VLOOKUP($A14,'Return Data'!$B$7:$R$2843,9,0)</f>
        <v>30.188400000000001</v>
      </c>
      <c r="E14" s="66">
        <f t="shared" si="0"/>
        <v>1</v>
      </c>
      <c r="F14" s="65">
        <f>VLOOKUP($A14,'Return Data'!$B$7:$R$2843,10,0)</f>
        <v>6.8223000000000003</v>
      </c>
      <c r="G14" s="66">
        <f t="shared" si="1"/>
        <v>14</v>
      </c>
      <c r="H14" s="65">
        <f>VLOOKUP($A14,'Return Data'!$B$7:$R$2843,11,0)</f>
        <v>12.086600000000001</v>
      </c>
      <c r="I14" s="66">
        <f t="shared" si="2"/>
        <v>4</v>
      </c>
      <c r="J14" s="65">
        <f>VLOOKUP($A14,'Return Data'!$B$7:$R$2843,12,0)</f>
        <v>13.22</v>
      </c>
      <c r="K14" s="66">
        <f t="shared" si="3"/>
        <v>3</v>
      </c>
      <c r="L14" s="65">
        <f>VLOOKUP($A14,'Return Data'!$B$7:$R$2843,13,0)</f>
        <v>16.6556</v>
      </c>
      <c r="M14" s="66">
        <f t="shared" si="4"/>
        <v>1</v>
      </c>
      <c r="N14" s="65">
        <f>VLOOKUP($A14,'Return Data'!$B$7:$R$2843,17,0)</f>
        <v>5.1753</v>
      </c>
      <c r="O14" s="66">
        <f t="shared" si="6"/>
        <v>13</v>
      </c>
      <c r="P14" s="65">
        <f>VLOOKUP($A14,'Return Data'!$B$7:$R$2843,14,0)</f>
        <v>6.0328999999999997</v>
      </c>
      <c r="Q14" s="66">
        <f t="shared" si="7"/>
        <v>9</v>
      </c>
      <c r="R14" s="65">
        <f>VLOOKUP($A14,'Return Data'!$B$7:$R$2843,16,0)</f>
        <v>8.5104000000000006</v>
      </c>
      <c r="S14" s="67">
        <f t="shared" si="5"/>
        <v>6</v>
      </c>
    </row>
    <row r="15" spans="1:19" x14ac:dyDescent="0.3">
      <c r="A15" s="82" t="s">
        <v>675</v>
      </c>
      <c r="B15" s="64">
        <f>VLOOKUP($A15,'Return Data'!$B$7:$R$2843,3,0)</f>
        <v>44459</v>
      </c>
      <c r="C15" s="65">
        <f>VLOOKUP($A15,'Return Data'!$B$7:$R$2843,4,0)</f>
        <v>20.114799999999999</v>
      </c>
      <c r="D15" s="65">
        <f>VLOOKUP($A15,'Return Data'!$B$7:$R$2843,9,0)</f>
        <v>8.9710000000000001</v>
      </c>
      <c r="E15" s="66">
        <f t="shared" si="0"/>
        <v>7</v>
      </c>
      <c r="F15" s="65">
        <f>VLOOKUP($A15,'Return Data'!$B$7:$R$2843,10,0)</f>
        <v>8.8351000000000006</v>
      </c>
      <c r="G15" s="66">
        <f t="shared" si="1"/>
        <v>5</v>
      </c>
      <c r="H15" s="65">
        <f>VLOOKUP($A15,'Return Data'!$B$7:$R$2843,11,0)</f>
        <v>10.949199999999999</v>
      </c>
      <c r="I15" s="66">
        <f t="shared" si="2"/>
        <v>7</v>
      </c>
      <c r="J15" s="65">
        <f>VLOOKUP($A15,'Return Data'!$B$7:$R$2843,12,0)</f>
        <v>8.7523</v>
      </c>
      <c r="K15" s="66">
        <f t="shared" si="3"/>
        <v>5</v>
      </c>
      <c r="L15" s="65">
        <f>VLOOKUP($A15,'Return Data'!$B$7:$R$2843,13,0)</f>
        <v>10.760300000000001</v>
      </c>
      <c r="M15" s="66">
        <f t="shared" si="4"/>
        <v>5</v>
      </c>
      <c r="N15" s="65">
        <f>VLOOKUP($A15,'Return Data'!$B$7:$R$2843,17,0)</f>
        <v>10.242900000000001</v>
      </c>
      <c r="O15" s="66">
        <f t="shared" si="6"/>
        <v>1</v>
      </c>
      <c r="P15" s="65">
        <f>VLOOKUP($A15,'Return Data'!$B$7:$R$2843,14,0)</f>
        <v>9.9114000000000004</v>
      </c>
      <c r="Q15" s="66">
        <f t="shared" si="7"/>
        <v>1</v>
      </c>
      <c r="R15" s="65">
        <f>VLOOKUP($A15,'Return Data'!$B$7:$R$2843,16,0)</f>
        <v>9.7718000000000007</v>
      </c>
      <c r="S15" s="67">
        <f t="shared" si="5"/>
        <v>1</v>
      </c>
    </row>
    <row r="16" spans="1:19" x14ac:dyDescent="0.3">
      <c r="A16" s="82" t="s">
        <v>677</v>
      </c>
      <c r="B16" s="64">
        <f>VLOOKUP($A16,'Return Data'!$B$7:$R$2843,3,0)</f>
        <v>44459</v>
      </c>
      <c r="C16" s="65">
        <f>VLOOKUP($A16,'Return Data'!$B$7:$R$2843,4,0)</f>
        <v>26.317799999999998</v>
      </c>
      <c r="D16" s="65">
        <f>VLOOKUP($A16,'Return Data'!$B$7:$R$2843,9,0)</f>
        <v>6.3014000000000001</v>
      </c>
      <c r="E16" s="66">
        <f t="shared" si="0"/>
        <v>15</v>
      </c>
      <c r="F16" s="65">
        <f>VLOOKUP($A16,'Return Data'!$B$7:$R$2843,10,0)</f>
        <v>6.8724999999999996</v>
      </c>
      <c r="G16" s="66">
        <f t="shared" si="1"/>
        <v>13</v>
      </c>
      <c r="H16" s="65">
        <f>VLOOKUP($A16,'Return Data'!$B$7:$R$2843,11,0)</f>
        <v>9.1824999999999992</v>
      </c>
      <c r="I16" s="66">
        <f t="shared" si="2"/>
        <v>9</v>
      </c>
      <c r="J16" s="65">
        <f>VLOOKUP($A16,'Return Data'!$B$7:$R$2843,12,0)</f>
        <v>7.2209000000000003</v>
      </c>
      <c r="K16" s="66">
        <f t="shared" si="3"/>
        <v>10</v>
      </c>
      <c r="L16" s="65">
        <f>VLOOKUP($A16,'Return Data'!$B$7:$R$2843,13,0)</f>
        <v>8.7294999999999998</v>
      </c>
      <c r="M16" s="66">
        <f t="shared" si="4"/>
        <v>10</v>
      </c>
      <c r="N16" s="65">
        <f>VLOOKUP($A16,'Return Data'!$B$7:$R$2843,17,0)</f>
        <v>9.6359999999999992</v>
      </c>
      <c r="O16" s="66">
        <f t="shared" si="6"/>
        <v>2</v>
      </c>
      <c r="P16" s="65">
        <f>VLOOKUP($A16,'Return Data'!$B$7:$R$2843,14,0)</f>
        <v>9.5625999999999998</v>
      </c>
      <c r="Q16" s="66">
        <f t="shared" si="7"/>
        <v>2</v>
      </c>
      <c r="R16" s="65">
        <f>VLOOKUP($A16,'Return Data'!$B$7:$R$2843,16,0)</f>
        <v>9.4298000000000002</v>
      </c>
      <c r="S16" s="67">
        <f t="shared" si="5"/>
        <v>2</v>
      </c>
    </row>
    <row r="17" spans="1:19" x14ac:dyDescent="0.3">
      <c r="A17" s="82" t="s">
        <v>679</v>
      </c>
      <c r="B17" s="64">
        <f>VLOOKUP($A17,'Return Data'!$B$7:$R$2843,3,0)</f>
        <v>44459</v>
      </c>
      <c r="C17" s="65">
        <f>VLOOKUP($A17,'Return Data'!$B$7:$R$2843,4,0)</f>
        <v>14.539099999999999</v>
      </c>
      <c r="D17" s="65">
        <f>VLOOKUP($A17,'Return Data'!$B$7:$R$2843,9,0)</f>
        <v>9.6176999999999992</v>
      </c>
      <c r="E17" s="66">
        <f t="shared" si="0"/>
        <v>6</v>
      </c>
      <c r="F17" s="65">
        <f>VLOOKUP($A17,'Return Data'!$B$7:$R$2843,10,0)</f>
        <v>8.2283000000000008</v>
      </c>
      <c r="G17" s="66">
        <f t="shared" si="1"/>
        <v>6</v>
      </c>
      <c r="H17" s="65">
        <f>VLOOKUP($A17,'Return Data'!$B$7:$R$2843,11,0)</f>
        <v>8.4158000000000008</v>
      </c>
      <c r="I17" s="66">
        <f t="shared" si="2"/>
        <v>14</v>
      </c>
      <c r="J17" s="65">
        <f>VLOOKUP($A17,'Return Data'!$B$7:$R$2843,12,0)</f>
        <v>7.0000999999999998</v>
      </c>
      <c r="K17" s="66">
        <f t="shared" si="3"/>
        <v>11</v>
      </c>
      <c r="L17" s="65">
        <f>VLOOKUP($A17,'Return Data'!$B$7:$R$2843,13,0)</f>
        <v>8.8423999999999996</v>
      </c>
      <c r="M17" s="66">
        <f t="shared" si="4"/>
        <v>9</v>
      </c>
      <c r="N17" s="65">
        <f>VLOOKUP($A17,'Return Data'!$B$7:$R$2843,17,0)</f>
        <v>-0.1381</v>
      </c>
      <c r="O17" s="66">
        <f t="shared" si="6"/>
        <v>15</v>
      </c>
      <c r="P17" s="65">
        <f>VLOOKUP($A17,'Return Data'!$B$7:$R$2843,14,0)</f>
        <v>-0.1376</v>
      </c>
      <c r="Q17" s="66">
        <f t="shared" si="7"/>
        <v>15</v>
      </c>
      <c r="R17" s="65">
        <f>VLOOKUP($A17,'Return Data'!$B$7:$R$2843,16,0)</f>
        <v>5.0777000000000001</v>
      </c>
      <c r="S17" s="67">
        <f t="shared" si="5"/>
        <v>15</v>
      </c>
    </row>
    <row r="18" spans="1:19" x14ac:dyDescent="0.3">
      <c r="A18" s="82" t="s">
        <v>680</v>
      </c>
      <c r="B18" s="64">
        <f>VLOOKUP($A18,'Return Data'!$B$7:$R$2843,3,0)</f>
        <v>44459</v>
      </c>
      <c r="C18" s="65">
        <f>VLOOKUP($A18,'Return Data'!$B$7:$R$2843,4,0)</f>
        <v>14.055</v>
      </c>
      <c r="D18" s="65">
        <f>VLOOKUP($A18,'Return Data'!$B$7:$R$2843,9,0)</f>
        <v>10.420500000000001</v>
      </c>
      <c r="E18" s="66">
        <f t="shared" si="0"/>
        <v>5</v>
      </c>
      <c r="F18" s="65">
        <f>VLOOKUP($A18,'Return Data'!$B$7:$R$2843,10,0)</f>
        <v>7.6169000000000002</v>
      </c>
      <c r="G18" s="66">
        <f t="shared" si="1"/>
        <v>10</v>
      </c>
      <c r="H18" s="65">
        <f>VLOOKUP($A18,'Return Data'!$B$7:$R$2843,11,0)</f>
        <v>8.6419999999999995</v>
      </c>
      <c r="I18" s="66">
        <f t="shared" si="2"/>
        <v>13</v>
      </c>
      <c r="J18" s="65">
        <f>VLOOKUP($A18,'Return Data'!$B$7:$R$2843,12,0)</f>
        <v>6.0041000000000002</v>
      </c>
      <c r="K18" s="66">
        <f t="shared" si="3"/>
        <v>13</v>
      </c>
      <c r="L18" s="65">
        <f>VLOOKUP($A18,'Return Data'!$B$7:$R$2843,13,0)</f>
        <v>7.3620999999999999</v>
      </c>
      <c r="M18" s="66">
        <f t="shared" si="4"/>
        <v>13</v>
      </c>
      <c r="N18" s="65">
        <f>VLOOKUP($A18,'Return Data'!$B$7:$R$2843,17,0)</f>
        <v>7.7717999999999998</v>
      </c>
      <c r="O18" s="66">
        <f t="shared" si="6"/>
        <v>6</v>
      </c>
      <c r="P18" s="65">
        <f>VLOOKUP($A18,'Return Data'!$B$7:$R$2843,14,0)</f>
        <v>8.4199000000000002</v>
      </c>
      <c r="Q18" s="66">
        <f t="shared" si="7"/>
        <v>4</v>
      </c>
      <c r="R18" s="65">
        <f>VLOOKUP($A18,'Return Data'!$B$7:$R$2843,16,0)</f>
        <v>7.7621000000000002</v>
      </c>
      <c r="S18" s="67">
        <f t="shared" si="5"/>
        <v>9</v>
      </c>
    </row>
    <row r="19" spans="1:19" x14ac:dyDescent="0.3">
      <c r="A19" s="82" t="s">
        <v>683</v>
      </c>
      <c r="B19" s="64">
        <f>VLOOKUP($A19,'Return Data'!$B$7:$R$2843,3,0)</f>
        <v>44459</v>
      </c>
      <c r="C19" s="65">
        <f>VLOOKUP($A19,'Return Data'!$B$7:$R$2843,4,0)</f>
        <v>1572.4647</v>
      </c>
      <c r="D19" s="65">
        <f>VLOOKUP($A19,'Return Data'!$B$7:$R$2843,9,0)</f>
        <v>6.2991999999999999</v>
      </c>
      <c r="E19" s="66">
        <f t="shared" si="0"/>
        <v>16</v>
      </c>
      <c r="F19" s="65">
        <f>VLOOKUP($A19,'Return Data'!$B$7:$R$2843,10,0)</f>
        <v>5.8647</v>
      </c>
      <c r="G19" s="66">
        <f t="shared" si="1"/>
        <v>17</v>
      </c>
      <c r="H19" s="65">
        <f>VLOOKUP($A19,'Return Data'!$B$7:$R$2843,11,0)</f>
        <v>7</v>
      </c>
      <c r="I19" s="66">
        <f t="shared" si="2"/>
        <v>17</v>
      </c>
      <c r="J19" s="65">
        <f>VLOOKUP($A19,'Return Data'!$B$7:$R$2843,12,0)</f>
        <v>4.5214999999999996</v>
      </c>
      <c r="K19" s="66">
        <f t="shared" si="3"/>
        <v>16</v>
      </c>
      <c r="L19" s="65">
        <f>VLOOKUP($A19,'Return Data'!$B$7:$R$2843,13,0)</f>
        <v>5.2225000000000001</v>
      </c>
      <c r="M19" s="66">
        <f t="shared" si="4"/>
        <v>17</v>
      </c>
      <c r="N19" s="65">
        <f>VLOOKUP($A19,'Return Data'!$B$7:$R$2843,17,0)</f>
        <v>7.3296000000000001</v>
      </c>
      <c r="O19" s="66">
        <f t="shared" si="6"/>
        <v>7</v>
      </c>
      <c r="P19" s="65">
        <f>VLOOKUP($A19,'Return Data'!$B$7:$R$2843,14,0)</f>
        <v>3.7191000000000001</v>
      </c>
      <c r="Q19" s="66">
        <f t="shared" si="7"/>
        <v>12</v>
      </c>
      <c r="R19" s="65">
        <f>VLOOKUP($A19,'Return Data'!$B$7:$R$2843,16,0)</f>
        <v>6.6317000000000004</v>
      </c>
      <c r="S19" s="67">
        <f t="shared" si="5"/>
        <v>14</v>
      </c>
    </row>
    <row r="20" spans="1:19" x14ac:dyDescent="0.3">
      <c r="A20" s="82" t="s">
        <v>685</v>
      </c>
      <c r="B20" s="64">
        <f>VLOOKUP($A20,'Return Data'!$B$7:$R$2843,3,0)</f>
        <v>44459</v>
      </c>
      <c r="C20" s="65">
        <f>VLOOKUP($A20,'Return Data'!$B$7:$R$2843,4,0)</f>
        <v>26.24</v>
      </c>
      <c r="D20" s="65">
        <f>VLOOKUP($A20,'Return Data'!$B$7:$R$2843,9,0)</f>
        <v>8.3191000000000006</v>
      </c>
      <c r="E20" s="66">
        <f t="shared" si="0"/>
        <v>8</v>
      </c>
      <c r="F20" s="65">
        <f>VLOOKUP($A20,'Return Data'!$B$7:$R$2843,10,0)</f>
        <v>7.7103999999999999</v>
      </c>
      <c r="G20" s="66">
        <f t="shared" si="1"/>
        <v>9</v>
      </c>
      <c r="H20" s="65">
        <f>VLOOKUP($A20,'Return Data'!$B$7:$R$2843,11,0)</f>
        <v>9.4947999999999997</v>
      </c>
      <c r="I20" s="66">
        <f t="shared" si="2"/>
        <v>8</v>
      </c>
      <c r="J20" s="65">
        <f>VLOOKUP($A20,'Return Data'!$B$7:$R$2843,12,0)</f>
        <v>7.4046000000000003</v>
      </c>
      <c r="K20" s="66">
        <f t="shared" si="3"/>
        <v>9</v>
      </c>
      <c r="L20" s="65">
        <f>VLOOKUP($A20,'Return Data'!$B$7:$R$2843,13,0)</f>
        <v>7.7754000000000003</v>
      </c>
      <c r="M20" s="66">
        <f t="shared" si="4"/>
        <v>12</v>
      </c>
      <c r="N20" s="65">
        <f>VLOOKUP($A20,'Return Data'!$B$7:$R$2843,17,0)</f>
        <v>8.0236000000000001</v>
      </c>
      <c r="O20" s="66">
        <f t="shared" si="6"/>
        <v>5</v>
      </c>
      <c r="P20" s="65">
        <f>VLOOKUP($A20,'Return Data'!$B$7:$R$2843,14,0)</f>
        <v>8.5228999999999999</v>
      </c>
      <c r="Q20" s="66">
        <f t="shared" si="7"/>
        <v>3</v>
      </c>
      <c r="R20" s="65">
        <f>VLOOKUP($A20,'Return Data'!$B$7:$R$2843,16,0)</f>
        <v>9.1061999999999994</v>
      </c>
      <c r="S20" s="67">
        <f t="shared" si="5"/>
        <v>4</v>
      </c>
    </row>
    <row r="21" spans="1:19" x14ac:dyDescent="0.3">
      <c r="A21" s="82" t="s">
        <v>687</v>
      </c>
      <c r="B21" s="64">
        <f>VLOOKUP($A21,'Return Data'!$B$7:$R$2843,3,0)</f>
        <v>44459</v>
      </c>
      <c r="C21" s="65">
        <f>VLOOKUP($A21,'Return Data'!$B$7:$R$2843,4,0)</f>
        <v>24.098800000000001</v>
      </c>
      <c r="D21" s="65">
        <f>VLOOKUP($A21,'Return Data'!$B$7:$R$2843,9,0)</f>
        <v>7.7755000000000001</v>
      </c>
      <c r="E21" s="66">
        <f t="shared" si="0"/>
        <v>11</v>
      </c>
      <c r="F21" s="65">
        <f>VLOOKUP($A21,'Return Data'!$B$7:$R$2843,10,0)</f>
        <v>6.6439000000000004</v>
      </c>
      <c r="G21" s="66">
        <f t="shared" si="1"/>
        <v>16</v>
      </c>
      <c r="H21" s="65">
        <f>VLOOKUP($A21,'Return Data'!$B$7:$R$2843,11,0)</f>
        <v>7.1527000000000003</v>
      </c>
      <c r="I21" s="66">
        <f t="shared" si="2"/>
        <v>16</v>
      </c>
      <c r="J21" s="65">
        <f>VLOOKUP($A21,'Return Data'!$B$7:$R$2843,12,0)</f>
        <v>5.5117000000000003</v>
      </c>
      <c r="K21" s="66">
        <f t="shared" si="3"/>
        <v>15</v>
      </c>
      <c r="L21" s="65">
        <f>VLOOKUP($A21,'Return Data'!$B$7:$R$2843,13,0)</f>
        <v>6.8930999999999996</v>
      </c>
      <c r="M21" s="66">
        <f t="shared" si="4"/>
        <v>15</v>
      </c>
      <c r="N21" s="65">
        <f>VLOOKUP($A21,'Return Data'!$B$7:$R$2843,17,0)</f>
        <v>6.4028999999999998</v>
      </c>
      <c r="O21" s="66">
        <f t="shared" si="6"/>
        <v>10</v>
      </c>
      <c r="P21" s="65">
        <f>VLOOKUP($A21,'Return Data'!$B$7:$R$2843,14,0)</f>
        <v>5.0956999999999999</v>
      </c>
      <c r="Q21" s="66">
        <f t="shared" si="7"/>
        <v>10</v>
      </c>
      <c r="R21" s="65">
        <f>VLOOKUP($A21,'Return Data'!$B$7:$R$2843,16,0)</f>
        <v>7.4599000000000002</v>
      </c>
      <c r="S21" s="67">
        <f t="shared" si="5"/>
        <v>10</v>
      </c>
    </row>
    <row r="22" spans="1:19" x14ac:dyDescent="0.3">
      <c r="A22" s="82" t="s">
        <v>689</v>
      </c>
      <c r="B22" s="64">
        <f>VLOOKUP($A22,'Return Data'!$B$7:$R$2843,3,0)</f>
        <v>44459</v>
      </c>
      <c r="C22" s="65">
        <f>VLOOKUP($A22,'Return Data'!$B$7:$R$2843,4,0)</f>
        <v>29.007999999999999</v>
      </c>
      <c r="D22" s="65">
        <f>VLOOKUP($A22,'Return Data'!$B$7:$R$2843,9,0)</f>
        <v>8.2729999999999997</v>
      </c>
      <c r="E22" s="66">
        <f t="shared" si="0"/>
        <v>9</v>
      </c>
      <c r="F22" s="65">
        <f>VLOOKUP($A22,'Return Data'!$B$7:$R$2843,10,0)</f>
        <v>32.0931</v>
      </c>
      <c r="G22" s="66">
        <f t="shared" si="1"/>
        <v>1</v>
      </c>
      <c r="H22" s="65">
        <f>VLOOKUP($A22,'Return Data'!$B$7:$R$2843,11,0)</f>
        <v>21.253900000000002</v>
      </c>
      <c r="I22" s="66">
        <f t="shared" si="2"/>
        <v>1</v>
      </c>
      <c r="J22" s="65">
        <f>VLOOKUP($A22,'Return Data'!$B$7:$R$2843,12,0)</f>
        <v>16.9282</v>
      </c>
      <c r="K22" s="66">
        <f t="shared" si="3"/>
        <v>1</v>
      </c>
      <c r="L22" s="65">
        <f>VLOOKUP($A22,'Return Data'!$B$7:$R$2843,13,0)</f>
        <v>16.559999999999999</v>
      </c>
      <c r="M22" s="66">
        <f t="shared" si="4"/>
        <v>2</v>
      </c>
      <c r="N22" s="65">
        <f>VLOOKUP($A22,'Return Data'!$B$7:$R$2843,17,0)</f>
        <v>3.7111999999999998</v>
      </c>
      <c r="O22" s="66">
        <f t="shared" si="6"/>
        <v>14</v>
      </c>
      <c r="P22" s="65">
        <f>VLOOKUP($A22,'Return Data'!$B$7:$R$2843,14,0)</f>
        <v>3.8258999999999999</v>
      </c>
      <c r="Q22" s="66">
        <f t="shared" si="7"/>
        <v>11</v>
      </c>
      <c r="R22" s="65">
        <f>VLOOKUP($A22,'Return Data'!$B$7:$R$2843,16,0)</f>
        <v>7.4473000000000003</v>
      </c>
      <c r="S22" s="67">
        <f t="shared" si="5"/>
        <v>11</v>
      </c>
    </row>
    <row r="23" spans="1:19" x14ac:dyDescent="0.3">
      <c r="A23" s="82" t="s">
        <v>691</v>
      </c>
      <c r="B23" s="64">
        <f>VLOOKUP($A23,'Return Data'!$B$7:$R$2843,3,0)</f>
        <v>44459</v>
      </c>
      <c r="C23" s="65">
        <f>VLOOKUP($A23,'Return Data'!$B$7:$R$2843,4,0)</f>
        <v>0.13039999999999999</v>
      </c>
      <c r="D23" s="65">
        <f>VLOOKUP($A23,'Return Data'!$B$7:$R$2843,9,0)</f>
        <v>10.9358</v>
      </c>
      <c r="E23" s="66">
        <f t="shared" si="0"/>
        <v>3</v>
      </c>
      <c r="F23" s="65">
        <f>VLOOKUP($A23,'Return Data'!$B$7:$R$2843,10,0)</f>
        <v>11.0242</v>
      </c>
      <c r="G23" s="66">
        <f t="shared" si="1"/>
        <v>2</v>
      </c>
      <c r="H23" s="65">
        <f>VLOOKUP($A23,'Return Data'!$B$7:$R$2843,11,0)</f>
        <v>11.1919</v>
      </c>
      <c r="I23" s="66">
        <f t="shared" si="2"/>
        <v>6</v>
      </c>
      <c r="J23" s="65">
        <f>VLOOKUP($A23,'Return Data'!$B$7:$R$2843,12,0)</f>
        <v>-24.263100000000001</v>
      </c>
      <c r="K23" s="66">
        <f t="shared" si="3"/>
        <v>20</v>
      </c>
      <c r="L23" s="65">
        <f>VLOOKUP($A23,'Return Data'!$B$7:$R$2843,13,0)</f>
        <v>-16.427299999999999</v>
      </c>
      <c r="M23" s="66">
        <f t="shared" si="4"/>
        <v>20</v>
      </c>
      <c r="N23" s="65"/>
      <c r="O23" s="66"/>
      <c r="P23" s="65"/>
      <c r="Q23" s="66"/>
      <c r="R23" s="65">
        <f>VLOOKUP($A23,'Return Data'!$B$7:$R$2843,16,0)</f>
        <v>-10.1791</v>
      </c>
      <c r="S23" s="67">
        <f t="shared" si="5"/>
        <v>17</v>
      </c>
    </row>
    <row r="24" spans="1:19" x14ac:dyDescent="0.3">
      <c r="A24" s="82" t="s">
        <v>694</v>
      </c>
      <c r="B24" s="64">
        <f>VLOOKUP($A24,'Return Data'!$B$7:$R$2843,3,0)</f>
        <v>44459</v>
      </c>
      <c r="C24" s="65">
        <f>VLOOKUP($A24,'Return Data'!$B$7:$R$2843,4,0)</f>
        <v>16.1553</v>
      </c>
      <c r="D24" s="65">
        <f>VLOOKUP($A24,'Return Data'!$B$7:$R$2843,9,0)</f>
        <v>4.2055999999999996</v>
      </c>
      <c r="E24" s="66">
        <f t="shared" si="0"/>
        <v>18</v>
      </c>
      <c r="F24" s="65">
        <f>VLOOKUP($A24,'Return Data'!$B$7:$R$2843,10,0)</f>
        <v>4.6851000000000003</v>
      </c>
      <c r="G24" s="66">
        <f t="shared" si="1"/>
        <v>18</v>
      </c>
      <c r="H24" s="65">
        <f>VLOOKUP($A24,'Return Data'!$B$7:$R$2843,11,0)</f>
        <v>6.2206999999999999</v>
      </c>
      <c r="I24" s="66">
        <f t="shared" si="2"/>
        <v>18</v>
      </c>
      <c r="J24" s="65">
        <f>VLOOKUP($A24,'Return Data'!$B$7:$R$2843,12,0)</f>
        <v>8.4402000000000008</v>
      </c>
      <c r="K24" s="66">
        <f t="shared" si="3"/>
        <v>6</v>
      </c>
      <c r="L24" s="65">
        <f>VLOOKUP($A24,'Return Data'!$B$7:$R$2843,13,0)</f>
        <v>9.8223000000000003</v>
      </c>
      <c r="M24" s="66">
        <f t="shared" si="4"/>
        <v>6</v>
      </c>
      <c r="N24" s="65">
        <f>VLOOKUP($A24,'Return Data'!$B$7:$R$2843,17,0)</f>
        <v>5.8022999999999998</v>
      </c>
      <c r="O24" s="66">
        <f>RANK(N24,N$8:N$27,0)</f>
        <v>11</v>
      </c>
      <c r="P24" s="65">
        <f>VLOOKUP($A24,'Return Data'!$B$7:$R$2843,14,0)</f>
        <v>3.6057000000000001</v>
      </c>
      <c r="Q24" s="66">
        <f>RANK(P24,P$8:P$27,0)</f>
        <v>13</v>
      </c>
      <c r="R24" s="65">
        <f>VLOOKUP($A24,'Return Data'!$B$7:$R$2843,16,0)</f>
        <v>7.1127000000000002</v>
      </c>
      <c r="S24" s="67">
        <f t="shared" si="5"/>
        <v>12</v>
      </c>
    </row>
    <row r="25" spans="1:19" x14ac:dyDescent="0.3">
      <c r="A25" s="82" t="s">
        <v>700</v>
      </c>
      <c r="B25" s="64">
        <f>VLOOKUP($A25,'Return Data'!$B$7:$R$2843,3,0)</f>
        <v>44459</v>
      </c>
      <c r="C25" s="65">
        <f>VLOOKUP($A25,'Return Data'!$B$7:$R$2843,4,0)</f>
        <v>37.405000000000001</v>
      </c>
      <c r="D25" s="65">
        <f>VLOOKUP($A25,'Return Data'!$B$7:$R$2843,9,0)</f>
        <v>8.0213000000000001</v>
      </c>
      <c r="E25" s="66">
        <f t="shared" si="0"/>
        <v>10</v>
      </c>
      <c r="F25" s="65">
        <f>VLOOKUP($A25,'Return Data'!$B$7:$R$2843,10,0)</f>
        <v>7.8476999999999997</v>
      </c>
      <c r="G25" s="66">
        <f t="shared" si="1"/>
        <v>7</v>
      </c>
      <c r="H25" s="65">
        <f>VLOOKUP($A25,'Return Data'!$B$7:$R$2843,11,0)</f>
        <v>8.6509</v>
      </c>
      <c r="I25" s="66">
        <f t="shared" si="2"/>
        <v>12</v>
      </c>
      <c r="J25" s="65">
        <f>VLOOKUP($A25,'Return Data'!$B$7:$R$2843,12,0)</f>
        <v>6.4290000000000003</v>
      </c>
      <c r="K25" s="66">
        <f t="shared" si="3"/>
        <v>12</v>
      </c>
      <c r="L25" s="65">
        <f>VLOOKUP($A25,'Return Data'!$B$7:$R$2843,13,0)</f>
        <v>8.1046999999999993</v>
      </c>
      <c r="M25" s="66">
        <f t="shared" si="4"/>
        <v>11</v>
      </c>
      <c r="N25" s="65">
        <f>VLOOKUP($A25,'Return Data'!$B$7:$R$2843,17,0)</f>
        <v>8.5998999999999999</v>
      </c>
      <c r="O25" s="66">
        <f>RANK(N25,N$8:N$27,0)</f>
        <v>4</v>
      </c>
      <c r="P25" s="65">
        <f>VLOOKUP($A25,'Return Data'!$B$7:$R$2843,14,0)</f>
        <v>8.3458000000000006</v>
      </c>
      <c r="Q25" s="66">
        <f>RANK(P25,P$8:P$27,0)</f>
        <v>5</v>
      </c>
      <c r="R25" s="65">
        <f>VLOOKUP($A25,'Return Data'!$B$7:$R$2843,16,0)</f>
        <v>9.1659000000000006</v>
      </c>
      <c r="S25" s="67">
        <f t="shared" si="5"/>
        <v>3</v>
      </c>
    </row>
    <row r="26" spans="1:19" x14ac:dyDescent="0.3">
      <c r="A26" s="82" t="s">
        <v>708</v>
      </c>
      <c r="B26" s="64">
        <f>VLOOKUP($A26,'Return Data'!$B$7:$R$2843,3,0)</f>
        <v>44459</v>
      </c>
      <c r="C26" s="65">
        <f>VLOOKUP($A26,'Return Data'!$B$7:$R$2843,4,0)</f>
        <v>0.65659999999999996</v>
      </c>
      <c r="D26" s="65">
        <f>VLOOKUP($A26,'Return Data'!$B$7:$R$2843,9,0)</f>
        <v>10.858499999999999</v>
      </c>
      <c r="E26" s="66">
        <f t="shared" si="0"/>
        <v>4</v>
      </c>
      <c r="F26" s="65">
        <f>VLOOKUP($A26,'Return Data'!$B$7:$R$2843,10,0)</f>
        <v>11.007300000000001</v>
      </c>
      <c r="G26" s="66">
        <f t="shared" si="1"/>
        <v>3</v>
      </c>
      <c r="H26" s="65">
        <f>VLOOKUP($A26,'Return Data'!$B$7:$R$2843,11,0)</f>
        <v>11.3104</v>
      </c>
      <c r="I26" s="66">
        <f t="shared" si="2"/>
        <v>5</v>
      </c>
      <c r="J26" s="65">
        <f>VLOOKUP($A26,'Return Data'!$B$7:$R$2843,12,0)</f>
        <v>-23.4604</v>
      </c>
      <c r="K26" s="66">
        <f t="shared" si="3"/>
        <v>19</v>
      </c>
      <c r="L26" s="65">
        <f>VLOOKUP($A26,'Return Data'!$B$7:$R$2843,13,0)</f>
        <v>-15.895</v>
      </c>
      <c r="M26" s="66">
        <f t="shared" si="4"/>
        <v>19</v>
      </c>
      <c r="N26" s="65"/>
      <c r="O26" s="66"/>
      <c r="P26" s="65"/>
      <c r="Q26" s="66"/>
      <c r="R26" s="65">
        <f>VLOOKUP($A26,'Return Data'!$B$7:$R$2843,16,0)</f>
        <v>-40.920999999999999</v>
      </c>
      <c r="S26" s="67">
        <f t="shared" si="5"/>
        <v>20</v>
      </c>
    </row>
    <row r="27" spans="1:19" x14ac:dyDescent="0.3">
      <c r="A27" s="82" t="s">
        <v>710</v>
      </c>
      <c r="B27" s="64">
        <f>VLOOKUP($A27,'Return Data'!$B$7:$R$2843,3,0)</f>
        <v>44459</v>
      </c>
      <c r="C27" s="65">
        <f>VLOOKUP($A27,'Return Data'!$B$7:$R$2843,4,0)</f>
        <v>12.8727</v>
      </c>
      <c r="D27" s="65">
        <f>VLOOKUP($A27,'Return Data'!$B$7:$R$2843,9,0)</f>
        <v>6.7244000000000002</v>
      </c>
      <c r="E27" s="66">
        <f t="shared" si="0"/>
        <v>14</v>
      </c>
      <c r="F27" s="65">
        <f>VLOOKUP($A27,'Return Data'!$B$7:$R$2843,10,0)</f>
        <v>6.7359999999999998</v>
      </c>
      <c r="G27" s="66">
        <f t="shared" si="1"/>
        <v>15</v>
      </c>
      <c r="H27" s="65">
        <f>VLOOKUP($A27,'Return Data'!$B$7:$R$2843,11,0)</f>
        <v>7.3710000000000004</v>
      </c>
      <c r="I27" s="66">
        <f t="shared" si="2"/>
        <v>15</v>
      </c>
      <c r="J27" s="65">
        <f>VLOOKUP($A27,'Return Data'!$B$7:$R$2843,12,0)</f>
        <v>5.8936000000000002</v>
      </c>
      <c r="K27" s="66">
        <f t="shared" si="3"/>
        <v>14</v>
      </c>
      <c r="L27" s="65">
        <f>VLOOKUP($A27,'Return Data'!$B$7:$R$2843,13,0)</f>
        <v>7.1928999999999998</v>
      </c>
      <c r="M27" s="66">
        <f t="shared" si="4"/>
        <v>14</v>
      </c>
      <c r="N27" s="65">
        <f>VLOOKUP($A27,'Return Data'!$B$7:$R$2843,17,0)</f>
        <v>-12.3263</v>
      </c>
      <c r="O27" s="66">
        <f>RANK(N27,N$8:N$27,0)</f>
        <v>16</v>
      </c>
      <c r="P27" s="65">
        <f>VLOOKUP($A27,'Return Data'!$B$7:$R$2843,14,0)</f>
        <v>-9.2542000000000009</v>
      </c>
      <c r="Q27" s="66">
        <f>RANK(P27,P$8:P$27,0)</f>
        <v>16</v>
      </c>
      <c r="R27" s="65">
        <f>VLOOKUP($A27,'Return Data'!$B$7:$R$2843,16,0)</f>
        <v>2.7932999999999999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8.8560300000000005</v>
      </c>
      <c r="E29" s="88"/>
      <c r="F29" s="89">
        <f>AVERAGE(F8:F27)</f>
        <v>8.2858400000000021</v>
      </c>
      <c r="G29" s="88"/>
      <c r="H29" s="89">
        <f>AVERAGE(H8:H27)</f>
        <v>9.63307</v>
      </c>
      <c r="I29" s="88"/>
      <c r="J29" s="89">
        <f>AVERAGE(J8:J27)</f>
        <v>4.8197150000000013</v>
      </c>
      <c r="K29" s="88"/>
      <c r="L29" s="89">
        <f>AVERAGE(L8:L27)</f>
        <v>6.5588750000000005</v>
      </c>
      <c r="M29" s="88"/>
      <c r="N29" s="89">
        <f>AVERAGE(N8:N27)</f>
        <v>3.9260235294117649</v>
      </c>
      <c r="O29" s="88"/>
      <c r="P29" s="89">
        <f>AVERAGE(P8:P27)</f>
        <v>3.0072823529411759</v>
      </c>
      <c r="Q29" s="88"/>
      <c r="R29" s="89">
        <f>AVERAGE(R8:R27)</f>
        <v>2.2935450000000008</v>
      </c>
      <c r="S29" s="90"/>
    </row>
    <row r="30" spans="1:19" x14ac:dyDescent="0.3">
      <c r="A30" s="87" t="s">
        <v>28</v>
      </c>
      <c r="B30" s="88"/>
      <c r="C30" s="88"/>
      <c r="D30" s="89">
        <f>MIN(D8:D27)</f>
        <v>0</v>
      </c>
      <c r="E30" s="88"/>
      <c r="F30" s="89">
        <f>MIN(F8:F27)</f>
        <v>0</v>
      </c>
      <c r="G30" s="88"/>
      <c r="H30" s="89">
        <f>MIN(H8:H27)</f>
        <v>0</v>
      </c>
      <c r="I30" s="88"/>
      <c r="J30" s="89">
        <f>MIN(J8:J27)</f>
        <v>-24.263100000000001</v>
      </c>
      <c r="K30" s="88"/>
      <c r="L30" s="89">
        <f>MIN(L8:L27)</f>
        <v>-16.427299999999999</v>
      </c>
      <c r="M30" s="88"/>
      <c r="N30" s="89">
        <f>MIN(N8:N27)</f>
        <v>-22.0777</v>
      </c>
      <c r="O30" s="88"/>
      <c r="P30" s="89">
        <f>MIN(P8:P27)</f>
        <v>-31.426500000000001</v>
      </c>
      <c r="Q30" s="88"/>
      <c r="R30" s="89">
        <f>MIN(R8:R27)</f>
        <v>-40.920999999999999</v>
      </c>
      <c r="S30" s="90"/>
    </row>
    <row r="31" spans="1:19" ht="15" thickBot="1" x14ac:dyDescent="0.35">
      <c r="A31" s="91" t="s">
        <v>29</v>
      </c>
      <c r="B31" s="92"/>
      <c r="C31" s="92"/>
      <c r="D31" s="93">
        <f>MAX(D8:D27)</f>
        <v>30.188400000000001</v>
      </c>
      <c r="E31" s="92"/>
      <c r="F31" s="93">
        <f>MAX(F8:F27)</f>
        <v>32.0931</v>
      </c>
      <c r="G31" s="92"/>
      <c r="H31" s="93">
        <f>MAX(H8:H27)</f>
        <v>21.253900000000002</v>
      </c>
      <c r="I31" s="92"/>
      <c r="J31" s="93">
        <f>MAX(J8:J27)</f>
        <v>16.9282</v>
      </c>
      <c r="K31" s="92"/>
      <c r="L31" s="93">
        <f>MAX(L8:L27)</f>
        <v>16.6556</v>
      </c>
      <c r="M31" s="92"/>
      <c r="N31" s="93">
        <f>MAX(N8:N27)</f>
        <v>10.242900000000001</v>
      </c>
      <c r="O31" s="92"/>
      <c r="P31" s="93">
        <f>MAX(P8:P27)</f>
        <v>9.9114000000000004</v>
      </c>
      <c r="Q31" s="92"/>
      <c r="R31" s="93">
        <f>MAX(R8:R27)</f>
        <v>9.7718000000000007</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44459</v>
      </c>
      <c r="C8" s="65">
        <f>VLOOKUP($A8,'Return Data'!$B$7:$R$2843,4,0)</f>
        <v>15.852600000000001</v>
      </c>
      <c r="D8" s="65">
        <f>VLOOKUP($A8,'Return Data'!$B$7:$R$2843,9,0)</f>
        <v>6.7077</v>
      </c>
      <c r="E8" s="66">
        <f t="shared" ref="E8:E27" si="0">RANK(D8,D$8:D$27,0)</f>
        <v>12</v>
      </c>
      <c r="F8" s="65">
        <f>VLOOKUP($A8,'Return Data'!$B$7:$R$2843,10,0)</f>
        <v>6.2191999999999998</v>
      </c>
      <c r="G8" s="66">
        <f t="shared" ref="G8:G27" si="1">RANK(F8,F$8:F$27,0)</f>
        <v>13</v>
      </c>
      <c r="H8" s="65">
        <f>VLOOKUP($A8,'Return Data'!$B$7:$R$2843,11,0)</f>
        <v>7.7759999999999998</v>
      </c>
      <c r="I8" s="66">
        <f t="shared" ref="I8:I27" si="2">RANK(H8,H$8:H$27,0)</f>
        <v>11</v>
      </c>
      <c r="J8" s="65">
        <f>VLOOKUP($A8,'Return Data'!$B$7:$R$2843,12,0)</f>
        <v>7.2518000000000002</v>
      </c>
      <c r="K8" s="66">
        <f t="shared" ref="K8:K27" si="3">RANK(J8,J$8:J$27,0)</f>
        <v>7</v>
      </c>
      <c r="L8" s="65">
        <f>VLOOKUP($A8,'Return Data'!$B$7:$R$2843,13,0)</f>
        <v>8.6608000000000001</v>
      </c>
      <c r="M8" s="66">
        <f t="shared" ref="M8:M27" si="4">RANK(L8,L$8:L$27,0)</f>
        <v>6</v>
      </c>
      <c r="N8" s="65">
        <f>VLOOKUP($A8,'Return Data'!$B$7:$R$2843,17,0)</f>
        <v>5.8292999999999999</v>
      </c>
      <c r="O8" s="66">
        <f>RANK(N8,N$8:N$27,0)</f>
        <v>9</v>
      </c>
      <c r="P8" s="65">
        <f>VLOOKUP($A8,'Return Data'!$B$7:$R$2843,14,0)</f>
        <v>6.3007</v>
      </c>
      <c r="Q8" s="66">
        <f>RANK(P8,P$8:P$27,0)</f>
        <v>7</v>
      </c>
      <c r="R8" s="65">
        <f>VLOOKUP($A8,'Return Data'!$B$7:$R$2843,16,0)</f>
        <v>7.4131</v>
      </c>
      <c r="S8" s="67">
        <f t="shared" ref="S8:S27" si="5">RANK(R8,R$8:R$27,0)</f>
        <v>7</v>
      </c>
    </row>
    <row r="9" spans="1:19" x14ac:dyDescent="0.3">
      <c r="A9" s="82" t="s">
        <v>655</v>
      </c>
      <c r="B9" s="64">
        <f>VLOOKUP($A9,'Return Data'!$B$7:$R$2843,3,0)</f>
        <v>44459</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-13.9398</v>
      </c>
      <c r="S9" s="67">
        <f t="shared" si="5"/>
        <v>19</v>
      </c>
    </row>
    <row r="10" spans="1:19" x14ac:dyDescent="0.3">
      <c r="A10" s="82" t="s">
        <v>657</v>
      </c>
      <c r="B10" s="64">
        <f>VLOOKUP($A10,'Return Data'!$B$7:$R$2843,3,0)</f>
        <v>44459</v>
      </c>
      <c r="C10" s="65">
        <f>VLOOKUP($A10,'Return Data'!$B$7:$R$2843,4,0)</f>
        <v>16.854199999999999</v>
      </c>
      <c r="D10" s="65">
        <f>VLOOKUP($A10,'Return Data'!$B$7:$R$2843,9,0)</f>
        <v>5.8552</v>
      </c>
      <c r="E10" s="66">
        <f t="shared" si="0"/>
        <v>14</v>
      </c>
      <c r="F10" s="65">
        <f>VLOOKUP($A10,'Return Data'!$B$7:$R$2843,10,0)</f>
        <v>6.8029000000000002</v>
      </c>
      <c r="G10" s="66">
        <f t="shared" si="1"/>
        <v>9</v>
      </c>
      <c r="H10" s="65">
        <f>VLOOKUP($A10,'Return Data'!$B$7:$R$2843,11,0)</f>
        <v>7.7698999999999998</v>
      </c>
      <c r="I10" s="66">
        <f t="shared" si="2"/>
        <v>12</v>
      </c>
      <c r="J10" s="65">
        <f>VLOOKUP($A10,'Return Data'!$B$7:$R$2843,12,0)</f>
        <v>6.9255000000000004</v>
      </c>
      <c r="K10" s="66">
        <f t="shared" si="3"/>
        <v>8</v>
      </c>
      <c r="L10" s="65">
        <f>VLOOKUP($A10,'Return Data'!$B$7:$R$2843,13,0)</f>
        <v>7.7492000000000001</v>
      </c>
      <c r="M10" s="66">
        <f t="shared" si="4"/>
        <v>10</v>
      </c>
      <c r="N10" s="65">
        <f>VLOOKUP($A10,'Return Data'!$B$7:$R$2843,17,0)</f>
        <v>7.8978999999999999</v>
      </c>
      <c r="O10" s="66">
        <f t="shared" ref="O10:O22" si="6">RANK(N10,N$8:N$27,0)</f>
        <v>4</v>
      </c>
      <c r="P10" s="65">
        <f>VLOOKUP($A10,'Return Data'!$B$7:$R$2843,14,0)</f>
        <v>6.6859000000000002</v>
      </c>
      <c r="Q10" s="66">
        <f t="shared" ref="Q10:Q22" si="7">RANK(P10,P$8:P$27,0)</f>
        <v>6</v>
      </c>
      <c r="R10" s="65">
        <f>VLOOKUP($A10,'Return Data'!$B$7:$R$2843,16,0)</f>
        <v>7.5313999999999997</v>
      </c>
      <c r="S10" s="67">
        <f t="shared" si="5"/>
        <v>6</v>
      </c>
    </row>
    <row r="11" spans="1:19" x14ac:dyDescent="0.3">
      <c r="A11" s="82" t="s">
        <v>658</v>
      </c>
      <c r="B11" s="64">
        <f>VLOOKUP($A11,'Return Data'!$B$7:$R$2843,3,0)</f>
        <v>44459</v>
      </c>
      <c r="C11" s="65">
        <f>VLOOKUP($A11,'Return Data'!$B$7:$R$2843,4,0)</f>
        <v>16.064399999999999</v>
      </c>
      <c r="D11" s="65">
        <f>VLOOKUP($A11,'Return Data'!$B$7:$R$2843,9,0)</f>
        <v>16.476600000000001</v>
      </c>
      <c r="E11" s="66">
        <f t="shared" si="0"/>
        <v>2</v>
      </c>
      <c r="F11" s="65">
        <f>VLOOKUP($A11,'Return Data'!$B$7:$R$2843,10,0)</f>
        <v>8.4792000000000005</v>
      </c>
      <c r="G11" s="66">
        <f t="shared" si="1"/>
        <v>4</v>
      </c>
      <c r="H11" s="65">
        <f>VLOOKUP($A11,'Return Data'!$B$7:$R$2843,11,0)</f>
        <v>15.466900000000001</v>
      </c>
      <c r="I11" s="66">
        <f t="shared" si="2"/>
        <v>3</v>
      </c>
      <c r="J11" s="65">
        <f>VLOOKUP($A11,'Return Data'!$B$7:$R$2843,12,0)</f>
        <v>13.204700000000001</v>
      </c>
      <c r="K11" s="66">
        <f t="shared" si="3"/>
        <v>2</v>
      </c>
      <c r="L11" s="65">
        <f>VLOOKUP($A11,'Return Data'!$B$7:$R$2843,13,0)</f>
        <v>13.3751</v>
      </c>
      <c r="M11" s="66">
        <f t="shared" si="4"/>
        <v>3</v>
      </c>
      <c r="N11" s="65">
        <f>VLOOKUP($A11,'Return Data'!$B$7:$R$2843,17,0)</f>
        <v>6.4664999999999999</v>
      </c>
      <c r="O11" s="66">
        <f t="shared" si="6"/>
        <v>7</v>
      </c>
      <c r="P11" s="65">
        <f>VLOOKUP($A11,'Return Data'!$B$7:$R$2843,14,0)</f>
        <v>5.3844000000000003</v>
      </c>
      <c r="Q11" s="66">
        <f t="shared" si="7"/>
        <v>9</v>
      </c>
      <c r="R11" s="65">
        <f>VLOOKUP($A11,'Return Data'!$B$7:$R$2843,16,0)</f>
        <v>7.3734000000000002</v>
      </c>
      <c r="S11" s="67">
        <f t="shared" si="5"/>
        <v>8</v>
      </c>
    </row>
    <row r="12" spans="1:19" x14ac:dyDescent="0.3">
      <c r="A12" s="82" t="s">
        <v>663</v>
      </c>
      <c r="B12" s="64">
        <f>VLOOKUP($A12,'Return Data'!$B$7:$R$2843,3,0)</f>
        <v>44459</v>
      </c>
      <c r="C12" s="65">
        <f>VLOOKUP($A12,'Return Data'!$B$7:$R$2843,4,0)</f>
        <v>4.3182</v>
      </c>
      <c r="D12" s="65">
        <f>VLOOKUP($A12,'Return Data'!$B$7:$R$2843,9,0)</f>
        <v>5.6712999999999996</v>
      </c>
      <c r="E12" s="66">
        <f t="shared" si="0"/>
        <v>15</v>
      </c>
      <c r="F12" s="65">
        <f>VLOOKUP($A12,'Return Data'!$B$7:$R$2843,10,0)</f>
        <v>6.5933999999999999</v>
      </c>
      <c r="G12" s="66">
        <f t="shared" si="1"/>
        <v>12</v>
      </c>
      <c r="H12" s="65">
        <f>VLOOKUP($A12,'Return Data'!$B$7:$R$2843,11,0)</f>
        <v>15.519399999999999</v>
      </c>
      <c r="I12" s="66">
        <f t="shared" si="2"/>
        <v>2</v>
      </c>
      <c r="J12" s="65">
        <f>VLOOKUP($A12,'Return Data'!$B$7:$R$2843,12,0)</f>
        <v>12.0753</v>
      </c>
      <c r="K12" s="66">
        <f t="shared" si="3"/>
        <v>4</v>
      </c>
      <c r="L12" s="65">
        <f>VLOOKUP($A12,'Return Data'!$B$7:$R$2843,13,0)</f>
        <v>10.6533</v>
      </c>
      <c r="M12" s="66">
        <f t="shared" si="4"/>
        <v>4</v>
      </c>
      <c r="N12" s="65">
        <f>VLOOKUP($A12,'Return Data'!$B$7:$R$2843,17,0)</f>
        <v>-22.296800000000001</v>
      </c>
      <c r="O12" s="66">
        <f t="shared" si="6"/>
        <v>17</v>
      </c>
      <c r="P12" s="65">
        <f>VLOOKUP($A12,'Return Data'!$B$7:$R$2843,14,0)</f>
        <v>-31.609200000000001</v>
      </c>
      <c r="Q12" s="66">
        <f t="shared" si="7"/>
        <v>17</v>
      </c>
      <c r="R12" s="65">
        <f>VLOOKUP($A12,'Return Data'!$B$7:$R$2843,16,0)</f>
        <v>-12.003299999999999</v>
      </c>
      <c r="S12" s="67">
        <f t="shared" si="5"/>
        <v>18</v>
      </c>
    </row>
    <row r="13" spans="1:19" x14ac:dyDescent="0.3">
      <c r="A13" s="82" t="s">
        <v>665</v>
      </c>
      <c r="B13" s="64">
        <f>VLOOKUP($A13,'Return Data'!$B$7:$R$2843,3,0)</f>
        <v>44459</v>
      </c>
      <c r="C13" s="65">
        <f>VLOOKUP($A13,'Return Data'!$B$7:$R$2843,4,0)</f>
        <v>30.728200000000001</v>
      </c>
      <c r="D13" s="65">
        <f>VLOOKUP($A13,'Return Data'!$B$7:$R$2843,9,0)</f>
        <v>2.0343</v>
      </c>
      <c r="E13" s="66">
        <f t="shared" si="0"/>
        <v>19</v>
      </c>
      <c r="F13" s="65">
        <f>VLOOKUP($A13,'Return Data'!$B$7:$R$2843,10,0)</f>
        <v>2.1640000000000001</v>
      </c>
      <c r="G13" s="66">
        <f t="shared" si="1"/>
        <v>19</v>
      </c>
      <c r="H13" s="65">
        <f>VLOOKUP($A13,'Return Data'!$B$7:$R$2843,11,0)</f>
        <v>3.4394</v>
      </c>
      <c r="I13" s="66">
        <f t="shared" si="2"/>
        <v>19</v>
      </c>
      <c r="J13" s="65">
        <f>VLOOKUP($A13,'Return Data'!$B$7:$R$2843,12,0)</f>
        <v>3.4851000000000001</v>
      </c>
      <c r="K13" s="66">
        <f t="shared" si="3"/>
        <v>16</v>
      </c>
      <c r="L13" s="65">
        <f>VLOOKUP($A13,'Return Data'!$B$7:$R$2843,13,0)</f>
        <v>5.1832000000000003</v>
      </c>
      <c r="M13" s="66">
        <f t="shared" si="4"/>
        <v>16</v>
      </c>
      <c r="N13" s="65">
        <f>VLOOKUP($A13,'Return Data'!$B$7:$R$2843,17,0)</f>
        <v>4.7633000000000001</v>
      </c>
      <c r="O13" s="66">
        <f t="shared" si="6"/>
        <v>11</v>
      </c>
      <c r="P13" s="65">
        <f>VLOOKUP($A13,'Return Data'!$B$7:$R$2843,14,0)</f>
        <v>2.7410999999999999</v>
      </c>
      <c r="Q13" s="66">
        <f t="shared" si="7"/>
        <v>12</v>
      </c>
      <c r="R13" s="65">
        <f>VLOOKUP($A13,'Return Data'!$B$7:$R$2843,16,0)</f>
        <v>6.3017000000000003</v>
      </c>
      <c r="S13" s="67">
        <f t="shared" si="5"/>
        <v>11</v>
      </c>
    </row>
    <row r="14" spans="1:19" x14ac:dyDescent="0.3">
      <c r="A14" s="82" t="s">
        <v>666</v>
      </c>
      <c r="B14" s="64">
        <f>VLOOKUP($A14,'Return Data'!$B$7:$R$2843,3,0)</f>
        <v>44459</v>
      </c>
      <c r="C14" s="65">
        <f>VLOOKUP($A14,'Return Data'!$B$7:$R$2843,4,0)</f>
        <v>21.6721</v>
      </c>
      <c r="D14" s="65">
        <f>VLOOKUP($A14,'Return Data'!$B$7:$R$2843,9,0)</f>
        <v>30.1844</v>
      </c>
      <c r="E14" s="66">
        <f t="shared" si="0"/>
        <v>1</v>
      </c>
      <c r="F14" s="65">
        <f>VLOOKUP($A14,'Return Data'!$B$7:$R$2843,10,0)</f>
        <v>6.8205</v>
      </c>
      <c r="G14" s="66">
        <f t="shared" si="1"/>
        <v>8</v>
      </c>
      <c r="H14" s="65">
        <f>VLOOKUP($A14,'Return Data'!$B$7:$R$2843,11,0)</f>
        <v>12.092599999999999</v>
      </c>
      <c r="I14" s="66">
        <f t="shared" si="2"/>
        <v>4</v>
      </c>
      <c r="J14" s="65">
        <f>VLOOKUP($A14,'Return Data'!$B$7:$R$2843,12,0)</f>
        <v>13.0138</v>
      </c>
      <c r="K14" s="66">
        <f t="shared" si="3"/>
        <v>3</v>
      </c>
      <c r="L14" s="65">
        <f>VLOOKUP($A14,'Return Data'!$B$7:$R$2843,13,0)</f>
        <v>16.3233</v>
      </c>
      <c r="M14" s="66">
        <f t="shared" si="4"/>
        <v>1</v>
      </c>
      <c r="N14" s="65">
        <f>VLOOKUP($A14,'Return Data'!$B$7:$R$2843,17,0)</f>
        <v>4.6957000000000004</v>
      </c>
      <c r="O14" s="66">
        <f t="shared" si="6"/>
        <v>12</v>
      </c>
      <c r="P14" s="65">
        <f>VLOOKUP($A14,'Return Data'!$B$7:$R$2843,14,0)</f>
        <v>5.4561999999999999</v>
      </c>
      <c r="Q14" s="66">
        <f t="shared" si="7"/>
        <v>8</v>
      </c>
      <c r="R14" s="65">
        <f>VLOOKUP($A14,'Return Data'!$B$7:$R$2843,16,0)</f>
        <v>8.2167999999999992</v>
      </c>
      <c r="S14" s="67">
        <f t="shared" si="5"/>
        <v>3</v>
      </c>
    </row>
    <row r="15" spans="1:19" x14ac:dyDescent="0.3">
      <c r="A15" s="82" t="s">
        <v>674</v>
      </c>
      <c r="B15" s="64">
        <f>VLOOKUP($A15,'Return Data'!$B$7:$R$2843,3,0)</f>
        <v>44459</v>
      </c>
      <c r="C15" s="65">
        <f>VLOOKUP($A15,'Return Data'!$B$7:$R$2843,4,0)</f>
        <v>19.053899999999999</v>
      </c>
      <c r="D15" s="65">
        <f>VLOOKUP($A15,'Return Data'!$B$7:$R$2843,9,0)</f>
        <v>8.4205000000000005</v>
      </c>
      <c r="E15" s="66">
        <f t="shared" si="0"/>
        <v>7</v>
      </c>
      <c r="F15" s="65">
        <f>VLOOKUP($A15,'Return Data'!$B$7:$R$2843,10,0)</f>
        <v>8.2752999999999997</v>
      </c>
      <c r="G15" s="66">
        <f t="shared" si="1"/>
        <v>5</v>
      </c>
      <c r="H15" s="65">
        <f>VLOOKUP($A15,'Return Data'!$B$7:$R$2843,11,0)</f>
        <v>10.3772</v>
      </c>
      <c r="I15" s="66">
        <f t="shared" si="2"/>
        <v>7</v>
      </c>
      <c r="J15" s="65">
        <f>VLOOKUP($A15,'Return Data'!$B$7:$R$2843,12,0)</f>
        <v>8.1869999999999994</v>
      </c>
      <c r="K15" s="66">
        <f t="shared" si="3"/>
        <v>5</v>
      </c>
      <c r="L15" s="65">
        <f>VLOOKUP($A15,'Return Data'!$B$7:$R$2843,13,0)</f>
        <v>10.1843</v>
      </c>
      <c r="M15" s="66">
        <f t="shared" si="4"/>
        <v>5</v>
      </c>
      <c r="N15" s="65">
        <f>VLOOKUP($A15,'Return Data'!$B$7:$R$2843,17,0)</f>
        <v>9.7161000000000008</v>
      </c>
      <c r="O15" s="66">
        <f t="shared" si="6"/>
        <v>1</v>
      </c>
      <c r="P15" s="65">
        <f>VLOOKUP($A15,'Return Data'!$B$7:$R$2843,14,0)</f>
        <v>9.3813999999999993</v>
      </c>
      <c r="Q15" s="66">
        <f t="shared" si="7"/>
        <v>1</v>
      </c>
      <c r="R15" s="65">
        <f>VLOOKUP($A15,'Return Data'!$B$7:$R$2843,16,0)</f>
        <v>8.9811999999999994</v>
      </c>
      <c r="S15" s="67">
        <f t="shared" si="5"/>
        <v>1</v>
      </c>
    </row>
    <row r="16" spans="1:19" x14ac:dyDescent="0.3">
      <c r="A16" s="82" t="s">
        <v>676</v>
      </c>
      <c r="B16" s="64">
        <f>VLOOKUP($A16,'Return Data'!$B$7:$R$2843,3,0)</f>
        <v>44459</v>
      </c>
      <c r="C16" s="65">
        <f>VLOOKUP($A16,'Return Data'!$B$7:$R$2843,4,0)</f>
        <v>24.484300000000001</v>
      </c>
      <c r="D16" s="65">
        <f>VLOOKUP($A16,'Return Data'!$B$7:$R$2843,9,0)</f>
        <v>5.6436999999999999</v>
      </c>
      <c r="E16" s="66">
        <f t="shared" si="0"/>
        <v>16</v>
      </c>
      <c r="F16" s="65">
        <f>VLOOKUP($A16,'Return Data'!$B$7:$R$2843,10,0)</f>
        <v>6.1885000000000003</v>
      </c>
      <c r="G16" s="66">
        <f t="shared" si="1"/>
        <v>14</v>
      </c>
      <c r="H16" s="65">
        <f>VLOOKUP($A16,'Return Data'!$B$7:$R$2843,11,0)</f>
        <v>8.4862000000000002</v>
      </c>
      <c r="I16" s="66">
        <f t="shared" si="2"/>
        <v>8</v>
      </c>
      <c r="J16" s="65">
        <f>VLOOKUP($A16,'Return Data'!$B$7:$R$2843,12,0)</f>
        <v>6.5087000000000002</v>
      </c>
      <c r="K16" s="66">
        <f t="shared" si="3"/>
        <v>9</v>
      </c>
      <c r="L16" s="65">
        <f>VLOOKUP($A16,'Return Data'!$B$7:$R$2843,13,0)</f>
        <v>7.9840999999999998</v>
      </c>
      <c r="M16" s="66">
        <f t="shared" si="4"/>
        <v>9</v>
      </c>
      <c r="N16" s="65">
        <f>VLOOKUP($A16,'Return Data'!$B$7:$R$2843,17,0)</f>
        <v>8.9456000000000007</v>
      </c>
      <c r="O16" s="66">
        <f t="shared" si="6"/>
        <v>2</v>
      </c>
      <c r="P16" s="65">
        <f>VLOOKUP($A16,'Return Data'!$B$7:$R$2843,14,0)</f>
        <v>8.8313000000000006</v>
      </c>
      <c r="Q16" s="66">
        <f t="shared" si="7"/>
        <v>2</v>
      </c>
      <c r="R16" s="65">
        <f>VLOOKUP($A16,'Return Data'!$B$7:$R$2843,16,0)</f>
        <v>8.64</v>
      </c>
      <c r="S16" s="67">
        <f t="shared" si="5"/>
        <v>2</v>
      </c>
    </row>
    <row r="17" spans="1:19" x14ac:dyDescent="0.3">
      <c r="A17" s="82" t="s">
        <v>678</v>
      </c>
      <c r="B17" s="64">
        <f>VLOOKUP($A17,'Return Data'!$B$7:$R$2843,3,0)</f>
        <v>44459</v>
      </c>
      <c r="C17" s="65">
        <f>VLOOKUP($A17,'Return Data'!$B$7:$R$2843,4,0)</f>
        <v>13.6395</v>
      </c>
      <c r="D17" s="65">
        <f>VLOOKUP($A17,'Return Data'!$B$7:$R$2843,9,0)</f>
        <v>8.8802000000000003</v>
      </c>
      <c r="E17" s="66">
        <f t="shared" si="0"/>
        <v>6</v>
      </c>
      <c r="F17" s="65">
        <f>VLOOKUP($A17,'Return Data'!$B$7:$R$2843,10,0)</f>
        <v>7.4836</v>
      </c>
      <c r="G17" s="66">
        <f t="shared" si="1"/>
        <v>6</v>
      </c>
      <c r="H17" s="65">
        <f>VLOOKUP($A17,'Return Data'!$B$7:$R$2843,11,0)</f>
        <v>7.6543999999999999</v>
      </c>
      <c r="I17" s="66">
        <f t="shared" si="2"/>
        <v>13</v>
      </c>
      <c r="J17" s="65">
        <f>VLOOKUP($A17,'Return Data'!$B$7:$R$2843,12,0)</f>
        <v>6.2370999999999999</v>
      </c>
      <c r="K17" s="66">
        <f t="shared" si="3"/>
        <v>11</v>
      </c>
      <c r="L17" s="65">
        <f>VLOOKUP($A17,'Return Data'!$B$7:$R$2843,13,0)</f>
        <v>8.0710999999999995</v>
      </c>
      <c r="M17" s="66">
        <f t="shared" si="4"/>
        <v>8</v>
      </c>
      <c r="N17" s="65">
        <f>VLOOKUP($A17,'Return Data'!$B$7:$R$2843,17,0)</f>
        <v>-0.79649999999999999</v>
      </c>
      <c r="O17" s="66">
        <f t="shared" si="6"/>
        <v>15</v>
      </c>
      <c r="P17" s="65">
        <f>VLOOKUP($A17,'Return Data'!$B$7:$R$2843,14,0)</f>
        <v>-0.82630000000000003</v>
      </c>
      <c r="Q17" s="66">
        <f t="shared" si="7"/>
        <v>15</v>
      </c>
      <c r="R17" s="65">
        <f>VLOOKUP($A17,'Return Data'!$B$7:$R$2843,16,0)</f>
        <v>4.1932</v>
      </c>
      <c r="S17" s="67">
        <f t="shared" si="5"/>
        <v>15</v>
      </c>
    </row>
    <row r="18" spans="1:19" x14ac:dyDescent="0.3">
      <c r="A18" s="82" t="s">
        <v>681</v>
      </c>
      <c r="B18" s="64">
        <f>VLOOKUP($A18,'Return Data'!$B$7:$R$2843,3,0)</f>
        <v>44459</v>
      </c>
      <c r="C18" s="65">
        <f>VLOOKUP($A18,'Return Data'!$B$7:$R$2843,4,0)</f>
        <v>13.4314</v>
      </c>
      <c r="D18" s="65">
        <f>VLOOKUP($A18,'Return Data'!$B$7:$R$2843,9,0)</f>
        <v>9.4640000000000004</v>
      </c>
      <c r="E18" s="66">
        <f t="shared" si="0"/>
        <v>5</v>
      </c>
      <c r="F18" s="65">
        <f>VLOOKUP($A18,'Return Data'!$B$7:$R$2843,10,0)</f>
        <v>6.6543999999999999</v>
      </c>
      <c r="G18" s="66">
        <f t="shared" si="1"/>
        <v>11</v>
      </c>
      <c r="H18" s="65">
        <f>VLOOKUP($A18,'Return Data'!$B$7:$R$2843,11,0)</f>
        <v>7.6475999999999997</v>
      </c>
      <c r="I18" s="66">
        <f t="shared" si="2"/>
        <v>14</v>
      </c>
      <c r="J18" s="65">
        <f>VLOOKUP($A18,'Return Data'!$B$7:$R$2843,12,0)</f>
        <v>4.9659000000000004</v>
      </c>
      <c r="K18" s="66">
        <f t="shared" si="3"/>
        <v>14</v>
      </c>
      <c r="L18" s="65">
        <f>VLOOKUP($A18,'Return Data'!$B$7:$R$2843,13,0)</f>
        <v>6.3022999999999998</v>
      </c>
      <c r="M18" s="66">
        <f t="shared" si="4"/>
        <v>14</v>
      </c>
      <c r="N18" s="65">
        <f>VLOOKUP($A18,'Return Data'!$B$7:$R$2843,17,0)</f>
        <v>6.7676999999999996</v>
      </c>
      <c r="O18" s="66">
        <f t="shared" si="6"/>
        <v>6</v>
      </c>
      <c r="P18" s="65">
        <f>VLOOKUP($A18,'Return Data'!$B$7:$R$2843,14,0)</f>
        <v>7.4206000000000003</v>
      </c>
      <c r="Q18" s="66">
        <f t="shared" si="7"/>
        <v>5</v>
      </c>
      <c r="R18" s="65">
        <f>VLOOKUP($A18,'Return Data'!$B$7:$R$2843,16,0)</f>
        <v>6.6932999999999998</v>
      </c>
      <c r="S18" s="67">
        <f t="shared" si="5"/>
        <v>10</v>
      </c>
    </row>
    <row r="19" spans="1:19" x14ac:dyDescent="0.3">
      <c r="A19" s="82" t="s">
        <v>682</v>
      </c>
      <c r="B19" s="64">
        <f>VLOOKUP($A19,'Return Data'!$B$7:$R$2843,3,0)</f>
        <v>44459</v>
      </c>
      <c r="C19" s="65">
        <f>VLOOKUP($A19,'Return Data'!$B$7:$R$2843,4,0)</f>
        <v>1476.7922000000001</v>
      </c>
      <c r="D19" s="65">
        <f>VLOOKUP($A19,'Return Data'!$B$7:$R$2843,9,0)</f>
        <v>5.1135999999999999</v>
      </c>
      <c r="E19" s="66">
        <f t="shared" si="0"/>
        <v>17</v>
      </c>
      <c r="F19" s="65">
        <f>VLOOKUP($A19,'Return Data'!$B$7:$R$2843,10,0)</f>
        <v>4.6687000000000003</v>
      </c>
      <c r="G19" s="66">
        <f t="shared" si="1"/>
        <v>17</v>
      </c>
      <c r="H19" s="65">
        <f>VLOOKUP($A19,'Return Data'!$B$7:$R$2843,11,0)</f>
        <v>5.7925000000000004</v>
      </c>
      <c r="I19" s="66">
        <f t="shared" si="2"/>
        <v>17</v>
      </c>
      <c r="J19" s="65">
        <f>VLOOKUP($A19,'Return Data'!$B$7:$R$2843,12,0)</f>
        <v>3.3271000000000002</v>
      </c>
      <c r="K19" s="66">
        <f t="shared" si="3"/>
        <v>17</v>
      </c>
      <c r="L19" s="65">
        <f>VLOOKUP($A19,'Return Data'!$B$7:$R$2843,13,0)</f>
        <v>4.0138999999999996</v>
      </c>
      <c r="M19" s="66">
        <f t="shared" si="4"/>
        <v>17</v>
      </c>
      <c r="N19" s="65">
        <f>VLOOKUP($A19,'Return Data'!$B$7:$R$2843,17,0)</f>
        <v>6.0738000000000003</v>
      </c>
      <c r="O19" s="66">
        <f t="shared" si="6"/>
        <v>8</v>
      </c>
      <c r="P19" s="65">
        <f>VLOOKUP($A19,'Return Data'!$B$7:$R$2843,14,0)</f>
        <v>2.6052</v>
      </c>
      <c r="Q19" s="66">
        <f t="shared" si="7"/>
        <v>13</v>
      </c>
      <c r="R19" s="65">
        <f>VLOOKUP($A19,'Return Data'!$B$7:$R$2843,16,0)</f>
        <v>5.6863999999999999</v>
      </c>
      <c r="S19" s="67">
        <f t="shared" si="5"/>
        <v>14</v>
      </c>
    </row>
    <row r="20" spans="1:19" x14ac:dyDescent="0.3">
      <c r="A20" s="82" t="s">
        <v>684</v>
      </c>
      <c r="B20" s="64">
        <f>VLOOKUP($A20,'Return Data'!$B$7:$R$2843,3,0)</f>
        <v>44459</v>
      </c>
      <c r="C20" s="65">
        <f>VLOOKUP($A20,'Return Data'!$B$7:$R$2843,4,0)</f>
        <v>24.1845</v>
      </c>
      <c r="D20" s="65">
        <f>VLOOKUP($A20,'Return Data'!$B$7:$R$2843,9,0)</f>
        <v>7.3334999999999999</v>
      </c>
      <c r="E20" s="66">
        <f t="shared" si="0"/>
        <v>10</v>
      </c>
      <c r="F20" s="65">
        <f>VLOOKUP($A20,'Return Data'!$B$7:$R$2843,10,0)</f>
        <v>6.7080000000000002</v>
      </c>
      <c r="G20" s="66">
        <f t="shared" si="1"/>
        <v>10</v>
      </c>
      <c r="H20" s="65">
        <f>VLOOKUP($A20,'Return Data'!$B$7:$R$2843,11,0)</f>
        <v>8.4451000000000001</v>
      </c>
      <c r="I20" s="66">
        <f t="shared" si="2"/>
        <v>9</v>
      </c>
      <c r="J20" s="65">
        <f>VLOOKUP($A20,'Return Data'!$B$7:$R$2843,12,0)</f>
        <v>6.3287000000000004</v>
      </c>
      <c r="K20" s="66">
        <f t="shared" si="3"/>
        <v>10</v>
      </c>
      <c r="L20" s="65">
        <f>VLOOKUP($A20,'Return Data'!$B$7:$R$2843,13,0)</f>
        <v>6.6624999999999996</v>
      </c>
      <c r="M20" s="66">
        <f t="shared" si="4"/>
        <v>12</v>
      </c>
      <c r="N20" s="65">
        <f>VLOOKUP($A20,'Return Data'!$B$7:$R$2843,17,0)</f>
        <v>6.9470999999999998</v>
      </c>
      <c r="O20" s="66">
        <f t="shared" si="6"/>
        <v>5</v>
      </c>
      <c r="P20" s="65">
        <f>VLOOKUP($A20,'Return Data'!$B$7:$R$2843,14,0)</f>
        <v>7.4635999999999996</v>
      </c>
      <c r="Q20" s="66">
        <f t="shared" si="7"/>
        <v>4</v>
      </c>
      <c r="R20" s="65">
        <f>VLOOKUP($A20,'Return Data'!$B$7:$R$2843,16,0)</f>
        <v>8.0769000000000002</v>
      </c>
      <c r="S20" s="67">
        <f t="shared" si="5"/>
        <v>4</v>
      </c>
    </row>
    <row r="21" spans="1:19" x14ac:dyDescent="0.3">
      <c r="A21" s="82" t="s">
        <v>686</v>
      </c>
      <c r="B21" s="64">
        <f>VLOOKUP($A21,'Return Data'!$B$7:$R$2843,3,0)</f>
        <v>44459</v>
      </c>
      <c r="C21" s="65">
        <f>VLOOKUP($A21,'Return Data'!$B$7:$R$2843,4,0)</f>
        <v>22.914000000000001</v>
      </c>
      <c r="D21" s="65">
        <f>VLOOKUP($A21,'Return Data'!$B$7:$R$2843,9,0)</f>
        <v>6.9728000000000003</v>
      </c>
      <c r="E21" s="66">
        <f t="shared" si="0"/>
        <v>11</v>
      </c>
      <c r="F21" s="65">
        <f>VLOOKUP($A21,'Return Data'!$B$7:$R$2843,10,0)</f>
        <v>5.8308999999999997</v>
      </c>
      <c r="G21" s="66">
        <f t="shared" si="1"/>
        <v>16</v>
      </c>
      <c r="H21" s="65">
        <f>VLOOKUP($A21,'Return Data'!$B$7:$R$2843,11,0)</f>
        <v>6.3253000000000004</v>
      </c>
      <c r="I21" s="66">
        <f t="shared" si="2"/>
        <v>16</v>
      </c>
      <c r="J21" s="65">
        <f>VLOOKUP($A21,'Return Data'!$B$7:$R$2843,12,0)</f>
        <v>4.6832000000000003</v>
      </c>
      <c r="K21" s="66">
        <f t="shared" si="3"/>
        <v>15</v>
      </c>
      <c r="L21" s="65">
        <f>VLOOKUP($A21,'Return Data'!$B$7:$R$2843,13,0)</f>
        <v>6.0453000000000001</v>
      </c>
      <c r="M21" s="66">
        <f t="shared" si="4"/>
        <v>15</v>
      </c>
      <c r="N21" s="65">
        <f>VLOOKUP($A21,'Return Data'!$B$7:$R$2843,17,0)</f>
        <v>5.4653</v>
      </c>
      <c r="O21" s="66">
        <f t="shared" si="6"/>
        <v>10</v>
      </c>
      <c r="P21" s="65">
        <f>VLOOKUP($A21,'Return Data'!$B$7:$R$2843,14,0)</f>
        <v>4.2544000000000004</v>
      </c>
      <c r="Q21" s="66">
        <f t="shared" si="7"/>
        <v>10</v>
      </c>
      <c r="R21" s="65">
        <f>VLOOKUP($A21,'Return Data'!$B$7:$R$2843,16,0)</f>
        <v>7.1795</v>
      </c>
      <c r="S21" s="67">
        <f t="shared" si="5"/>
        <v>9</v>
      </c>
    </row>
    <row r="22" spans="1:19" x14ac:dyDescent="0.3">
      <c r="A22" s="82" t="s">
        <v>688</v>
      </c>
      <c r="B22" s="64">
        <f>VLOOKUP($A22,'Return Data'!$B$7:$R$2843,3,0)</f>
        <v>44459</v>
      </c>
      <c r="C22" s="65">
        <f>VLOOKUP($A22,'Return Data'!$B$7:$R$2843,4,0)</f>
        <v>27.079000000000001</v>
      </c>
      <c r="D22" s="65">
        <f>VLOOKUP($A22,'Return Data'!$B$7:$R$2843,9,0)</f>
        <v>7.6497999999999999</v>
      </c>
      <c r="E22" s="66">
        <f t="shared" si="0"/>
        <v>8</v>
      </c>
      <c r="F22" s="65">
        <f>VLOOKUP($A22,'Return Data'!$B$7:$R$2843,10,0)</f>
        <v>31.421199999999999</v>
      </c>
      <c r="G22" s="66">
        <f t="shared" si="1"/>
        <v>1</v>
      </c>
      <c r="H22" s="65">
        <f>VLOOKUP($A22,'Return Data'!$B$7:$R$2843,11,0)</f>
        <v>20.5685</v>
      </c>
      <c r="I22" s="66">
        <f t="shared" si="2"/>
        <v>1</v>
      </c>
      <c r="J22" s="65">
        <f>VLOOKUP($A22,'Return Data'!$B$7:$R$2843,12,0)</f>
        <v>16.2318</v>
      </c>
      <c r="K22" s="66">
        <f t="shared" si="3"/>
        <v>1</v>
      </c>
      <c r="L22" s="65">
        <f>VLOOKUP($A22,'Return Data'!$B$7:$R$2843,13,0)</f>
        <v>15.842000000000001</v>
      </c>
      <c r="M22" s="66">
        <f t="shared" si="4"/>
        <v>2</v>
      </c>
      <c r="N22" s="65">
        <f>VLOOKUP($A22,'Return Data'!$B$7:$R$2843,17,0)</f>
        <v>3.0613000000000001</v>
      </c>
      <c r="O22" s="66">
        <f t="shared" si="6"/>
        <v>14</v>
      </c>
      <c r="P22" s="65">
        <f>VLOOKUP($A22,'Return Data'!$B$7:$R$2843,14,0)</f>
        <v>3.1551</v>
      </c>
      <c r="Q22" s="66">
        <f t="shared" si="7"/>
        <v>11</v>
      </c>
      <c r="R22" s="65">
        <f>VLOOKUP($A22,'Return Data'!$B$7:$R$2843,16,0)</f>
        <v>6.2873999999999999</v>
      </c>
      <c r="S22" s="67">
        <f t="shared" si="5"/>
        <v>12</v>
      </c>
    </row>
    <row r="23" spans="1:19" x14ac:dyDescent="0.3">
      <c r="A23" s="82" t="s">
        <v>690</v>
      </c>
      <c r="B23" s="64">
        <f>VLOOKUP($A23,'Return Data'!$B$7:$R$2843,3,0)</f>
        <v>44459</v>
      </c>
      <c r="C23" s="65">
        <f>VLOOKUP($A23,'Return Data'!$B$7:$R$2843,4,0)</f>
        <v>0.1229</v>
      </c>
      <c r="D23" s="65">
        <f>VLOOKUP($A23,'Return Data'!$B$7:$R$2843,9,0)</f>
        <v>10.6335</v>
      </c>
      <c r="E23" s="66">
        <f t="shared" si="0"/>
        <v>4</v>
      </c>
      <c r="F23" s="65">
        <f>VLOOKUP($A23,'Return Data'!$B$7:$R$2843,10,0)</f>
        <v>10.713900000000001</v>
      </c>
      <c r="G23" s="66">
        <f t="shared" si="1"/>
        <v>3</v>
      </c>
      <c r="H23" s="65">
        <f>VLOOKUP($A23,'Return Data'!$B$7:$R$2843,11,0)</f>
        <v>11.1966</v>
      </c>
      <c r="I23" s="66">
        <f t="shared" si="2"/>
        <v>6</v>
      </c>
      <c r="J23" s="65">
        <f>VLOOKUP($A23,'Return Data'!$B$7:$R$2843,12,0)</f>
        <v>-24.252500000000001</v>
      </c>
      <c r="K23" s="66">
        <f t="shared" si="3"/>
        <v>20</v>
      </c>
      <c r="L23" s="65">
        <f>VLOOKUP($A23,'Return Data'!$B$7:$R$2843,13,0)</f>
        <v>-16.474599999999999</v>
      </c>
      <c r="M23" s="66">
        <f t="shared" si="4"/>
        <v>20</v>
      </c>
      <c r="N23" s="65"/>
      <c r="O23" s="66"/>
      <c r="P23" s="65"/>
      <c r="Q23" s="66"/>
      <c r="R23" s="65">
        <f>VLOOKUP($A23,'Return Data'!$B$7:$R$2843,16,0)</f>
        <v>-10.216799999999999</v>
      </c>
      <c r="S23" s="67">
        <f t="shared" si="5"/>
        <v>17</v>
      </c>
    </row>
    <row r="24" spans="1:19" x14ac:dyDescent="0.3">
      <c r="A24" s="82" t="s">
        <v>695</v>
      </c>
      <c r="B24" s="64">
        <f>VLOOKUP($A24,'Return Data'!$B$7:$R$2843,3,0)</f>
        <v>44459</v>
      </c>
      <c r="C24" s="65">
        <f>VLOOKUP($A24,'Return Data'!$B$7:$R$2843,4,0)</f>
        <v>15.0185</v>
      </c>
      <c r="D24" s="65">
        <f>VLOOKUP($A24,'Return Data'!$B$7:$R$2843,9,0)</f>
        <v>3.2231000000000001</v>
      </c>
      <c r="E24" s="66">
        <f t="shared" si="0"/>
        <v>18</v>
      </c>
      <c r="F24" s="65">
        <f>VLOOKUP($A24,'Return Data'!$B$7:$R$2843,10,0)</f>
        <v>3.6589999999999998</v>
      </c>
      <c r="G24" s="66">
        <f t="shared" si="1"/>
        <v>18</v>
      </c>
      <c r="H24" s="65">
        <f>VLOOKUP($A24,'Return Data'!$B$7:$R$2843,11,0)</f>
        <v>5.1009000000000002</v>
      </c>
      <c r="I24" s="66">
        <f t="shared" si="2"/>
        <v>18</v>
      </c>
      <c r="J24" s="65">
        <f>VLOOKUP($A24,'Return Data'!$B$7:$R$2843,12,0)</f>
        <v>7.2632000000000003</v>
      </c>
      <c r="K24" s="66">
        <f t="shared" si="3"/>
        <v>6</v>
      </c>
      <c r="L24" s="65">
        <f>VLOOKUP($A24,'Return Data'!$B$7:$R$2843,13,0)</f>
        <v>8.6257000000000001</v>
      </c>
      <c r="M24" s="66">
        <f t="shared" si="4"/>
        <v>7</v>
      </c>
      <c r="N24" s="65">
        <f>VLOOKUP($A24,'Return Data'!$B$7:$R$2843,17,0)</f>
        <v>4.6275000000000004</v>
      </c>
      <c r="O24" s="66">
        <f>RANK(N24,N$8:N$27,0)</f>
        <v>13</v>
      </c>
      <c r="P24" s="65">
        <f>VLOOKUP($A24,'Return Data'!$B$7:$R$2843,14,0)</f>
        <v>2.5044</v>
      </c>
      <c r="Q24" s="66">
        <f>RANK(P24,P$8:P$27,0)</f>
        <v>14</v>
      </c>
      <c r="R24" s="65">
        <f>VLOOKUP($A24,'Return Data'!$B$7:$R$2843,16,0)</f>
        <v>5.9989999999999997</v>
      </c>
      <c r="S24" s="67">
        <f t="shared" si="5"/>
        <v>13</v>
      </c>
    </row>
    <row r="25" spans="1:19" x14ac:dyDescent="0.3">
      <c r="A25" s="82" t="s">
        <v>701</v>
      </c>
      <c r="B25" s="64">
        <f>VLOOKUP($A25,'Return Data'!$B$7:$R$2843,3,0)</f>
        <v>44459</v>
      </c>
      <c r="C25" s="65">
        <f>VLOOKUP($A25,'Return Data'!$B$7:$R$2843,4,0)</f>
        <v>35.485500000000002</v>
      </c>
      <c r="D25" s="65">
        <f>VLOOKUP($A25,'Return Data'!$B$7:$R$2843,9,0)</f>
        <v>7.3921999999999999</v>
      </c>
      <c r="E25" s="66">
        <f t="shared" si="0"/>
        <v>9</v>
      </c>
      <c r="F25" s="65">
        <f>VLOOKUP($A25,'Return Data'!$B$7:$R$2843,10,0)</f>
        <v>7.2055999999999996</v>
      </c>
      <c r="G25" s="66">
        <f t="shared" si="1"/>
        <v>7</v>
      </c>
      <c r="H25" s="65">
        <f>VLOOKUP($A25,'Return Data'!$B$7:$R$2843,11,0)</f>
        <v>7.9964000000000004</v>
      </c>
      <c r="I25" s="66">
        <f t="shared" si="2"/>
        <v>10</v>
      </c>
      <c r="J25" s="65">
        <f>VLOOKUP($A25,'Return Data'!$B$7:$R$2843,12,0)</f>
        <v>5.7633999999999999</v>
      </c>
      <c r="K25" s="66">
        <f t="shared" si="3"/>
        <v>12</v>
      </c>
      <c r="L25" s="65">
        <f>VLOOKUP($A25,'Return Data'!$B$7:$R$2843,13,0)</f>
        <v>7.4204999999999997</v>
      </c>
      <c r="M25" s="66">
        <f t="shared" si="4"/>
        <v>11</v>
      </c>
      <c r="N25" s="65">
        <f>VLOOKUP($A25,'Return Data'!$B$7:$R$2843,17,0)</f>
        <v>7.9242999999999997</v>
      </c>
      <c r="O25" s="66">
        <f>RANK(N25,N$8:N$27,0)</f>
        <v>3</v>
      </c>
      <c r="P25" s="65">
        <f>VLOOKUP($A25,'Return Data'!$B$7:$R$2843,14,0)</f>
        <v>7.665</v>
      </c>
      <c r="Q25" s="66">
        <f>RANK(P25,P$8:P$27,0)</f>
        <v>3</v>
      </c>
      <c r="R25" s="65">
        <f>VLOOKUP($A25,'Return Data'!$B$7:$R$2843,16,0)</f>
        <v>7.6428000000000003</v>
      </c>
      <c r="S25" s="67">
        <f t="shared" si="5"/>
        <v>5</v>
      </c>
    </row>
    <row r="26" spans="1:19" x14ac:dyDescent="0.3">
      <c r="A26" s="82" t="s">
        <v>709</v>
      </c>
      <c r="B26" s="64">
        <f>VLOOKUP($A26,'Return Data'!$B$7:$R$2843,3,0)</f>
        <v>44459</v>
      </c>
      <c r="C26" s="65">
        <f>VLOOKUP($A26,'Return Data'!$B$7:$R$2843,4,0)</f>
        <v>0.59830000000000005</v>
      </c>
      <c r="D26" s="65">
        <f>VLOOKUP($A26,'Return Data'!$B$7:$R$2843,9,0)</f>
        <v>10.924099999999999</v>
      </c>
      <c r="E26" s="66">
        <f t="shared" si="0"/>
        <v>3</v>
      </c>
      <c r="F26" s="65">
        <f>VLOOKUP($A26,'Return Data'!$B$7:$R$2843,10,0)</f>
        <v>11.0122</v>
      </c>
      <c r="G26" s="66">
        <f t="shared" si="1"/>
        <v>2</v>
      </c>
      <c r="H26" s="65">
        <f>VLOOKUP($A26,'Return Data'!$B$7:$R$2843,11,0)</f>
        <v>11.3329</v>
      </c>
      <c r="I26" s="66">
        <f t="shared" si="2"/>
        <v>5</v>
      </c>
      <c r="J26" s="65">
        <f>VLOOKUP($A26,'Return Data'!$B$7:$R$2843,12,0)</f>
        <v>-23.739799999999999</v>
      </c>
      <c r="K26" s="66">
        <f t="shared" si="3"/>
        <v>19</v>
      </c>
      <c r="L26" s="65">
        <f>VLOOKUP($A26,'Return Data'!$B$7:$R$2843,13,0)</f>
        <v>-16.104500000000002</v>
      </c>
      <c r="M26" s="66">
        <f t="shared" si="4"/>
        <v>19</v>
      </c>
      <c r="N26" s="65"/>
      <c r="O26" s="66"/>
      <c r="P26" s="65"/>
      <c r="Q26" s="66"/>
      <c r="R26" s="65">
        <f>VLOOKUP($A26,'Return Data'!$B$7:$R$2843,16,0)</f>
        <v>-41.323700000000002</v>
      </c>
      <c r="S26" s="67">
        <f t="shared" si="5"/>
        <v>20</v>
      </c>
    </row>
    <row r="27" spans="1:19" x14ac:dyDescent="0.3">
      <c r="A27" s="82" t="s">
        <v>711</v>
      </c>
      <c r="B27" s="64">
        <f>VLOOKUP($A27,'Return Data'!$B$7:$R$2843,3,0)</f>
        <v>44459</v>
      </c>
      <c r="C27" s="65">
        <f>VLOOKUP($A27,'Return Data'!$B$7:$R$2843,4,0)</f>
        <v>11.708</v>
      </c>
      <c r="D27" s="65">
        <f>VLOOKUP($A27,'Return Data'!$B$7:$R$2843,9,0)</f>
        <v>6.1868999999999996</v>
      </c>
      <c r="E27" s="66">
        <f t="shared" si="0"/>
        <v>13</v>
      </c>
      <c r="F27" s="65">
        <f>VLOOKUP($A27,'Return Data'!$B$7:$R$2843,10,0)</f>
        <v>6.0594999999999999</v>
      </c>
      <c r="G27" s="66">
        <f t="shared" si="1"/>
        <v>15</v>
      </c>
      <c r="H27" s="65">
        <f>VLOOKUP($A27,'Return Data'!$B$7:$R$2843,11,0)</f>
        <v>6.6040000000000001</v>
      </c>
      <c r="I27" s="66">
        <f t="shared" si="2"/>
        <v>15</v>
      </c>
      <c r="J27" s="65">
        <f>VLOOKUP($A27,'Return Data'!$B$7:$R$2843,12,0)</f>
        <v>5.0957999999999997</v>
      </c>
      <c r="K27" s="66">
        <f t="shared" si="3"/>
        <v>13</v>
      </c>
      <c r="L27" s="65">
        <f>VLOOKUP($A27,'Return Data'!$B$7:$R$2843,13,0)</f>
        <v>6.3493000000000004</v>
      </c>
      <c r="M27" s="66">
        <f t="shared" si="4"/>
        <v>13</v>
      </c>
      <c r="N27" s="65">
        <f>VLOOKUP($A27,'Return Data'!$B$7:$R$2843,17,0)</f>
        <v>-13.0374</v>
      </c>
      <c r="O27" s="66">
        <f>RANK(N27,N$8:N$27,0)</f>
        <v>16</v>
      </c>
      <c r="P27" s="65">
        <f>VLOOKUP($A27,'Return Data'!$B$7:$R$2843,14,0)</f>
        <v>-10.049300000000001</v>
      </c>
      <c r="Q27" s="66">
        <f>RANK(P27,P$8:P$27,0)</f>
        <v>16</v>
      </c>
      <c r="R27" s="65">
        <f>VLOOKUP($A27,'Return Data'!$B$7:$R$2843,16,0)</f>
        <v>1.7996000000000001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8.2383700000000015</v>
      </c>
      <c r="E29" s="88"/>
      <c r="F29" s="89">
        <f>AVERAGE(F8:F27)</f>
        <v>7.6479999999999988</v>
      </c>
      <c r="G29" s="88"/>
      <c r="H29" s="89">
        <f>AVERAGE(H8:H27)</f>
        <v>8.9795899999999982</v>
      </c>
      <c r="I29" s="88"/>
      <c r="J29" s="89">
        <f>AVERAGE(J8:J27)</f>
        <v>4.1277900000000001</v>
      </c>
      <c r="K29" s="88"/>
      <c r="L29" s="89">
        <f>AVERAGE(L8:L27)</f>
        <v>5.8433399999999995</v>
      </c>
      <c r="M29" s="88"/>
      <c r="N29" s="89">
        <f>AVERAGE(N8:N27)</f>
        <v>3.120629411764706</v>
      </c>
      <c r="O29" s="88"/>
      <c r="P29" s="89">
        <f>AVERAGE(P8:P27)</f>
        <v>2.1979117647058817</v>
      </c>
      <c r="Q29" s="88"/>
      <c r="R29" s="89">
        <f>AVERAGE(R8:R27)</f>
        <v>1.5266049999999995</v>
      </c>
      <c r="S29" s="90"/>
    </row>
    <row r="30" spans="1:19" x14ac:dyDescent="0.3">
      <c r="A30" s="87" t="s">
        <v>28</v>
      </c>
      <c r="B30" s="88"/>
      <c r="C30" s="88"/>
      <c r="D30" s="89">
        <f>MIN(D8:D27)</f>
        <v>0</v>
      </c>
      <c r="E30" s="88"/>
      <c r="F30" s="89">
        <f>MIN(F8:F27)</f>
        <v>0</v>
      </c>
      <c r="G30" s="88"/>
      <c r="H30" s="89">
        <f>MIN(H8:H27)</f>
        <v>0</v>
      </c>
      <c r="I30" s="88"/>
      <c r="J30" s="89">
        <f>MIN(J8:J27)</f>
        <v>-24.252500000000001</v>
      </c>
      <c r="K30" s="88"/>
      <c r="L30" s="89">
        <f>MIN(L8:L27)</f>
        <v>-16.474599999999999</v>
      </c>
      <c r="M30" s="88"/>
      <c r="N30" s="89">
        <f>MIN(N8:N27)</f>
        <v>-22.296800000000001</v>
      </c>
      <c r="O30" s="88"/>
      <c r="P30" s="89">
        <f>MIN(P8:P27)</f>
        <v>-31.609200000000001</v>
      </c>
      <c r="Q30" s="88"/>
      <c r="R30" s="89">
        <f>MIN(R8:R27)</f>
        <v>-41.323700000000002</v>
      </c>
      <c r="S30" s="90"/>
    </row>
    <row r="31" spans="1:19" ht="15" thickBot="1" x14ac:dyDescent="0.35">
      <c r="A31" s="91" t="s">
        <v>29</v>
      </c>
      <c r="B31" s="92"/>
      <c r="C31" s="92"/>
      <c r="D31" s="93">
        <f>MAX(D8:D27)</f>
        <v>30.1844</v>
      </c>
      <c r="E31" s="92"/>
      <c r="F31" s="93">
        <f>MAX(F8:F27)</f>
        <v>31.421199999999999</v>
      </c>
      <c r="G31" s="92"/>
      <c r="H31" s="93">
        <f>MAX(H8:H27)</f>
        <v>20.5685</v>
      </c>
      <c r="I31" s="92"/>
      <c r="J31" s="93">
        <f>MAX(J8:J27)</f>
        <v>16.2318</v>
      </c>
      <c r="K31" s="92"/>
      <c r="L31" s="93">
        <f>MAX(L8:L27)</f>
        <v>16.3233</v>
      </c>
      <c r="M31" s="92"/>
      <c r="N31" s="93">
        <f>MAX(N8:N27)</f>
        <v>9.7161000000000008</v>
      </c>
      <c r="O31" s="92"/>
      <c r="P31" s="93">
        <f>MAX(P8:P27)</f>
        <v>9.3813999999999993</v>
      </c>
      <c r="Q31" s="92"/>
      <c r="R31" s="93">
        <f>MAX(R8:R27)</f>
        <v>8.9811999999999994</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44459</v>
      </c>
      <c r="C8" s="65">
        <f>VLOOKUP($A8,'Return Data'!$B$7:$R$2843,4,0)</f>
        <v>89.553399999999996</v>
      </c>
      <c r="D8" s="65">
        <f>VLOOKUP($A8,'Return Data'!$B$7:$R$2843,9,0)</f>
        <v>6.1257000000000001</v>
      </c>
      <c r="E8" s="66">
        <f t="shared" ref="E8:E26" si="0">RANK(D8,D$8:D$26,0)</f>
        <v>8</v>
      </c>
      <c r="F8" s="65">
        <f>VLOOKUP($A8,'Return Data'!$B$7:$R$2843,10,0)</f>
        <v>6.3646000000000003</v>
      </c>
      <c r="G8" s="66">
        <f t="shared" ref="G8:G26" si="1">RANK(F8,F$8:F$26,0)</f>
        <v>8</v>
      </c>
      <c r="H8" s="65">
        <f>VLOOKUP($A8,'Return Data'!$B$7:$R$2843,11,0)</f>
        <v>7.6703999999999999</v>
      </c>
      <c r="I8" s="66">
        <f t="shared" ref="I8:I26" si="2">RANK(H8,H$8:H$26,0)</f>
        <v>6</v>
      </c>
      <c r="J8" s="65">
        <f>VLOOKUP($A8,'Return Data'!$B$7:$R$2843,12,0)</f>
        <v>5.0749000000000004</v>
      </c>
      <c r="K8" s="66">
        <f t="shared" ref="K8:K26" si="3">RANK(J8,J$8:J$26,0)</f>
        <v>5</v>
      </c>
      <c r="L8" s="65">
        <f>VLOOKUP($A8,'Return Data'!$B$7:$R$2843,13,0)</f>
        <v>6.5617999999999999</v>
      </c>
      <c r="M8" s="66">
        <f t="shared" ref="M8:M26" si="4">RANK(L8,L$8:L$26,0)</f>
        <v>6</v>
      </c>
      <c r="N8" s="65">
        <f>VLOOKUP($A8,'Return Data'!$B$7:$R$2843,17,0)</f>
        <v>8.9072999999999993</v>
      </c>
      <c r="O8" s="66">
        <f t="shared" ref="O8:O23" si="5">RANK(N8,N$8:N$26,0)</f>
        <v>4</v>
      </c>
      <c r="P8" s="65">
        <f>VLOOKUP($A8,'Return Data'!$B$7:$R$2843,14,0)</f>
        <v>9.5024999999999995</v>
      </c>
      <c r="Q8" s="66">
        <f>RANK(P8,P$8:P$26,0)</f>
        <v>4</v>
      </c>
      <c r="R8" s="65">
        <f>VLOOKUP($A8,'Return Data'!$B$7:$R$2843,16,0)</f>
        <v>8.9140999999999995</v>
      </c>
      <c r="S8" s="67">
        <f t="shared" ref="S8:S26" si="6">RANK(R8,R$8:R$26,0)</f>
        <v>5</v>
      </c>
    </row>
    <row r="9" spans="1:19" x14ac:dyDescent="0.3">
      <c r="A9" s="82" t="s">
        <v>613</v>
      </c>
      <c r="B9" s="64">
        <f>VLOOKUP($A9,'Return Data'!$B$7:$R$2843,3,0)</f>
        <v>44459</v>
      </c>
      <c r="C9" s="65">
        <f>VLOOKUP($A9,'Return Data'!$B$7:$R$2843,4,0)</f>
        <v>13.981999999999999</v>
      </c>
      <c r="D9" s="65">
        <f>VLOOKUP($A9,'Return Data'!$B$7:$R$2843,9,0)</f>
        <v>6.4348999999999998</v>
      </c>
      <c r="E9" s="66">
        <f t="shared" si="0"/>
        <v>6</v>
      </c>
      <c r="F9" s="65">
        <f>VLOOKUP($A9,'Return Data'!$B$7:$R$2843,10,0)</f>
        <v>6.0038999999999998</v>
      </c>
      <c r="G9" s="66">
        <f t="shared" si="1"/>
        <v>12</v>
      </c>
      <c r="H9" s="65">
        <f>VLOOKUP($A9,'Return Data'!$B$7:$R$2843,11,0)</f>
        <v>7.1623999999999999</v>
      </c>
      <c r="I9" s="66">
        <f t="shared" si="2"/>
        <v>10</v>
      </c>
      <c r="J9" s="65">
        <f>VLOOKUP($A9,'Return Data'!$B$7:$R$2843,12,0)</f>
        <v>5.0073999999999996</v>
      </c>
      <c r="K9" s="66">
        <f t="shared" si="3"/>
        <v>7</v>
      </c>
      <c r="L9" s="65">
        <f>VLOOKUP($A9,'Return Data'!$B$7:$R$2843,13,0)</f>
        <v>6.4753999999999996</v>
      </c>
      <c r="M9" s="66">
        <f t="shared" si="4"/>
        <v>7</v>
      </c>
      <c r="N9" s="65">
        <f>VLOOKUP($A9,'Return Data'!$B$7:$R$2843,17,0)</f>
        <v>9.3024000000000004</v>
      </c>
      <c r="O9" s="66">
        <f t="shared" si="5"/>
        <v>2</v>
      </c>
      <c r="P9" s="65">
        <f>VLOOKUP($A9,'Return Data'!$B$7:$R$2843,14,0)</f>
        <v>8.6320999999999994</v>
      </c>
      <c r="Q9" s="66">
        <f>RANK(P9,P$8:P$26,0)</f>
        <v>12</v>
      </c>
      <c r="R9" s="65">
        <f>VLOOKUP($A9,'Return Data'!$B$7:$R$2843,16,0)</f>
        <v>8.3247</v>
      </c>
      <c r="S9" s="67">
        <f t="shared" si="6"/>
        <v>13</v>
      </c>
    </row>
    <row r="10" spans="1:19" x14ac:dyDescent="0.3">
      <c r="A10" s="82" t="s">
        <v>616</v>
      </c>
      <c r="B10" s="64">
        <f>VLOOKUP($A10,'Return Data'!$B$7:$R$2843,3,0)</f>
        <v>44459</v>
      </c>
      <c r="C10" s="65">
        <f>VLOOKUP($A10,'Return Data'!$B$7:$R$2843,4,0)</f>
        <v>23.217099999999999</v>
      </c>
      <c r="D10" s="65">
        <f>VLOOKUP($A10,'Return Data'!$B$7:$R$2843,9,0)</f>
        <v>3.9996</v>
      </c>
      <c r="E10" s="66">
        <f t="shared" si="0"/>
        <v>16</v>
      </c>
      <c r="F10" s="65">
        <f>VLOOKUP($A10,'Return Data'!$B$7:$R$2843,10,0)</f>
        <v>5.3665000000000003</v>
      </c>
      <c r="G10" s="66">
        <f t="shared" si="1"/>
        <v>17</v>
      </c>
      <c r="H10" s="65">
        <f>VLOOKUP($A10,'Return Data'!$B$7:$R$2843,11,0)</f>
        <v>6.0910000000000002</v>
      </c>
      <c r="I10" s="66">
        <f t="shared" si="2"/>
        <v>17</v>
      </c>
      <c r="J10" s="65">
        <f>VLOOKUP($A10,'Return Data'!$B$7:$R$2843,12,0)</f>
        <v>3.4224999999999999</v>
      </c>
      <c r="K10" s="66">
        <f t="shared" si="3"/>
        <v>18</v>
      </c>
      <c r="L10" s="65">
        <f>VLOOKUP($A10,'Return Data'!$B$7:$R$2843,13,0)</f>
        <v>5.1288999999999998</v>
      </c>
      <c r="M10" s="66">
        <f t="shared" si="4"/>
        <v>17</v>
      </c>
      <c r="N10" s="65">
        <f>VLOOKUP($A10,'Return Data'!$B$7:$R$2843,17,0)</f>
        <v>7.6597</v>
      </c>
      <c r="O10" s="66">
        <f t="shared" si="5"/>
        <v>17</v>
      </c>
      <c r="P10" s="65">
        <f>VLOOKUP($A10,'Return Data'!$B$7:$R$2843,14,0)</f>
        <v>5.6589</v>
      </c>
      <c r="Q10" s="66">
        <f>RANK(P10,P$8:P$26,0)</f>
        <v>15</v>
      </c>
      <c r="R10" s="65">
        <f>VLOOKUP($A10,'Return Data'!$B$7:$R$2843,16,0)</f>
        <v>7.4345999999999997</v>
      </c>
      <c r="S10" s="67">
        <f t="shared" si="6"/>
        <v>17</v>
      </c>
    </row>
    <row r="11" spans="1:19" x14ac:dyDescent="0.3">
      <c r="A11" s="82" t="s">
        <v>617</v>
      </c>
      <c r="B11" s="64">
        <f>VLOOKUP($A11,'Return Data'!$B$7:$R$2843,3,0)</f>
        <v>44459</v>
      </c>
      <c r="C11" s="65">
        <f>VLOOKUP($A11,'Return Data'!$B$7:$R$2843,4,0)</f>
        <v>18.584800000000001</v>
      </c>
      <c r="D11" s="65">
        <f>VLOOKUP($A11,'Return Data'!$B$7:$R$2843,9,0)</f>
        <v>4.5983999999999998</v>
      </c>
      <c r="E11" s="66">
        <f t="shared" si="0"/>
        <v>15</v>
      </c>
      <c r="F11" s="65">
        <f>VLOOKUP($A11,'Return Data'!$B$7:$R$2843,10,0)</f>
        <v>5.5932000000000004</v>
      </c>
      <c r="G11" s="66">
        <f t="shared" si="1"/>
        <v>16</v>
      </c>
      <c r="H11" s="65">
        <f>VLOOKUP($A11,'Return Data'!$B$7:$R$2843,11,0)</f>
        <v>6.6989999999999998</v>
      </c>
      <c r="I11" s="66">
        <f t="shared" si="2"/>
        <v>16</v>
      </c>
      <c r="J11" s="65">
        <f>VLOOKUP($A11,'Return Data'!$B$7:$R$2843,12,0)</f>
        <v>4.1449999999999996</v>
      </c>
      <c r="K11" s="66">
        <f t="shared" si="3"/>
        <v>14</v>
      </c>
      <c r="L11" s="65">
        <f>VLOOKUP($A11,'Return Data'!$B$7:$R$2843,13,0)</f>
        <v>5.4546999999999999</v>
      </c>
      <c r="M11" s="66">
        <f t="shared" si="4"/>
        <v>16</v>
      </c>
      <c r="N11" s="65">
        <f>VLOOKUP($A11,'Return Data'!$B$7:$R$2843,17,0)</f>
        <v>7.7793000000000001</v>
      </c>
      <c r="O11" s="66">
        <f t="shared" si="5"/>
        <v>16</v>
      </c>
      <c r="P11" s="65">
        <f>VLOOKUP($A11,'Return Data'!$B$7:$R$2843,14,0)</f>
        <v>8.8170999999999999</v>
      </c>
      <c r="Q11" s="66">
        <f>RANK(P11,P$8:P$26,0)</f>
        <v>9</v>
      </c>
      <c r="R11" s="65">
        <f>VLOOKUP($A11,'Return Data'!$B$7:$R$2843,16,0)</f>
        <v>8.4710000000000001</v>
      </c>
      <c r="S11" s="67">
        <f t="shared" si="6"/>
        <v>9</v>
      </c>
    </row>
    <row r="12" spans="1:19" x14ac:dyDescent="0.3">
      <c r="A12" s="82" t="s">
        <v>619</v>
      </c>
      <c r="B12" s="64">
        <f>VLOOKUP($A12,'Return Data'!$B$7:$R$2843,3,0)</f>
        <v>44459</v>
      </c>
      <c r="C12" s="65">
        <f>VLOOKUP($A12,'Return Data'!$B$7:$R$2843,4,0)</f>
        <v>13.054600000000001</v>
      </c>
      <c r="D12" s="65">
        <f>VLOOKUP($A12,'Return Data'!$B$7:$R$2843,9,0)</f>
        <v>3.5642999999999998</v>
      </c>
      <c r="E12" s="66">
        <f t="shared" si="0"/>
        <v>17</v>
      </c>
      <c r="F12" s="65">
        <f>VLOOKUP($A12,'Return Data'!$B$7:$R$2843,10,0)</f>
        <v>4.3308999999999997</v>
      </c>
      <c r="G12" s="66">
        <f t="shared" si="1"/>
        <v>18</v>
      </c>
      <c r="H12" s="65">
        <f>VLOOKUP($A12,'Return Data'!$B$7:$R$2843,11,0)</f>
        <v>4.6359000000000004</v>
      </c>
      <c r="I12" s="66">
        <f t="shared" si="2"/>
        <v>18</v>
      </c>
      <c r="J12" s="65">
        <f>VLOOKUP($A12,'Return Data'!$B$7:$R$2843,12,0)</f>
        <v>3.8811</v>
      </c>
      <c r="K12" s="66">
        <f t="shared" si="3"/>
        <v>16</v>
      </c>
      <c r="L12" s="65">
        <f>VLOOKUP($A12,'Return Data'!$B$7:$R$2843,13,0)</f>
        <v>4.7008999999999999</v>
      </c>
      <c r="M12" s="66">
        <f t="shared" si="4"/>
        <v>18</v>
      </c>
      <c r="N12" s="65">
        <f>VLOOKUP($A12,'Return Data'!$B$7:$R$2843,17,0)</f>
        <v>7.5400999999999998</v>
      </c>
      <c r="O12" s="66">
        <f t="shared" si="5"/>
        <v>18</v>
      </c>
      <c r="P12" s="65"/>
      <c r="Q12" s="66"/>
      <c r="R12" s="65">
        <f>VLOOKUP($A12,'Return Data'!$B$7:$R$2843,16,0)</f>
        <v>9.1952999999999996</v>
      </c>
      <c r="S12" s="67">
        <f t="shared" si="6"/>
        <v>3</v>
      </c>
    </row>
    <row r="13" spans="1:19" x14ac:dyDescent="0.3">
      <c r="A13" s="82" t="s">
        <v>624</v>
      </c>
      <c r="B13" s="64">
        <f>VLOOKUP($A13,'Return Data'!$B$7:$R$2843,3,0)</f>
        <v>44459</v>
      </c>
      <c r="C13" s="65">
        <f>VLOOKUP($A13,'Return Data'!$B$7:$R$2843,4,0)</f>
        <v>84.062399999999997</v>
      </c>
      <c r="D13" s="65">
        <f>VLOOKUP($A13,'Return Data'!$B$7:$R$2843,9,0)</f>
        <v>6.3623000000000003</v>
      </c>
      <c r="E13" s="66">
        <f t="shared" si="0"/>
        <v>7</v>
      </c>
      <c r="F13" s="65">
        <f>VLOOKUP($A13,'Return Data'!$B$7:$R$2843,10,0)</f>
        <v>6.1921999999999997</v>
      </c>
      <c r="G13" s="66">
        <f t="shared" si="1"/>
        <v>11</v>
      </c>
      <c r="H13" s="65">
        <f>VLOOKUP($A13,'Return Data'!$B$7:$R$2843,11,0)</f>
        <v>7.0065999999999997</v>
      </c>
      <c r="I13" s="66">
        <f t="shared" si="2"/>
        <v>12</v>
      </c>
      <c r="J13" s="65">
        <f>VLOOKUP($A13,'Return Data'!$B$7:$R$2843,12,0)</f>
        <v>5.0011999999999999</v>
      </c>
      <c r="K13" s="66">
        <f t="shared" si="3"/>
        <v>8</v>
      </c>
      <c r="L13" s="65">
        <f>VLOOKUP($A13,'Return Data'!$B$7:$R$2843,13,0)</f>
        <v>6.9386999999999999</v>
      </c>
      <c r="M13" s="66">
        <f t="shared" si="4"/>
        <v>2</v>
      </c>
      <c r="N13" s="65">
        <f>VLOOKUP($A13,'Return Data'!$B$7:$R$2843,17,0)</f>
        <v>8.2245000000000008</v>
      </c>
      <c r="O13" s="66">
        <f t="shared" si="5"/>
        <v>10</v>
      </c>
      <c r="P13" s="65">
        <f>VLOOKUP($A13,'Return Data'!$B$7:$R$2843,14,0)</f>
        <v>8.9933999999999994</v>
      </c>
      <c r="Q13" s="66">
        <f t="shared" ref="Q13:Q21" si="7">RANK(P13,P$8:P$26,0)</f>
        <v>8</v>
      </c>
      <c r="R13" s="65">
        <f>VLOOKUP($A13,'Return Data'!$B$7:$R$2843,16,0)</f>
        <v>9.2302999999999997</v>
      </c>
      <c r="S13" s="67">
        <f t="shared" si="6"/>
        <v>2</v>
      </c>
    </row>
    <row r="14" spans="1:19" x14ac:dyDescent="0.3">
      <c r="A14" s="82" t="s">
        <v>627</v>
      </c>
      <c r="B14" s="64">
        <f>VLOOKUP($A14,'Return Data'!$B$7:$R$2843,3,0)</f>
        <v>44459</v>
      </c>
      <c r="C14" s="65">
        <f>VLOOKUP($A14,'Return Data'!$B$7:$R$2843,4,0)</f>
        <v>26.065999999999999</v>
      </c>
      <c r="D14" s="65">
        <f>VLOOKUP($A14,'Return Data'!$B$7:$R$2843,9,0)</f>
        <v>9.2782999999999998</v>
      </c>
      <c r="E14" s="66">
        <f t="shared" si="0"/>
        <v>3</v>
      </c>
      <c r="F14" s="65">
        <f>VLOOKUP($A14,'Return Data'!$B$7:$R$2843,10,0)</f>
        <v>7.3339999999999996</v>
      </c>
      <c r="G14" s="66">
        <f t="shared" si="1"/>
        <v>2</v>
      </c>
      <c r="H14" s="65">
        <f>VLOOKUP($A14,'Return Data'!$B$7:$R$2843,11,0)</f>
        <v>8.5470000000000006</v>
      </c>
      <c r="I14" s="66">
        <f t="shared" si="2"/>
        <v>2</v>
      </c>
      <c r="J14" s="65">
        <f>VLOOKUP($A14,'Return Data'!$B$7:$R$2843,12,0)</f>
        <v>5.0491999999999999</v>
      </c>
      <c r="K14" s="66">
        <f t="shared" si="3"/>
        <v>6</v>
      </c>
      <c r="L14" s="65">
        <f>VLOOKUP($A14,'Return Data'!$B$7:$R$2843,13,0)</f>
        <v>6.6814999999999998</v>
      </c>
      <c r="M14" s="66">
        <f t="shared" si="4"/>
        <v>5</v>
      </c>
      <c r="N14" s="65">
        <f>VLOOKUP($A14,'Return Data'!$B$7:$R$2843,17,0)</f>
        <v>8.9443000000000001</v>
      </c>
      <c r="O14" s="66">
        <f t="shared" si="5"/>
        <v>3</v>
      </c>
      <c r="P14" s="65">
        <f>VLOOKUP($A14,'Return Data'!$B$7:$R$2843,14,0)</f>
        <v>9.7162000000000006</v>
      </c>
      <c r="Q14" s="66">
        <f t="shared" si="7"/>
        <v>3</v>
      </c>
      <c r="R14" s="65">
        <f>VLOOKUP($A14,'Return Data'!$B$7:$R$2843,16,0)</f>
        <v>8.8392999999999997</v>
      </c>
      <c r="S14" s="67">
        <f t="shared" si="6"/>
        <v>6</v>
      </c>
    </row>
    <row r="15" spans="1:19" x14ac:dyDescent="0.3">
      <c r="A15" s="82" t="s">
        <v>629</v>
      </c>
      <c r="B15" s="64">
        <f>VLOOKUP($A15,'Return Data'!$B$7:$R$2843,3,0)</f>
        <v>44459</v>
      </c>
      <c r="C15" s="65">
        <f>VLOOKUP($A15,'Return Data'!$B$7:$R$2843,4,0)</f>
        <v>24.2331</v>
      </c>
      <c r="D15" s="65">
        <f>VLOOKUP($A15,'Return Data'!$B$7:$R$2843,9,0)</f>
        <v>10.767300000000001</v>
      </c>
      <c r="E15" s="66">
        <f t="shared" si="0"/>
        <v>2</v>
      </c>
      <c r="F15" s="65">
        <f>VLOOKUP($A15,'Return Data'!$B$7:$R$2843,10,0)</f>
        <v>6.7805</v>
      </c>
      <c r="G15" s="66">
        <f t="shared" si="1"/>
        <v>6</v>
      </c>
      <c r="H15" s="65">
        <f>VLOOKUP($A15,'Return Data'!$B$7:$R$2843,11,0)</f>
        <v>7.2629000000000001</v>
      </c>
      <c r="I15" s="66">
        <f t="shared" si="2"/>
        <v>9</v>
      </c>
      <c r="J15" s="65">
        <f>VLOOKUP($A15,'Return Data'!$B$7:$R$2843,12,0)</f>
        <v>5.2222999999999997</v>
      </c>
      <c r="K15" s="66">
        <f t="shared" si="3"/>
        <v>3</v>
      </c>
      <c r="L15" s="65">
        <f>VLOOKUP($A15,'Return Data'!$B$7:$R$2843,13,0)</f>
        <v>6.3700999999999999</v>
      </c>
      <c r="M15" s="66">
        <f t="shared" si="4"/>
        <v>9</v>
      </c>
      <c r="N15" s="65">
        <f>VLOOKUP($A15,'Return Data'!$B$7:$R$2843,17,0)</f>
        <v>8.5530000000000008</v>
      </c>
      <c r="O15" s="66">
        <f t="shared" si="5"/>
        <v>9</v>
      </c>
      <c r="P15" s="65">
        <f>VLOOKUP($A15,'Return Data'!$B$7:$R$2843,14,0)</f>
        <v>9.1043000000000003</v>
      </c>
      <c r="Q15" s="66">
        <f t="shared" si="7"/>
        <v>6</v>
      </c>
      <c r="R15" s="65">
        <f>VLOOKUP($A15,'Return Data'!$B$7:$R$2843,16,0)</f>
        <v>8.8101000000000003</v>
      </c>
      <c r="S15" s="67">
        <f t="shared" si="6"/>
        <v>7</v>
      </c>
    </row>
    <row r="16" spans="1:19" x14ac:dyDescent="0.3">
      <c r="A16" s="82" t="s">
        <v>630</v>
      </c>
      <c r="B16" s="64">
        <f>VLOOKUP($A16,'Return Data'!$B$7:$R$2843,3,0)</f>
        <v>44459</v>
      </c>
      <c r="C16" s="65">
        <f>VLOOKUP($A16,'Return Data'!$B$7:$R$2843,4,0)</f>
        <v>15.7966</v>
      </c>
      <c r="D16" s="65">
        <f>VLOOKUP($A16,'Return Data'!$B$7:$R$2843,9,0)</f>
        <v>5.8803000000000001</v>
      </c>
      <c r="E16" s="66">
        <f t="shared" si="0"/>
        <v>10</v>
      </c>
      <c r="F16" s="65">
        <f>VLOOKUP($A16,'Return Data'!$B$7:$R$2843,10,0)</f>
        <v>6.8490000000000002</v>
      </c>
      <c r="G16" s="66">
        <f t="shared" si="1"/>
        <v>4</v>
      </c>
      <c r="H16" s="65">
        <f>VLOOKUP($A16,'Return Data'!$B$7:$R$2843,11,0)</f>
        <v>7.9977999999999998</v>
      </c>
      <c r="I16" s="66">
        <f t="shared" si="2"/>
        <v>3</v>
      </c>
      <c r="J16" s="65">
        <f>VLOOKUP($A16,'Return Data'!$B$7:$R$2843,12,0)</f>
        <v>4.8883999999999999</v>
      </c>
      <c r="K16" s="66">
        <f t="shared" si="3"/>
        <v>9</v>
      </c>
      <c r="L16" s="65">
        <f>VLOOKUP($A16,'Return Data'!$B$7:$R$2843,13,0)</f>
        <v>6.7257999999999996</v>
      </c>
      <c r="M16" s="66">
        <f t="shared" si="4"/>
        <v>3</v>
      </c>
      <c r="N16" s="65">
        <f>VLOOKUP($A16,'Return Data'!$B$7:$R$2843,17,0)</f>
        <v>8.6306999999999992</v>
      </c>
      <c r="O16" s="66">
        <f t="shared" si="5"/>
        <v>6</v>
      </c>
      <c r="P16" s="65">
        <f>VLOOKUP($A16,'Return Data'!$B$7:$R$2843,14,0)</f>
        <v>9.0015000000000001</v>
      </c>
      <c r="Q16" s="66">
        <f t="shared" si="7"/>
        <v>7</v>
      </c>
      <c r="R16" s="65">
        <f>VLOOKUP($A16,'Return Data'!$B$7:$R$2843,16,0)</f>
        <v>8.3621999999999996</v>
      </c>
      <c r="S16" s="67">
        <f t="shared" si="6"/>
        <v>12</v>
      </c>
    </row>
    <row r="17" spans="1:19" x14ac:dyDescent="0.3">
      <c r="A17" s="82" t="s">
        <v>633</v>
      </c>
      <c r="B17" s="64">
        <f>VLOOKUP($A17,'Return Data'!$B$7:$R$2843,3,0)</f>
        <v>44459</v>
      </c>
      <c r="C17" s="65">
        <f>VLOOKUP($A17,'Return Data'!$B$7:$R$2843,4,0)</f>
        <v>2693.7851999999998</v>
      </c>
      <c r="D17" s="65">
        <f>VLOOKUP($A17,'Return Data'!$B$7:$R$2843,9,0)</f>
        <v>5.8334999999999999</v>
      </c>
      <c r="E17" s="66">
        <f t="shared" si="0"/>
        <v>11</v>
      </c>
      <c r="F17" s="65">
        <f>VLOOKUP($A17,'Return Data'!$B$7:$R$2843,10,0)</f>
        <v>6.3023999999999996</v>
      </c>
      <c r="G17" s="66">
        <f t="shared" si="1"/>
        <v>9</v>
      </c>
      <c r="H17" s="65">
        <f>VLOOKUP($A17,'Return Data'!$B$7:$R$2843,11,0)</f>
        <v>7.1142000000000003</v>
      </c>
      <c r="I17" s="66">
        <f t="shared" si="2"/>
        <v>11</v>
      </c>
      <c r="J17" s="65">
        <f>VLOOKUP($A17,'Return Data'!$B$7:$R$2843,12,0)</f>
        <v>4.5891000000000002</v>
      </c>
      <c r="K17" s="66">
        <f t="shared" si="3"/>
        <v>12</v>
      </c>
      <c r="L17" s="65">
        <f>VLOOKUP($A17,'Return Data'!$B$7:$R$2843,13,0)</f>
        <v>5.7618999999999998</v>
      </c>
      <c r="M17" s="66">
        <f t="shared" si="4"/>
        <v>13</v>
      </c>
      <c r="N17" s="65">
        <f>VLOOKUP($A17,'Return Data'!$B$7:$R$2843,17,0)</f>
        <v>8.1743000000000006</v>
      </c>
      <c r="O17" s="66">
        <f t="shared" si="5"/>
        <v>12</v>
      </c>
      <c r="P17" s="65">
        <f>VLOOKUP($A17,'Return Data'!$B$7:$R$2843,14,0)</f>
        <v>9.4436</v>
      </c>
      <c r="Q17" s="66">
        <f t="shared" si="7"/>
        <v>5</v>
      </c>
      <c r="R17" s="65">
        <f>VLOOKUP($A17,'Return Data'!$B$7:$R$2843,16,0)</f>
        <v>7.9912999999999998</v>
      </c>
      <c r="S17" s="67">
        <f t="shared" si="6"/>
        <v>16</v>
      </c>
    </row>
    <row r="18" spans="1:19" x14ac:dyDescent="0.3">
      <c r="A18" s="82" t="s">
        <v>635</v>
      </c>
      <c r="B18" s="64">
        <f>VLOOKUP($A18,'Return Data'!$B$7:$R$2843,3,0)</f>
        <v>44459</v>
      </c>
      <c r="C18" s="65">
        <f>VLOOKUP($A18,'Return Data'!$B$7:$R$2843,4,0)</f>
        <v>3078.1464999999998</v>
      </c>
      <c r="D18" s="65">
        <f>VLOOKUP($A18,'Return Data'!$B$7:$R$2843,9,0)</f>
        <v>6.8910999999999998</v>
      </c>
      <c r="E18" s="66">
        <f t="shared" si="0"/>
        <v>5</v>
      </c>
      <c r="F18" s="65">
        <f>VLOOKUP($A18,'Return Data'!$B$7:$R$2843,10,0)</f>
        <v>6.6227</v>
      </c>
      <c r="G18" s="66">
        <f t="shared" si="1"/>
        <v>7</v>
      </c>
      <c r="H18" s="65">
        <f>VLOOKUP($A18,'Return Data'!$B$7:$R$2843,11,0)</f>
        <v>7.6242000000000001</v>
      </c>
      <c r="I18" s="66">
        <f t="shared" si="2"/>
        <v>7</v>
      </c>
      <c r="J18" s="65">
        <f>VLOOKUP($A18,'Return Data'!$B$7:$R$2843,12,0)</f>
        <v>4.7046000000000001</v>
      </c>
      <c r="K18" s="66">
        <f t="shared" si="3"/>
        <v>10</v>
      </c>
      <c r="L18" s="65">
        <f>VLOOKUP($A18,'Return Data'!$B$7:$R$2843,13,0)</f>
        <v>6.0213999999999999</v>
      </c>
      <c r="M18" s="66">
        <f t="shared" si="4"/>
        <v>10</v>
      </c>
      <c r="N18" s="65">
        <f>VLOOKUP($A18,'Return Data'!$B$7:$R$2843,17,0)</f>
        <v>7.8625999999999996</v>
      </c>
      <c r="O18" s="66">
        <f t="shared" si="5"/>
        <v>15</v>
      </c>
      <c r="P18" s="65">
        <f>VLOOKUP($A18,'Return Data'!$B$7:$R$2843,14,0)</f>
        <v>8.6620000000000008</v>
      </c>
      <c r="Q18" s="66">
        <f t="shared" si="7"/>
        <v>11</v>
      </c>
      <c r="R18" s="65">
        <f>VLOOKUP($A18,'Return Data'!$B$7:$R$2843,16,0)</f>
        <v>8.6697000000000006</v>
      </c>
      <c r="S18" s="67">
        <f t="shared" si="6"/>
        <v>8</v>
      </c>
    </row>
    <row r="19" spans="1:19" x14ac:dyDescent="0.3">
      <c r="A19" s="82" t="s">
        <v>636</v>
      </c>
      <c r="B19" s="64">
        <f>VLOOKUP($A19,'Return Data'!$B$7:$R$2843,3,0)</f>
        <v>44459</v>
      </c>
      <c r="C19" s="65">
        <f>VLOOKUP($A19,'Return Data'!$B$7:$R$2843,4,0)</f>
        <v>62.112099999999998</v>
      </c>
      <c r="D19" s="65">
        <f>VLOOKUP($A19,'Return Data'!$B$7:$R$2843,9,0)</f>
        <v>19.8445</v>
      </c>
      <c r="E19" s="66">
        <f t="shared" si="0"/>
        <v>1</v>
      </c>
      <c r="F19" s="65">
        <f>VLOOKUP($A19,'Return Data'!$B$7:$R$2843,10,0)</f>
        <v>8.9992000000000001</v>
      </c>
      <c r="G19" s="66">
        <f t="shared" si="1"/>
        <v>1</v>
      </c>
      <c r="H19" s="65">
        <f>VLOOKUP($A19,'Return Data'!$B$7:$R$2843,11,0)</f>
        <v>10.610300000000001</v>
      </c>
      <c r="I19" s="66">
        <f t="shared" si="2"/>
        <v>1</v>
      </c>
      <c r="J19" s="65">
        <f>VLOOKUP($A19,'Return Data'!$B$7:$R$2843,12,0)</f>
        <v>5.1289999999999996</v>
      </c>
      <c r="K19" s="66">
        <f t="shared" si="3"/>
        <v>4</v>
      </c>
      <c r="L19" s="65">
        <f>VLOOKUP($A19,'Return Data'!$B$7:$R$2843,13,0)</f>
        <v>6.4329999999999998</v>
      </c>
      <c r="M19" s="66">
        <f t="shared" si="4"/>
        <v>8</v>
      </c>
      <c r="N19" s="65">
        <f>VLOOKUP($A19,'Return Data'!$B$7:$R$2843,17,0)</f>
        <v>9.6931999999999992</v>
      </c>
      <c r="O19" s="66">
        <f t="shared" si="5"/>
        <v>1</v>
      </c>
      <c r="P19" s="65">
        <f>VLOOKUP($A19,'Return Data'!$B$7:$R$2843,14,0)</f>
        <v>11.2197</v>
      </c>
      <c r="Q19" s="66">
        <f t="shared" si="7"/>
        <v>1</v>
      </c>
      <c r="R19" s="65">
        <f>VLOOKUP($A19,'Return Data'!$B$7:$R$2843,16,0)</f>
        <v>8.4242000000000008</v>
      </c>
      <c r="S19" s="67">
        <f t="shared" si="6"/>
        <v>11</v>
      </c>
    </row>
    <row r="20" spans="1:19" x14ac:dyDescent="0.3">
      <c r="A20" s="117" t="s">
        <v>1772</v>
      </c>
      <c r="B20" s="64">
        <f>VLOOKUP($A20,'Return Data'!$B$7:$R$2843,3,0)</f>
        <v>44459</v>
      </c>
      <c r="C20" s="65">
        <f>VLOOKUP($A20,'Return Data'!$B$7:$R$2843,4,0)</f>
        <v>48.504300000000001</v>
      </c>
      <c r="D20" s="65">
        <f>VLOOKUP($A20,'Return Data'!$B$7:$R$2843,9,0)</f>
        <v>6.0167000000000002</v>
      </c>
      <c r="E20" s="66">
        <f t="shared" si="0"/>
        <v>9</v>
      </c>
      <c r="F20" s="65">
        <f>VLOOKUP($A20,'Return Data'!$B$7:$R$2843,10,0)</f>
        <v>7.0579000000000001</v>
      </c>
      <c r="G20" s="66">
        <f t="shared" si="1"/>
        <v>3</v>
      </c>
      <c r="H20" s="65">
        <f>VLOOKUP($A20,'Return Data'!$B$7:$R$2843,11,0)</f>
        <v>7.8678999999999997</v>
      </c>
      <c r="I20" s="66">
        <f t="shared" si="2"/>
        <v>5</v>
      </c>
      <c r="J20" s="65">
        <f>VLOOKUP($A20,'Return Data'!$B$7:$R$2843,12,0)</f>
        <v>5.8193000000000001</v>
      </c>
      <c r="K20" s="66">
        <f t="shared" si="3"/>
        <v>1</v>
      </c>
      <c r="L20" s="65">
        <f>VLOOKUP($A20,'Return Data'!$B$7:$R$2843,13,0)</f>
        <v>7.1269999999999998</v>
      </c>
      <c r="M20" s="66">
        <f t="shared" si="4"/>
        <v>1</v>
      </c>
      <c r="N20" s="65">
        <f>VLOOKUP($A20,'Return Data'!$B$7:$R$2843,17,0)</f>
        <v>8.0879999999999992</v>
      </c>
      <c r="O20" s="66">
        <f t="shared" si="5"/>
        <v>13</v>
      </c>
      <c r="P20" s="65">
        <f>VLOOKUP($A20,'Return Data'!$B$7:$R$2843,14,0)</f>
        <v>8.3073999999999995</v>
      </c>
      <c r="Q20" s="66">
        <f t="shared" si="7"/>
        <v>13</v>
      </c>
      <c r="R20" s="65">
        <f>VLOOKUP($A20,'Return Data'!$B$7:$R$2843,16,0)</f>
        <v>8.4656000000000002</v>
      </c>
      <c r="S20" s="67">
        <f t="shared" si="6"/>
        <v>10</v>
      </c>
    </row>
    <row r="21" spans="1:19" x14ac:dyDescent="0.3">
      <c r="A21" s="82" t="s">
        <v>639</v>
      </c>
      <c r="B21" s="64">
        <f>VLOOKUP($A21,'Return Data'!$B$7:$R$2843,3,0)</f>
        <v>44459</v>
      </c>
      <c r="C21" s="65">
        <f>VLOOKUP($A21,'Return Data'!$B$7:$R$2843,4,0)</f>
        <v>37.741300000000003</v>
      </c>
      <c r="D21" s="65">
        <f>VLOOKUP($A21,'Return Data'!$B$7:$R$2843,9,0)</f>
        <v>7.4909999999999997</v>
      </c>
      <c r="E21" s="66">
        <f t="shared" si="0"/>
        <v>4</v>
      </c>
      <c r="F21" s="65">
        <f>VLOOKUP($A21,'Return Data'!$B$7:$R$2843,10,0)</f>
        <v>6.7854999999999999</v>
      </c>
      <c r="G21" s="66">
        <f t="shared" si="1"/>
        <v>5</v>
      </c>
      <c r="H21" s="65">
        <f>VLOOKUP($A21,'Return Data'!$B$7:$R$2843,11,0)</f>
        <v>7.9462999999999999</v>
      </c>
      <c r="I21" s="66">
        <f t="shared" si="2"/>
        <v>4</v>
      </c>
      <c r="J21" s="65">
        <f>VLOOKUP($A21,'Return Data'!$B$7:$R$2843,12,0)</f>
        <v>5.5739999999999998</v>
      </c>
      <c r="K21" s="66">
        <f t="shared" si="3"/>
        <v>2</v>
      </c>
      <c r="L21" s="65">
        <f>VLOOKUP($A21,'Return Data'!$B$7:$R$2843,13,0)</f>
        <v>6.7236000000000002</v>
      </c>
      <c r="M21" s="66">
        <f t="shared" si="4"/>
        <v>4</v>
      </c>
      <c r="N21" s="65">
        <f>VLOOKUP($A21,'Return Data'!$B$7:$R$2843,17,0)</f>
        <v>8.5626999999999995</v>
      </c>
      <c r="O21" s="66">
        <f t="shared" si="5"/>
        <v>8</v>
      </c>
      <c r="P21" s="65">
        <f>VLOOKUP($A21,'Return Data'!$B$7:$R$2843,14,0)</f>
        <v>8.7735000000000003</v>
      </c>
      <c r="Q21" s="66">
        <f t="shared" si="7"/>
        <v>10</v>
      </c>
      <c r="R21" s="65">
        <f>VLOOKUP($A21,'Return Data'!$B$7:$R$2843,16,0)</f>
        <v>8.1064000000000007</v>
      </c>
      <c r="S21" s="67">
        <f t="shared" si="6"/>
        <v>15</v>
      </c>
    </row>
    <row r="22" spans="1:19" x14ac:dyDescent="0.3">
      <c r="A22" s="82" t="s">
        <v>640</v>
      </c>
      <c r="B22" s="64">
        <f>VLOOKUP($A22,'Return Data'!$B$7:$R$2843,3,0)</f>
        <v>44459</v>
      </c>
      <c r="C22" s="65">
        <f>VLOOKUP($A22,'Return Data'!$B$7:$R$2843,4,0)</f>
        <v>12.568099999999999</v>
      </c>
      <c r="D22" s="65">
        <f>VLOOKUP($A22,'Return Data'!$B$7:$R$2843,9,0)</f>
        <v>5.6006999999999998</v>
      </c>
      <c r="E22" s="66">
        <f t="shared" si="0"/>
        <v>12</v>
      </c>
      <c r="F22" s="65">
        <f>VLOOKUP($A22,'Return Data'!$B$7:$R$2843,10,0)</f>
        <v>5.9028999999999998</v>
      </c>
      <c r="G22" s="66">
        <f t="shared" si="1"/>
        <v>13</v>
      </c>
      <c r="H22" s="65">
        <f>VLOOKUP($A22,'Return Data'!$B$7:$R$2843,11,0)</f>
        <v>6.9253999999999998</v>
      </c>
      <c r="I22" s="66">
        <f t="shared" si="2"/>
        <v>14</v>
      </c>
      <c r="J22" s="65">
        <f>VLOOKUP($A22,'Return Data'!$B$7:$R$2843,12,0)</f>
        <v>3.9554999999999998</v>
      </c>
      <c r="K22" s="66">
        <f t="shared" si="3"/>
        <v>15</v>
      </c>
      <c r="L22" s="65">
        <f>VLOOKUP($A22,'Return Data'!$B$7:$R$2843,13,0)</f>
        <v>5.6367000000000003</v>
      </c>
      <c r="M22" s="66">
        <f t="shared" si="4"/>
        <v>15</v>
      </c>
      <c r="N22" s="65">
        <f>VLOOKUP($A22,'Return Data'!$B$7:$R$2843,17,0)</f>
        <v>8.1914999999999996</v>
      </c>
      <c r="O22" s="66">
        <f t="shared" si="5"/>
        <v>11</v>
      </c>
      <c r="P22" s="65"/>
      <c r="Q22" s="66"/>
      <c r="R22" s="65">
        <f>VLOOKUP($A22,'Return Data'!$B$7:$R$2843,16,0)</f>
        <v>9.0597999999999992</v>
      </c>
      <c r="S22" s="67">
        <f t="shared" si="6"/>
        <v>4</v>
      </c>
    </row>
    <row r="23" spans="1:19" x14ac:dyDescent="0.3">
      <c r="A23" s="82" t="s">
        <v>643</v>
      </c>
      <c r="B23" s="64">
        <f>VLOOKUP($A23,'Return Data'!$B$7:$R$2843,3,0)</f>
        <v>44459</v>
      </c>
      <c r="C23" s="65">
        <f>VLOOKUP($A23,'Return Data'!$B$7:$R$2843,4,0)</f>
        <v>32.9422</v>
      </c>
      <c r="D23" s="65">
        <f>VLOOKUP($A23,'Return Data'!$B$7:$R$2843,9,0)</f>
        <v>3.2004000000000001</v>
      </c>
      <c r="E23" s="66">
        <f t="shared" si="0"/>
        <v>18</v>
      </c>
      <c r="F23" s="65">
        <f>VLOOKUP($A23,'Return Data'!$B$7:$R$2843,10,0)</f>
        <v>5.7706999999999997</v>
      </c>
      <c r="G23" s="66">
        <f t="shared" si="1"/>
        <v>14</v>
      </c>
      <c r="H23" s="65">
        <f>VLOOKUP($A23,'Return Data'!$B$7:$R$2843,11,0)</f>
        <v>6.7708000000000004</v>
      </c>
      <c r="I23" s="66">
        <f t="shared" si="2"/>
        <v>15</v>
      </c>
      <c r="J23" s="65">
        <f>VLOOKUP($A23,'Return Data'!$B$7:$R$2843,12,0)</f>
        <v>4.6433</v>
      </c>
      <c r="K23" s="66">
        <f t="shared" si="3"/>
        <v>11</v>
      </c>
      <c r="L23" s="65">
        <f>VLOOKUP($A23,'Return Data'!$B$7:$R$2843,13,0)</f>
        <v>5.9420000000000002</v>
      </c>
      <c r="M23" s="66">
        <f t="shared" si="4"/>
        <v>11</v>
      </c>
      <c r="N23" s="65">
        <f>VLOOKUP($A23,'Return Data'!$B$7:$R$2843,17,0)</f>
        <v>8.6194000000000006</v>
      </c>
      <c r="O23" s="66">
        <f t="shared" si="5"/>
        <v>7</v>
      </c>
      <c r="P23" s="65">
        <f>VLOOKUP($A23,'Return Data'!$B$7:$R$2843,14,0)</f>
        <v>9.9253999999999998</v>
      </c>
      <c r="Q23" s="66">
        <f>RANK(P23,P$8:P$26,0)</f>
        <v>2</v>
      </c>
      <c r="R23" s="65">
        <f>VLOOKUP($A23,'Return Data'!$B$7:$R$2843,16,0)</f>
        <v>8.2258999999999993</v>
      </c>
      <c r="S23" s="67">
        <f t="shared" si="6"/>
        <v>14</v>
      </c>
    </row>
    <row r="24" spans="1:19" x14ac:dyDescent="0.3">
      <c r="A24" s="82" t="s">
        <v>644</v>
      </c>
      <c r="B24" s="64">
        <f>VLOOKUP($A24,'Return Data'!$B$7:$R$2843,3,0)</f>
        <v>44459</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-9.7384000000000004</v>
      </c>
      <c r="S24" s="67">
        <f t="shared" si="6"/>
        <v>19</v>
      </c>
    </row>
    <row r="25" spans="1:19" x14ac:dyDescent="0.3">
      <c r="A25" s="82" t="s">
        <v>646</v>
      </c>
      <c r="B25" s="64">
        <f>VLOOKUP($A25,'Return Data'!$B$7:$R$2843,3,0)</f>
        <v>44459</v>
      </c>
      <c r="C25" s="65">
        <f>VLOOKUP($A25,'Return Data'!$B$7:$R$2843,4,0)</f>
        <v>12.477399999999999</v>
      </c>
      <c r="D25" s="65">
        <f>VLOOKUP($A25,'Return Data'!$B$7:$R$2843,9,0)</f>
        <v>5.1558999999999999</v>
      </c>
      <c r="E25" s="66">
        <f t="shared" si="0"/>
        <v>13</v>
      </c>
      <c r="F25" s="65">
        <f>VLOOKUP($A25,'Return Data'!$B$7:$R$2843,10,0)</f>
        <v>5.7701000000000002</v>
      </c>
      <c r="G25" s="66">
        <f t="shared" si="1"/>
        <v>15</v>
      </c>
      <c r="H25" s="65">
        <f>VLOOKUP($A25,'Return Data'!$B$7:$R$2843,11,0)</f>
        <v>7.4992999999999999</v>
      </c>
      <c r="I25" s="66">
        <f t="shared" si="2"/>
        <v>8</v>
      </c>
      <c r="J25" s="65">
        <f>VLOOKUP($A25,'Return Data'!$B$7:$R$2843,12,0)</f>
        <v>3.7953999999999999</v>
      </c>
      <c r="K25" s="66">
        <f t="shared" si="3"/>
        <v>17</v>
      </c>
      <c r="L25" s="65">
        <f>VLOOKUP($A25,'Return Data'!$B$7:$R$2843,13,0)</f>
        <v>5.7237</v>
      </c>
      <c r="M25" s="66">
        <f t="shared" si="4"/>
        <v>14</v>
      </c>
      <c r="N25" s="65">
        <f>VLOOKUP($A25,'Return Data'!$B$7:$R$2843,17,0)</f>
        <v>8.0711999999999993</v>
      </c>
      <c r="O25" s="66">
        <f>RANK(N25,N$8:N$26,0)</f>
        <v>14</v>
      </c>
      <c r="P25" s="65">
        <f>VLOOKUP($A25,'Return Data'!$B$7:$R$2843,14,0)</f>
        <v>7.0034999999999998</v>
      </c>
      <c r="Q25" s="66">
        <f t="shared" ref="Q25" si="8">RANK(P25,P$8:P$26,0)</f>
        <v>14</v>
      </c>
      <c r="R25" s="65">
        <f>VLOOKUP($A25,'Return Data'!$B$7:$R$2843,16,0)</f>
        <v>6.8810000000000002</v>
      </c>
      <c r="S25" s="67">
        <f t="shared" si="6"/>
        <v>18</v>
      </c>
    </row>
    <row r="26" spans="1:19" x14ac:dyDescent="0.3">
      <c r="A26" s="82" t="s">
        <v>648</v>
      </c>
      <c r="B26" s="64">
        <f>VLOOKUP($A26,'Return Data'!$B$7:$R$2843,3,0)</f>
        <v>44459</v>
      </c>
      <c r="C26" s="65">
        <f>VLOOKUP($A26,'Return Data'!$B$7:$R$2843,4,0)</f>
        <v>13.1859</v>
      </c>
      <c r="D26" s="65">
        <f>VLOOKUP($A26,'Return Data'!$B$7:$R$2843,9,0)</f>
        <v>5.0128000000000004</v>
      </c>
      <c r="E26" s="66">
        <f t="shared" si="0"/>
        <v>14</v>
      </c>
      <c r="F26" s="65">
        <f>VLOOKUP($A26,'Return Data'!$B$7:$R$2843,10,0)</f>
        <v>6.1989999999999998</v>
      </c>
      <c r="G26" s="66">
        <f t="shared" si="1"/>
        <v>10</v>
      </c>
      <c r="H26" s="65">
        <f>VLOOKUP($A26,'Return Data'!$B$7:$R$2843,11,0)</f>
        <v>7.0015999999999998</v>
      </c>
      <c r="I26" s="66">
        <f t="shared" si="2"/>
        <v>13</v>
      </c>
      <c r="J26" s="65">
        <f>VLOOKUP($A26,'Return Data'!$B$7:$R$2843,12,0)</f>
        <v>4.4066000000000001</v>
      </c>
      <c r="K26" s="66">
        <f t="shared" si="3"/>
        <v>13</v>
      </c>
      <c r="L26" s="65">
        <f>VLOOKUP($A26,'Return Data'!$B$7:$R$2843,13,0)</f>
        <v>5.9276999999999997</v>
      </c>
      <c r="M26" s="66">
        <f t="shared" si="4"/>
        <v>12</v>
      </c>
      <c r="N26" s="65">
        <f>VLOOKUP($A26,'Return Data'!$B$7:$R$2843,17,0)</f>
        <v>8.8404000000000007</v>
      </c>
      <c r="O26" s="66">
        <f>RANK(N26,N$8:N$26,0)</f>
        <v>5</v>
      </c>
      <c r="P26" s="65"/>
      <c r="Q26" s="66"/>
      <c r="R26" s="65">
        <f>VLOOKUP($A26,'Return Data'!$B$7:$R$2843,16,0)</f>
        <v>9.2672000000000008</v>
      </c>
      <c r="S26" s="67">
        <f t="shared" si="6"/>
        <v>1</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6.4240894736842105</v>
      </c>
      <c r="E28" s="88"/>
      <c r="F28" s="89">
        <f>AVERAGE(F8:F26)</f>
        <v>6.0118526315789484</v>
      </c>
      <c r="G28" s="88"/>
      <c r="H28" s="89">
        <f>AVERAGE(H8:H26)</f>
        <v>6.9701578947368414</v>
      </c>
      <c r="I28" s="88"/>
      <c r="J28" s="89">
        <f>AVERAGE(J8:J26)</f>
        <v>4.437305263157894</v>
      </c>
      <c r="K28" s="88"/>
      <c r="L28" s="89">
        <f>AVERAGE(L8:L26)</f>
        <v>5.8070947368421058</v>
      </c>
      <c r="M28" s="88"/>
      <c r="N28" s="89">
        <f>AVERAGE(N8:N26)</f>
        <v>8.4246999999999996</v>
      </c>
      <c r="O28" s="88"/>
      <c r="P28" s="89">
        <f>AVERAGE(P8:P26)</f>
        <v>8.8507400000000001</v>
      </c>
      <c r="Q28" s="88"/>
      <c r="R28" s="89">
        <f>AVERAGE(R8:R26)</f>
        <v>7.5228578947368421</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7.5400999999999998</v>
      </c>
      <c r="O29" s="88"/>
      <c r="P29" s="89">
        <f>MIN(P8:P26)</f>
        <v>5.6589</v>
      </c>
      <c r="Q29" s="88"/>
      <c r="R29" s="89">
        <f>MIN(R8:R26)</f>
        <v>-9.7384000000000004</v>
      </c>
      <c r="S29" s="90"/>
    </row>
    <row r="30" spans="1:19" ht="15" thickBot="1" x14ac:dyDescent="0.35">
      <c r="A30" s="91" t="s">
        <v>29</v>
      </c>
      <c r="B30" s="92"/>
      <c r="C30" s="92"/>
      <c r="D30" s="93">
        <f>MAX(D8:D26)</f>
        <v>19.8445</v>
      </c>
      <c r="E30" s="92"/>
      <c r="F30" s="93">
        <f>MAX(F8:F26)</f>
        <v>8.9992000000000001</v>
      </c>
      <c r="G30" s="92"/>
      <c r="H30" s="93">
        <f>MAX(H8:H26)</f>
        <v>10.610300000000001</v>
      </c>
      <c r="I30" s="92"/>
      <c r="J30" s="93">
        <f>MAX(J8:J26)</f>
        <v>5.8193000000000001</v>
      </c>
      <c r="K30" s="92"/>
      <c r="L30" s="93">
        <f>MAX(L8:L26)</f>
        <v>7.1269999999999998</v>
      </c>
      <c r="M30" s="92"/>
      <c r="N30" s="93">
        <f>MAX(N8:N26)</f>
        <v>9.6931999999999992</v>
      </c>
      <c r="O30" s="92"/>
      <c r="P30" s="93">
        <f>MAX(P8:P26)</f>
        <v>11.2197</v>
      </c>
      <c r="Q30" s="92"/>
      <c r="R30" s="93">
        <f>MAX(R8:R26)</f>
        <v>9.2672000000000008</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44459</v>
      </c>
      <c r="C8" s="65">
        <f>VLOOKUP($A8,'Return Data'!$B$7:$R$2843,4,0)</f>
        <v>88.630499999999998</v>
      </c>
      <c r="D8" s="65">
        <f>VLOOKUP($A8,'Return Data'!$B$7:$R$2843,9,0)</f>
        <v>5.9629000000000003</v>
      </c>
      <c r="E8" s="66">
        <f t="shared" ref="E8:E26" si="0">RANK(D8,D$8:D$26,0)</f>
        <v>6</v>
      </c>
      <c r="F8" s="65">
        <f>VLOOKUP($A8,'Return Data'!$B$7:$R$2843,10,0)</f>
        <v>6.2016999999999998</v>
      </c>
      <c r="G8" s="66">
        <f t="shared" ref="G8:G26" si="1">RANK(F8,F$8:F$26,0)</f>
        <v>8</v>
      </c>
      <c r="H8" s="65">
        <f>VLOOKUP($A8,'Return Data'!$B$7:$R$2843,11,0)</f>
        <v>7.5030999999999999</v>
      </c>
      <c r="I8" s="66">
        <f t="shared" ref="I8:I26" si="2">RANK(H8,H$8:H$26,0)</f>
        <v>4</v>
      </c>
      <c r="J8" s="65">
        <f>VLOOKUP($A8,'Return Data'!$B$7:$R$2843,12,0)</f>
        <v>4.9103000000000003</v>
      </c>
      <c r="K8" s="66">
        <f t="shared" ref="K8:K26" si="3">RANK(J8,J$8:J$26,0)</f>
        <v>3</v>
      </c>
      <c r="L8" s="65">
        <f>VLOOKUP($A8,'Return Data'!$B$7:$R$2843,13,0)</f>
        <v>6.3952</v>
      </c>
      <c r="M8" s="66">
        <f t="shared" ref="M8:M26" si="4">RANK(L8,L$8:L$26,0)</f>
        <v>3</v>
      </c>
      <c r="N8" s="65">
        <f>VLOOKUP($A8,'Return Data'!$B$7:$R$2843,17,0)</f>
        <v>8.7431999999999999</v>
      </c>
      <c r="O8" s="66">
        <f t="shared" ref="O8:O23" si="5">RANK(N8,N$8:N$26,0)</f>
        <v>2</v>
      </c>
      <c r="P8" s="65">
        <f>VLOOKUP($A8,'Return Data'!$B$7:$R$2843,14,0)</f>
        <v>9.3500999999999994</v>
      </c>
      <c r="Q8" s="66">
        <f>RANK(P8,P$8:P$26,0)</f>
        <v>4</v>
      </c>
      <c r="R8" s="65">
        <f>VLOOKUP($A8,'Return Data'!$B$7:$R$2843,16,0)</f>
        <v>9.2876999999999992</v>
      </c>
      <c r="S8" s="67">
        <f t="shared" ref="S8:S26" si="6">RANK(R8,R$8:R$26,0)</f>
        <v>1</v>
      </c>
    </row>
    <row r="9" spans="1:19" x14ac:dyDescent="0.3">
      <c r="A9" s="82" t="s">
        <v>614</v>
      </c>
      <c r="B9" s="64">
        <f>VLOOKUP($A9,'Return Data'!$B$7:$R$2843,3,0)</f>
        <v>44459</v>
      </c>
      <c r="C9" s="65">
        <f>VLOOKUP($A9,'Return Data'!$B$7:$R$2843,4,0)</f>
        <v>13.5359</v>
      </c>
      <c r="D9" s="65">
        <f>VLOOKUP($A9,'Return Data'!$B$7:$R$2843,9,0)</f>
        <v>5.7690999999999999</v>
      </c>
      <c r="E9" s="66">
        <f t="shared" si="0"/>
        <v>8</v>
      </c>
      <c r="F9" s="65">
        <f>VLOOKUP($A9,'Return Data'!$B$7:$R$2843,10,0)</f>
        <v>5.3334000000000001</v>
      </c>
      <c r="G9" s="66">
        <f t="shared" si="1"/>
        <v>15</v>
      </c>
      <c r="H9" s="65">
        <f>VLOOKUP($A9,'Return Data'!$B$7:$R$2843,11,0)</f>
        <v>6.4669999999999996</v>
      </c>
      <c r="I9" s="66">
        <f t="shared" si="2"/>
        <v>13</v>
      </c>
      <c r="J9" s="65">
        <f>VLOOKUP($A9,'Return Data'!$B$7:$R$2843,12,0)</f>
        <v>4.3108000000000004</v>
      </c>
      <c r="K9" s="66">
        <f t="shared" si="3"/>
        <v>11</v>
      </c>
      <c r="L9" s="65">
        <f>VLOOKUP($A9,'Return Data'!$B$7:$R$2843,13,0)</f>
        <v>5.7664</v>
      </c>
      <c r="M9" s="66">
        <f t="shared" si="4"/>
        <v>9</v>
      </c>
      <c r="N9" s="65">
        <f>VLOOKUP($A9,'Return Data'!$B$7:$R$2843,17,0)</f>
        <v>8.5328999999999997</v>
      </c>
      <c r="O9" s="66">
        <f t="shared" si="5"/>
        <v>5</v>
      </c>
      <c r="P9" s="65">
        <f>VLOOKUP($A9,'Return Data'!$B$7:$R$2843,14,0)</f>
        <v>7.8432000000000004</v>
      </c>
      <c r="Q9" s="66">
        <f>RANK(P9,P$8:P$26,0)</f>
        <v>13</v>
      </c>
      <c r="R9" s="65">
        <f>VLOOKUP($A9,'Return Data'!$B$7:$R$2843,16,0)</f>
        <v>7.4898999999999996</v>
      </c>
      <c r="S9" s="67">
        <f t="shared" si="6"/>
        <v>12</v>
      </c>
    </row>
    <row r="10" spans="1:19" x14ac:dyDescent="0.3">
      <c r="A10" s="82" t="s">
        <v>615</v>
      </c>
      <c r="B10" s="64">
        <f>VLOOKUP($A10,'Return Data'!$B$7:$R$2843,3,0)</f>
        <v>44459</v>
      </c>
      <c r="C10" s="65">
        <f>VLOOKUP($A10,'Return Data'!$B$7:$R$2843,4,0)</f>
        <v>22.144100000000002</v>
      </c>
      <c r="D10" s="65">
        <f>VLOOKUP($A10,'Return Data'!$B$7:$R$2843,9,0)</f>
        <v>3.2524000000000002</v>
      </c>
      <c r="E10" s="66">
        <f t="shared" si="0"/>
        <v>17</v>
      </c>
      <c r="F10" s="65">
        <f>VLOOKUP($A10,'Return Data'!$B$7:$R$2843,10,0)</f>
        <v>4.5324999999999998</v>
      </c>
      <c r="G10" s="66">
        <f t="shared" si="1"/>
        <v>17</v>
      </c>
      <c r="H10" s="65">
        <f>VLOOKUP($A10,'Return Data'!$B$7:$R$2843,11,0)</f>
        <v>5.2755999999999998</v>
      </c>
      <c r="I10" s="66">
        <f t="shared" si="2"/>
        <v>17</v>
      </c>
      <c r="J10" s="65">
        <f>VLOOKUP($A10,'Return Data'!$B$7:$R$2843,12,0)</f>
        <v>2.6728999999999998</v>
      </c>
      <c r="K10" s="66">
        <f t="shared" si="3"/>
        <v>18</v>
      </c>
      <c r="L10" s="65">
        <f>VLOOKUP($A10,'Return Data'!$B$7:$R$2843,13,0)</f>
        <v>4.4344000000000001</v>
      </c>
      <c r="M10" s="66">
        <f t="shared" si="4"/>
        <v>18</v>
      </c>
      <c r="N10" s="65">
        <f>VLOOKUP($A10,'Return Data'!$B$7:$R$2843,17,0)</f>
        <v>7.0811000000000002</v>
      </c>
      <c r="O10" s="66">
        <f t="shared" si="5"/>
        <v>17</v>
      </c>
      <c r="P10" s="65">
        <f>VLOOKUP($A10,'Return Data'!$B$7:$R$2843,14,0)</f>
        <v>5.1355000000000004</v>
      </c>
      <c r="Q10" s="66">
        <f>RANK(P10,P$8:P$26,0)</f>
        <v>15</v>
      </c>
      <c r="R10" s="65">
        <f>VLOOKUP($A10,'Return Data'!$B$7:$R$2843,16,0)</f>
        <v>6.3697999999999997</v>
      </c>
      <c r="S10" s="67">
        <f t="shared" si="6"/>
        <v>18</v>
      </c>
    </row>
    <row r="11" spans="1:19" x14ac:dyDescent="0.3">
      <c r="A11" s="82" t="s">
        <v>618</v>
      </c>
      <c r="B11" s="64">
        <f>VLOOKUP($A11,'Return Data'!$B$7:$R$2843,3,0)</f>
        <v>44459</v>
      </c>
      <c r="C11" s="65">
        <f>VLOOKUP($A11,'Return Data'!$B$7:$R$2843,4,0)</f>
        <v>17.770700000000001</v>
      </c>
      <c r="D11" s="65">
        <f>VLOOKUP($A11,'Return Data'!$B$7:$R$2843,9,0)</f>
        <v>3.9554999999999998</v>
      </c>
      <c r="E11" s="66">
        <f t="shared" si="0"/>
        <v>15</v>
      </c>
      <c r="F11" s="65">
        <f>VLOOKUP($A11,'Return Data'!$B$7:$R$2843,10,0)</f>
        <v>4.9458000000000002</v>
      </c>
      <c r="G11" s="66">
        <f t="shared" si="1"/>
        <v>16</v>
      </c>
      <c r="H11" s="65">
        <f>VLOOKUP($A11,'Return Data'!$B$7:$R$2843,11,0)</f>
        <v>6.0616000000000003</v>
      </c>
      <c r="I11" s="66">
        <f t="shared" si="2"/>
        <v>16</v>
      </c>
      <c r="J11" s="65">
        <f>VLOOKUP($A11,'Return Data'!$B$7:$R$2843,12,0)</f>
        <v>3.5110999999999999</v>
      </c>
      <c r="K11" s="66">
        <f t="shared" si="3"/>
        <v>16</v>
      </c>
      <c r="L11" s="65">
        <f>VLOOKUP($A11,'Return Data'!$B$7:$R$2843,13,0)</f>
        <v>4.8007</v>
      </c>
      <c r="M11" s="66">
        <f t="shared" si="4"/>
        <v>16</v>
      </c>
      <c r="N11" s="65">
        <f>VLOOKUP($A11,'Return Data'!$B$7:$R$2843,17,0)</f>
        <v>7.0690999999999997</v>
      </c>
      <c r="O11" s="66">
        <f t="shared" si="5"/>
        <v>18</v>
      </c>
      <c r="P11" s="65">
        <f>VLOOKUP($A11,'Return Data'!$B$7:$R$2843,14,0)</f>
        <v>8.0726999999999993</v>
      </c>
      <c r="Q11" s="66">
        <f>RANK(P11,P$8:P$26,0)</f>
        <v>10</v>
      </c>
      <c r="R11" s="65">
        <f>VLOOKUP($A11,'Return Data'!$B$7:$R$2843,16,0)</f>
        <v>7.8353999999999999</v>
      </c>
      <c r="S11" s="67">
        <f t="shared" si="6"/>
        <v>9</v>
      </c>
    </row>
    <row r="12" spans="1:19" x14ac:dyDescent="0.3">
      <c r="A12" s="82" t="s">
        <v>620</v>
      </c>
      <c r="B12" s="64">
        <f>VLOOKUP($A12,'Return Data'!$B$7:$R$2843,3,0)</f>
        <v>44459</v>
      </c>
      <c r="C12" s="65">
        <f>VLOOKUP($A12,'Return Data'!$B$7:$R$2843,4,0)</f>
        <v>12.954700000000001</v>
      </c>
      <c r="D12" s="65">
        <f>VLOOKUP($A12,'Return Data'!$B$7:$R$2843,9,0)</f>
        <v>3.3085</v>
      </c>
      <c r="E12" s="66">
        <f t="shared" si="0"/>
        <v>16</v>
      </c>
      <c r="F12" s="65">
        <f>VLOOKUP($A12,'Return Data'!$B$7:$R$2843,10,0)</f>
        <v>4.0736999999999997</v>
      </c>
      <c r="G12" s="66">
        <f t="shared" si="1"/>
        <v>18</v>
      </c>
      <c r="H12" s="65">
        <f>VLOOKUP($A12,'Return Data'!$B$7:$R$2843,11,0)</f>
        <v>4.3728999999999996</v>
      </c>
      <c r="I12" s="66">
        <f t="shared" si="2"/>
        <v>18</v>
      </c>
      <c r="J12" s="65">
        <f>VLOOKUP($A12,'Return Data'!$B$7:$R$2843,12,0)</f>
        <v>3.6150000000000002</v>
      </c>
      <c r="K12" s="66">
        <f t="shared" si="3"/>
        <v>14</v>
      </c>
      <c r="L12" s="65">
        <f>VLOOKUP($A12,'Return Data'!$B$7:$R$2843,13,0)</f>
        <v>4.4348000000000001</v>
      </c>
      <c r="M12" s="66">
        <f t="shared" si="4"/>
        <v>17</v>
      </c>
      <c r="N12" s="65">
        <f>VLOOKUP($A12,'Return Data'!$B$7:$R$2843,17,0)</f>
        <v>7.2660999999999998</v>
      </c>
      <c r="O12" s="66">
        <f t="shared" si="5"/>
        <v>16</v>
      </c>
      <c r="P12" s="65"/>
      <c r="Q12" s="66"/>
      <c r="R12" s="65">
        <f>VLOOKUP($A12,'Return Data'!$B$7:$R$2843,16,0)</f>
        <v>8.9189000000000007</v>
      </c>
      <c r="S12" s="67">
        <f t="shared" si="6"/>
        <v>3</v>
      </c>
    </row>
    <row r="13" spans="1:19" x14ac:dyDescent="0.3">
      <c r="A13" s="82" t="s">
        <v>623</v>
      </c>
      <c r="B13" s="64">
        <f>VLOOKUP($A13,'Return Data'!$B$7:$R$2843,3,0)</f>
        <v>44459</v>
      </c>
      <c r="C13" s="65">
        <f>VLOOKUP($A13,'Return Data'!$B$7:$R$2843,4,0)</f>
        <v>79.241299999999995</v>
      </c>
      <c r="D13" s="65">
        <f>VLOOKUP($A13,'Return Data'!$B$7:$R$2843,9,0)</f>
        <v>5.8369999999999997</v>
      </c>
      <c r="E13" s="66">
        <f t="shared" si="0"/>
        <v>7</v>
      </c>
      <c r="F13" s="65">
        <f>VLOOKUP($A13,'Return Data'!$B$7:$R$2843,10,0)</f>
        <v>5.6631999999999998</v>
      </c>
      <c r="G13" s="66">
        <f t="shared" si="1"/>
        <v>11</v>
      </c>
      <c r="H13" s="65">
        <f>VLOOKUP($A13,'Return Data'!$B$7:$R$2843,11,0)</f>
        <v>6.4550000000000001</v>
      </c>
      <c r="I13" s="66">
        <f t="shared" si="2"/>
        <v>14</v>
      </c>
      <c r="J13" s="65">
        <f>VLOOKUP($A13,'Return Data'!$B$7:$R$2843,12,0)</f>
        <v>4.4394999999999998</v>
      </c>
      <c r="K13" s="66">
        <f t="shared" si="3"/>
        <v>8</v>
      </c>
      <c r="L13" s="65">
        <f>VLOOKUP($A13,'Return Data'!$B$7:$R$2843,13,0)</f>
        <v>6.3550000000000004</v>
      </c>
      <c r="M13" s="66">
        <f t="shared" si="4"/>
        <v>5</v>
      </c>
      <c r="N13" s="65">
        <f>VLOOKUP($A13,'Return Data'!$B$7:$R$2843,17,0)</f>
        <v>7.6201999999999996</v>
      </c>
      <c r="O13" s="66">
        <f t="shared" si="5"/>
        <v>14</v>
      </c>
      <c r="P13" s="65">
        <f>VLOOKUP($A13,'Return Data'!$B$7:$R$2843,14,0)</f>
        <v>8.3877000000000006</v>
      </c>
      <c r="Q13" s="66">
        <f t="shared" ref="Q13:Q21" si="7">RANK(P13,P$8:P$26,0)</f>
        <v>8</v>
      </c>
      <c r="R13" s="65">
        <f>VLOOKUP($A13,'Return Data'!$B$7:$R$2843,16,0)</f>
        <v>8.9067000000000007</v>
      </c>
      <c r="S13" s="67">
        <f t="shared" si="6"/>
        <v>4</v>
      </c>
    </row>
    <row r="14" spans="1:19" x14ac:dyDescent="0.3">
      <c r="A14" s="82" t="s">
        <v>626</v>
      </c>
      <c r="B14" s="64">
        <f>VLOOKUP($A14,'Return Data'!$B$7:$R$2843,3,0)</f>
        <v>44459</v>
      </c>
      <c r="C14" s="65">
        <f>VLOOKUP($A14,'Return Data'!$B$7:$R$2843,4,0)</f>
        <v>25.763999999999999</v>
      </c>
      <c r="D14" s="65">
        <f>VLOOKUP($A14,'Return Data'!$B$7:$R$2843,9,0)</f>
        <v>8.9702000000000002</v>
      </c>
      <c r="E14" s="66">
        <f t="shared" si="0"/>
        <v>3</v>
      </c>
      <c r="F14" s="65">
        <f>VLOOKUP($A14,'Return Data'!$B$7:$R$2843,10,0)</f>
        <v>7.0213999999999999</v>
      </c>
      <c r="G14" s="66">
        <f t="shared" si="1"/>
        <v>2</v>
      </c>
      <c r="H14" s="65">
        <f>VLOOKUP($A14,'Return Data'!$B$7:$R$2843,11,0)</f>
        <v>8.2277000000000005</v>
      </c>
      <c r="I14" s="66">
        <f t="shared" si="2"/>
        <v>2</v>
      </c>
      <c r="J14" s="65">
        <f>VLOOKUP($A14,'Return Data'!$B$7:$R$2843,12,0)</f>
        <v>4.7324000000000002</v>
      </c>
      <c r="K14" s="66">
        <f t="shared" si="3"/>
        <v>6</v>
      </c>
      <c r="L14" s="65">
        <f>VLOOKUP($A14,'Return Data'!$B$7:$R$2843,13,0)</f>
        <v>6.3567999999999998</v>
      </c>
      <c r="M14" s="66">
        <f t="shared" si="4"/>
        <v>4</v>
      </c>
      <c r="N14" s="65">
        <f>VLOOKUP($A14,'Return Data'!$B$7:$R$2843,17,0)</f>
        <v>8.6684000000000001</v>
      </c>
      <c r="O14" s="66">
        <f t="shared" si="5"/>
        <v>3</v>
      </c>
      <c r="P14" s="65">
        <f>VLOOKUP($A14,'Return Data'!$B$7:$R$2843,14,0)</f>
        <v>9.4969999999999999</v>
      </c>
      <c r="Q14" s="66">
        <f t="shared" si="7"/>
        <v>3</v>
      </c>
      <c r="R14" s="65">
        <f>VLOOKUP($A14,'Return Data'!$B$7:$R$2843,16,0)</f>
        <v>8.7881</v>
      </c>
      <c r="S14" s="67">
        <f t="shared" si="6"/>
        <v>5</v>
      </c>
    </row>
    <row r="15" spans="1:19" x14ac:dyDescent="0.3">
      <c r="A15" s="82" t="s">
        <v>628</v>
      </c>
      <c r="B15" s="64">
        <f>VLOOKUP($A15,'Return Data'!$B$7:$R$2843,3,0)</f>
        <v>44459</v>
      </c>
      <c r="C15" s="65">
        <f>VLOOKUP($A15,'Return Data'!$B$7:$R$2843,4,0)</f>
        <v>23.354399999999998</v>
      </c>
      <c r="D15" s="65">
        <f>VLOOKUP($A15,'Return Data'!$B$7:$R$2843,9,0)</f>
        <v>10.452299999999999</v>
      </c>
      <c r="E15" s="66">
        <f t="shared" si="0"/>
        <v>2</v>
      </c>
      <c r="F15" s="65">
        <f>VLOOKUP($A15,'Return Data'!$B$7:$R$2843,10,0)</f>
        <v>6.4619999999999997</v>
      </c>
      <c r="G15" s="66">
        <f t="shared" si="1"/>
        <v>5</v>
      </c>
      <c r="H15" s="65">
        <f>VLOOKUP($A15,'Return Data'!$B$7:$R$2843,11,0)</f>
        <v>6.9382999999999999</v>
      </c>
      <c r="I15" s="66">
        <f t="shared" si="2"/>
        <v>9</v>
      </c>
      <c r="J15" s="65">
        <f>VLOOKUP($A15,'Return Data'!$B$7:$R$2843,12,0)</f>
        <v>4.8975</v>
      </c>
      <c r="K15" s="66">
        <f t="shared" si="3"/>
        <v>4</v>
      </c>
      <c r="L15" s="65">
        <f>VLOOKUP($A15,'Return Data'!$B$7:$R$2843,13,0)</f>
        <v>6.0369999999999999</v>
      </c>
      <c r="M15" s="66">
        <f t="shared" si="4"/>
        <v>8</v>
      </c>
      <c r="N15" s="65">
        <f>VLOOKUP($A15,'Return Data'!$B$7:$R$2843,17,0)</f>
        <v>8.2148000000000003</v>
      </c>
      <c r="O15" s="66">
        <f t="shared" si="5"/>
        <v>8</v>
      </c>
      <c r="P15" s="65">
        <f>VLOOKUP($A15,'Return Data'!$B$7:$R$2843,14,0)</f>
        <v>8.7670999999999992</v>
      </c>
      <c r="Q15" s="66">
        <f t="shared" si="7"/>
        <v>6</v>
      </c>
      <c r="R15" s="65">
        <f>VLOOKUP($A15,'Return Data'!$B$7:$R$2843,16,0)</f>
        <v>7.2504</v>
      </c>
      <c r="S15" s="67">
        <f t="shared" si="6"/>
        <v>13</v>
      </c>
    </row>
    <row r="16" spans="1:19" x14ac:dyDescent="0.3">
      <c r="A16" s="82" t="s">
        <v>631</v>
      </c>
      <c r="B16" s="64">
        <f>VLOOKUP($A16,'Return Data'!$B$7:$R$2843,3,0)</f>
        <v>44459</v>
      </c>
      <c r="C16" s="65">
        <f>VLOOKUP($A16,'Return Data'!$B$7:$R$2843,4,0)</f>
        <v>15.5213</v>
      </c>
      <c r="D16" s="65">
        <f>VLOOKUP($A16,'Return Data'!$B$7:$R$2843,9,0)</f>
        <v>5.5791000000000004</v>
      </c>
      <c r="E16" s="66">
        <f t="shared" si="0"/>
        <v>10</v>
      </c>
      <c r="F16" s="65">
        <f>VLOOKUP($A16,'Return Data'!$B$7:$R$2843,10,0)</f>
        <v>6.5427999999999997</v>
      </c>
      <c r="G16" s="66">
        <f t="shared" si="1"/>
        <v>4</v>
      </c>
      <c r="H16" s="65">
        <f>VLOOKUP($A16,'Return Data'!$B$7:$R$2843,11,0)</f>
        <v>7.6848999999999998</v>
      </c>
      <c r="I16" s="66">
        <f t="shared" si="2"/>
        <v>3</v>
      </c>
      <c r="J16" s="65">
        <f>VLOOKUP($A16,'Return Data'!$B$7:$R$2843,12,0)</f>
        <v>4.5758999999999999</v>
      </c>
      <c r="K16" s="66">
        <f t="shared" si="3"/>
        <v>7</v>
      </c>
      <c r="L16" s="65">
        <f>VLOOKUP($A16,'Return Data'!$B$7:$R$2843,13,0)</f>
        <v>6.4013</v>
      </c>
      <c r="M16" s="66">
        <f t="shared" si="4"/>
        <v>2</v>
      </c>
      <c r="N16" s="65">
        <f>VLOOKUP($A16,'Return Data'!$B$7:$R$2843,17,0)</f>
        <v>8.3003999999999998</v>
      </c>
      <c r="O16" s="66">
        <f t="shared" si="5"/>
        <v>7</v>
      </c>
      <c r="P16" s="65">
        <f>VLOOKUP($A16,'Return Data'!$B$7:$R$2843,14,0)</f>
        <v>8.6669999999999998</v>
      </c>
      <c r="Q16" s="66">
        <f t="shared" si="7"/>
        <v>7</v>
      </c>
      <c r="R16" s="65">
        <f>VLOOKUP($A16,'Return Data'!$B$7:$R$2843,16,0)</f>
        <v>8.0280000000000005</v>
      </c>
      <c r="S16" s="67">
        <f t="shared" si="6"/>
        <v>8</v>
      </c>
    </row>
    <row r="17" spans="1:19" x14ac:dyDescent="0.3">
      <c r="A17" s="82" t="s">
        <v>632</v>
      </c>
      <c r="B17" s="64">
        <f>VLOOKUP($A17,'Return Data'!$B$7:$R$2843,3,0)</f>
        <v>44459</v>
      </c>
      <c r="C17" s="65">
        <f>VLOOKUP($A17,'Return Data'!$B$7:$R$2843,4,0)</f>
        <v>2550.2078000000001</v>
      </c>
      <c r="D17" s="65">
        <f>VLOOKUP($A17,'Return Data'!$B$7:$R$2843,9,0)</f>
        <v>5.4316000000000004</v>
      </c>
      <c r="E17" s="66">
        <f t="shared" si="0"/>
        <v>11</v>
      </c>
      <c r="F17" s="65">
        <f>VLOOKUP($A17,'Return Data'!$B$7:$R$2843,10,0)</f>
        <v>5.8960999999999997</v>
      </c>
      <c r="G17" s="66">
        <f t="shared" si="1"/>
        <v>9</v>
      </c>
      <c r="H17" s="65">
        <f>VLOOKUP($A17,'Return Data'!$B$7:$R$2843,11,0)</f>
        <v>6.7004999999999999</v>
      </c>
      <c r="I17" s="66">
        <f t="shared" si="2"/>
        <v>10</v>
      </c>
      <c r="J17" s="65">
        <f>VLOOKUP($A17,'Return Data'!$B$7:$R$2843,12,0)</f>
        <v>4.1760999999999999</v>
      </c>
      <c r="K17" s="66">
        <f t="shared" si="3"/>
        <v>12</v>
      </c>
      <c r="L17" s="65">
        <f>VLOOKUP($A17,'Return Data'!$B$7:$R$2843,13,0)</f>
        <v>5.3395999999999999</v>
      </c>
      <c r="M17" s="66">
        <f t="shared" si="4"/>
        <v>14</v>
      </c>
      <c r="N17" s="65">
        <f>VLOOKUP($A17,'Return Data'!$B$7:$R$2843,17,0)</f>
        <v>7.7454000000000001</v>
      </c>
      <c r="O17" s="66">
        <f t="shared" si="5"/>
        <v>10</v>
      </c>
      <c r="P17" s="65">
        <f>VLOOKUP($A17,'Return Data'!$B$7:$R$2843,14,0)</f>
        <v>8.9723000000000006</v>
      </c>
      <c r="Q17" s="66">
        <f t="shared" si="7"/>
        <v>5</v>
      </c>
      <c r="R17" s="65">
        <f>VLOOKUP($A17,'Return Data'!$B$7:$R$2843,16,0)</f>
        <v>6.8422000000000001</v>
      </c>
      <c r="S17" s="67">
        <f t="shared" si="6"/>
        <v>16</v>
      </c>
    </row>
    <row r="18" spans="1:19" x14ac:dyDescent="0.3">
      <c r="A18" s="82" t="s">
        <v>634</v>
      </c>
      <c r="B18" s="64">
        <f>VLOOKUP($A18,'Return Data'!$B$7:$R$2843,3,0)</f>
        <v>44459</v>
      </c>
      <c r="C18" s="65">
        <f>VLOOKUP($A18,'Return Data'!$B$7:$R$2843,4,0)</f>
        <v>2986.4690999999998</v>
      </c>
      <c r="D18" s="65">
        <f>VLOOKUP($A18,'Return Data'!$B$7:$R$2843,9,0)</f>
        <v>6.5450999999999997</v>
      </c>
      <c r="E18" s="66">
        <f t="shared" si="0"/>
        <v>5</v>
      </c>
      <c r="F18" s="65">
        <f>VLOOKUP($A18,'Return Data'!$B$7:$R$2843,10,0)</f>
        <v>6.2716000000000003</v>
      </c>
      <c r="G18" s="66">
        <f t="shared" si="1"/>
        <v>6</v>
      </c>
      <c r="H18" s="65">
        <f>VLOOKUP($A18,'Return Data'!$B$7:$R$2843,11,0)</f>
        <v>7.2530000000000001</v>
      </c>
      <c r="I18" s="66">
        <f t="shared" si="2"/>
        <v>7</v>
      </c>
      <c r="J18" s="65">
        <f>VLOOKUP($A18,'Return Data'!$B$7:$R$2843,12,0)</f>
        <v>4.3353000000000002</v>
      </c>
      <c r="K18" s="66">
        <f t="shared" si="3"/>
        <v>10</v>
      </c>
      <c r="L18" s="65">
        <f>VLOOKUP($A18,'Return Data'!$B$7:$R$2843,13,0)</f>
        <v>5.6588000000000003</v>
      </c>
      <c r="M18" s="66">
        <f t="shared" si="4"/>
        <v>11</v>
      </c>
      <c r="N18" s="65">
        <f>VLOOKUP($A18,'Return Data'!$B$7:$R$2843,17,0)</f>
        <v>7.5229999999999997</v>
      </c>
      <c r="O18" s="66">
        <f t="shared" si="5"/>
        <v>15</v>
      </c>
      <c r="P18" s="65">
        <f>VLOOKUP($A18,'Return Data'!$B$7:$R$2843,14,0)</f>
        <v>8.3348999999999993</v>
      </c>
      <c r="Q18" s="66">
        <f t="shared" si="7"/>
        <v>9</v>
      </c>
      <c r="R18" s="65">
        <f>VLOOKUP($A18,'Return Data'!$B$7:$R$2843,16,0)</f>
        <v>8.1234999999999999</v>
      </c>
      <c r="S18" s="67">
        <f t="shared" si="6"/>
        <v>7</v>
      </c>
    </row>
    <row r="19" spans="1:19" x14ac:dyDescent="0.3">
      <c r="A19" s="82" t="s">
        <v>637</v>
      </c>
      <c r="B19" s="64">
        <f>VLOOKUP($A19,'Return Data'!$B$7:$R$2843,3,0)</f>
        <v>44459</v>
      </c>
      <c r="C19" s="65">
        <f>VLOOKUP($A19,'Return Data'!$B$7:$R$2843,4,0)</f>
        <v>59.062100000000001</v>
      </c>
      <c r="D19" s="65">
        <f>VLOOKUP($A19,'Return Data'!$B$7:$R$2843,9,0)</f>
        <v>19.497299999999999</v>
      </c>
      <c r="E19" s="66">
        <f t="shared" si="0"/>
        <v>1</v>
      </c>
      <c r="F19" s="65">
        <f>VLOOKUP($A19,'Return Data'!$B$7:$R$2843,10,0)</f>
        <v>8.6510999999999996</v>
      </c>
      <c r="G19" s="66">
        <f t="shared" si="1"/>
        <v>1</v>
      </c>
      <c r="H19" s="65">
        <f>VLOOKUP($A19,'Return Data'!$B$7:$R$2843,11,0)</f>
        <v>10.2509</v>
      </c>
      <c r="I19" s="66">
        <f t="shared" si="2"/>
        <v>1</v>
      </c>
      <c r="J19" s="65">
        <f>VLOOKUP($A19,'Return Data'!$B$7:$R$2843,12,0)</f>
        <v>4.7641</v>
      </c>
      <c r="K19" s="66">
        <f t="shared" si="3"/>
        <v>5</v>
      </c>
      <c r="L19" s="65">
        <f>VLOOKUP($A19,'Return Data'!$B$7:$R$2843,13,0)</f>
        <v>6.0640000000000001</v>
      </c>
      <c r="M19" s="66">
        <f t="shared" si="4"/>
        <v>6</v>
      </c>
      <c r="N19" s="65">
        <f>VLOOKUP($A19,'Return Data'!$B$7:$R$2843,17,0)</f>
        <v>9.3279999999999994</v>
      </c>
      <c r="O19" s="66">
        <f t="shared" si="5"/>
        <v>1</v>
      </c>
      <c r="P19" s="65">
        <f>VLOOKUP($A19,'Return Data'!$B$7:$R$2843,14,0)</f>
        <v>10.857900000000001</v>
      </c>
      <c r="Q19" s="66">
        <f t="shared" si="7"/>
        <v>1</v>
      </c>
      <c r="R19" s="65">
        <f>VLOOKUP($A19,'Return Data'!$B$7:$R$2843,16,0)</f>
        <v>7.5213000000000001</v>
      </c>
      <c r="S19" s="67">
        <f t="shared" si="6"/>
        <v>11</v>
      </c>
    </row>
    <row r="20" spans="1:19" x14ac:dyDescent="0.3">
      <c r="A20" s="116" t="s">
        <v>1771</v>
      </c>
      <c r="B20" s="64">
        <f>VLOOKUP($A20,'Return Data'!$B$7:$R$2843,3,0)</f>
        <v>44459</v>
      </c>
      <c r="C20" s="65">
        <f>VLOOKUP($A20,'Return Data'!$B$7:$R$2843,4,0)</f>
        <v>46.855400000000003</v>
      </c>
      <c r="D20" s="65">
        <f>VLOOKUP($A20,'Return Data'!$B$7:$R$2843,9,0)</f>
        <v>5.6128</v>
      </c>
      <c r="E20" s="66">
        <f t="shared" si="0"/>
        <v>9</v>
      </c>
      <c r="F20" s="65">
        <f>VLOOKUP($A20,'Return Data'!$B$7:$R$2843,10,0)</f>
        <v>6.6505999999999998</v>
      </c>
      <c r="G20" s="66">
        <f t="shared" si="1"/>
        <v>3</v>
      </c>
      <c r="H20" s="65">
        <f>VLOOKUP($A20,'Return Data'!$B$7:$R$2843,11,0)</f>
        <v>7.4523000000000001</v>
      </c>
      <c r="I20" s="66">
        <f t="shared" si="2"/>
        <v>6</v>
      </c>
      <c r="J20" s="65">
        <f>VLOOKUP($A20,'Return Data'!$B$7:$R$2843,12,0)</f>
        <v>5.4021999999999997</v>
      </c>
      <c r="K20" s="66">
        <f t="shared" si="3"/>
        <v>1</v>
      </c>
      <c r="L20" s="65">
        <f>VLOOKUP($A20,'Return Data'!$B$7:$R$2843,13,0)</f>
        <v>6.6990999999999996</v>
      </c>
      <c r="M20" s="66">
        <f t="shared" si="4"/>
        <v>1</v>
      </c>
      <c r="N20" s="65">
        <f>VLOOKUP($A20,'Return Data'!$B$7:$R$2843,17,0)</f>
        <v>7.6571999999999996</v>
      </c>
      <c r="O20" s="66">
        <f t="shared" si="5"/>
        <v>13</v>
      </c>
      <c r="P20" s="65">
        <f>VLOOKUP($A20,'Return Data'!$B$7:$R$2843,14,0)</f>
        <v>7.8757000000000001</v>
      </c>
      <c r="Q20" s="66">
        <f t="shared" si="7"/>
        <v>12</v>
      </c>
      <c r="R20" s="65">
        <f>VLOOKUP($A20,'Return Data'!$B$7:$R$2843,16,0)</f>
        <v>7.6204999999999998</v>
      </c>
      <c r="S20" s="67">
        <f t="shared" si="6"/>
        <v>10</v>
      </c>
    </row>
    <row r="21" spans="1:19" x14ac:dyDescent="0.3">
      <c r="A21" s="82" t="s">
        <v>638</v>
      </c>
      <c r="B21" s="64">
        <f>VLOOKUP($A21,'Return Data'!$B$7:$R$2843,3,0)</f>
        <v>44459</v>
      </c>
      <c r="C21" s="65">
        <f>VLOOKUP($A21,'Return Data'!$B$7:$R$2843,4,0)</f>
        <v>34.820900000000002</v>
      </c>
      <c r="D21" s="65">
        <f>VLOOKUP($A21,'Return Data'!$B$7:$R$2843,9,0)</f>
        <v>6.8598999999999997</v>
      </c>
      <c r="E21" s="66">
        <f t="shared" si="0"/>
        <v>4</v>
      </c>
      <c r="F21" s="65">
        <f>VLOOKUP($A21,'Return Data'!$B$7:$R$2843,10,0)</f>
        <v>6.2270000000000003</v>
      </c>
      <c r="G21" s="66">
        <f t="shared" si="1"/>
        <v>7</v>
      </c>
      <c r="H21" s="65">
        <f>VLOOKUP($A21,'Return Data'!$B$7:$R$2843,11,0)</f>
        <v>7.4579000000000004</v>
      </c>
      <c r="I21" s="66">
        <f t="shared" si="2"/>
        <v>5</v>
      </c>
      <c r="J21" s="65">
        <f>VLOOKUP($A21,'Return Data'!$B$7:$R$2843,12,0)</f>
        <v>4.9645999999999999</v>
      </c>
      <c r="K21" s="66">
        <f t="shared" si="3"/>
        <v>2</v>
      </c>
      <c r="L21" s="65">
        <f>VLOOKUP($A21,'Return Data'!$B$7:$R$2843,13,0)</f>
        <v>6.0404999999999998</v>
      </c>
      <c r="M21" s="66">
        <f t="shared" si="4"/>
        <v>7</v>
      </c>
      <c r="N21" s="65">
        <f>VLOOKUP($A21,'Return Data'!$B$7:$R$2843,17,0)</f>
        <v>7.7660999999999998</v>
      </c>
      <c r="O21" s="66">
        <f t="shared" si="5"/>
        <v>9</v>
      </c>
      <c r="P21" s="65">
        <f>VLOOKUP($A21,'Return Data'!$B$7:$R$2843,14,0)</f>
        <v>7.9034000000000004</v>
      </c>
      <c r="Q21" s="66">
        <f t="shared" si="7"/>
        <v>11</v>
      </c>
      <c r="R21" s="65">
        <f>VLOOKUP($A21,'Return Data'!$B$7:$R$2843,16,0)</f>
        <v>6.9177999999999997</v>
      </c>
      <c r="S21" s="67">
        <f t="shared" si="6"/>
        <v>15</v>
      </c>
    </row>
    <row r="22" spans="1:19" x14ac:dyDescent="0.3">
      <c r="A22" s="82" t="s">
        <v>641</v>
      </c>
      <c r="B22" s="64">
        <f>VLOOKUP($A22,'Return Data'!$B$7:$R$2843,3,0)</f>
        <v>44459</v>
      </c>
      <c r="C22" s="65">
        <f>VLOOKUP($A22,'Return Data'!$B$7:$R$2843,4,0)</f>
        <v>12.405099999999999</v>
      </c>
      <c r="D22" s="65">
        <f>VLOOKUP($A22,'Return Data'!$B$7:$R$2843,9,0)</f>
        <v>5.1382000000000003</v>
      </c>
      <c r="E22" s="66">
        <f t="shared" si="0"/>
        <v>12</v>
      </c>
      <c r="F22" s="65">
        <f>VLOOKUP($A22,'Return Data'!$B$7:$R$2843,10,0)</f>
        <v>5.4435000000000002</v>
      </c>
      <c r="G22" s="66">
        <f t="shared" si="1"/>
        <v>13</v>
      </c>
      <c r="H22" s="65">
        <f>VLOOKUP($A22,'Return Data'!$B$7:$R$2843,11,0)</f>
        <v>6.4499000000000004</v>
      </c>
      <c r="I22" s="66">
        <f t="shared" si="2"/>
        <v>15</v>
      </c>
      <c r="J22" s="65">
        <f>VLOOKUP($A22,'Return Data'!$B$7:$R$2843,12,0)</f>
        <v>3.4803999999999999</v>
      </c>
      <c r="K22" s="66">
        <f t="shared" si="3"/>
        <v>17</v>
      </c>
      <c r="L22" s="65">
        <f>VLOOKUP($A22,'Return Data'!$B$7:$R$2843,13,0)</f>
        <v>5.1435000000000004</v>
      </c>
      <c r="M22" s="66">
        <f t="shared" si="4"/>
        <v>15</v>
      </c>
      <c r="N22" s="65">
        <f>VLOOKUP($A22,'Return Data'!$B$7:$R$2843,17,0)</f>
        <v>7.6654999999999998</v>
      </c>
      <c r="O22" s="66">
        <f t="shared" si="5"/>
        <v>12</v>
      </c>
      <c r="P22" s="65"/>
      <c r="Q22" s="66"/>
      <c r="R22" s="65">
        <f>VLOOKUP($A22,'Return Data'!$B$7:$R$2843,16,0)</f>
        <v>8.5210000000000008</v>
      </c>
      <c r="S22" s="67">
        <f t="shared" si="6"/>
        <v>6</v>
      </c>
    </row>
    <row r="23" spans="1:19" x14ac:dyDescent="0.3">
      <c r="A23" s="82" t="s">
        <v>642</v>
      </c>
      <c r="B23" s="64">
        <f>VLOOKUP($A23,'Return Data'!$B$7:$R$2843,3,0)</f>
        <v>44459</v>
      </c>
      <c r="C23" s="65">
        <f>VLOOKUP($A23,'Return Data'!$B$7:$R$2843,4,0)</f>
        <v>32.136200000000002</v>
      </c>
      <c r="D23" s="65">
        <f>VLOOKUP($A23,'Return Data'!$B$7:$R$2843,9,0)</f>
        <v>2.9458000000000002</v>
      </c>
      <c r="E23" s="66">
        <f t="shared" si="0"/>
        <v>18</v>
      </c>
      <c r="F23" s="65">
        <f>VLOOKUP($A23,'Return Data'!$B$7:$R$2843,10,0)</f>
        <v>5.5119999999999996</v>
      </c>
      <c r="G23" s="66">
        <f t="shared" si="1"/>
        <v>12</v>
      </c>
      <c r="H23" s="65">
        <f>VLOOKUP($A23,'Return Data'!$B$7:$R$2843,11,0)</f>
        <v>6.5042</v>
      </c>
      <c r="I23" s="66">
        <f t="shared" si="2"/>
        <v>12</v>
      </c>
      <c r="J23" s="65">
        <f>VLOOKUP($A23,'Return Data'!$B$7:$R$2843,12,0)</f>
        <v>4.3785999999999996</v>
      </c>
      <c r="K23" s="66">
        <f t="shared" si="3"/>
        <v>9</v>
      </c>
      <c r="L23" s="65">
        <f>VLOOKUP($A23,'Return Data'!$B$7:$R$2843,13,0)</f>
        <v>5.6772999999999998</v>
      </c>
      <c r="M23" s="66">
        <f t="shared" si="4"/>
        <v>10</v>
      </c>
      <c r="N23" s="65">
        <f>VLOOKUP($A23,'Return Data'!$B$7:$R$2843,17,0)</f>
        <v>8.3683999999999994</v>
      </c>
      <c r="O23" s="66">
        <f t="shared" si="5"/>
        <v>6</v>
      </c>
      <c r="P23" s="65">
        <f>VLOOKUP($A23,'Return Data'!$B$7:$R$2843,14,0)</f>
        <v>9.6633999999999993</v>
      </c>
      <c r="Q23" s="66">
        <f>RANK(P23,P$8:P$26,0)</f>
        <v>2</v>
      </c>
      <c r="R23" s="65">
        <f>VLOOKUP($A23,'Return Data'!$B$7:$R$2843,16,0)</f>
        <v>7.2252000000000001</v>
      </c>
      <c r="S23" s="67">
        <f t="shared" si="6"/>
        <v>14</v>
      </c>
    </row>
    <row r="24" spans="1:19" x14ac:dyDescent="0.3">
      <c r="A24" s="82" t="s">
        <v>645</v>
      </c>
      <c r="B24" s="64">
        <f>VLOOKUP($A24,'Return Data'!$B$7:$R$2843,3,0)</f>
        <v>44459</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-9.7384000000000004</v>
      </c>
      <c r="S24" s="67">
        <f t="shared" si="6"/>
        <v>19</v>
      </c>
    </row>
    <row r="25" spans="1:19" x14ac:dyDescent="0.3">
      <c r="A25" s="82" t="s">
        <v>647</v>
      </c>
      <c r="B25" s="64">
        <f>VLOOKUP($A25,'Return Data'!$B$7:$R$2843,3,0)</f>
        <v>44459</v>
      </c>
      <c r="C25" s="65">
        <f>VLOOKUP($A25,'Return Data'!$B$7:$R$2843,4,0)</f>
        <v>12.3443</v>
      </c>
      <c r="D25" s="65">
        <f>VLOOKUP($A25,'Return Data'!$B$7:$R$2843,9,0)</f>
        <v>4.7885</v>
      </c>
      <c r="E25" s="66">
        <f t="shared" si="0"/>
        <v>13</v>
      </c>
      <c r="F25" s="65">
        <f>VLOOKUP($A25,'Return Data'!$B$7:$R$2843,10,0)</f>
        <v>5.4027000000000003</v>
      </c>
      <c r="G25" s="66">
        <f t="shared" si="1"/>
        <v>14</v>
      </c>
      <c r="H25" s="65">
        <f>VLOOKUP($A25,'Return Data'!$B$7:$R$2843,11,0)</f>
        <v>7.1413000000000002</v>
      </c>
      <c r="I25" s="66">
        <f t="shared" si="2"/>
        <v>8</v>
      </c>
      <c r="J25" s="65">
        <f>VLOOKUP($A25,'Return Data'!$B$7:$R$2843,12,0)</f>
        <v>3.5306999999999999</v>
      </c>
      <c r="K25" s="66">
        <f t="shared" si="3"/>
        <v>15</v>
      </c>
      <c r="L25" s="65">
        <f>VLOOKUP($A25,'Return Data'!$B$7:$R$2843,13,0)</f>
        <v>5.4508000000000001</v>
      </c>
      <c r="M25" s="66">
        <f t="shared" si="4"/>
        <v>13</v>
      </c>
      <c r="N25" s="65">
        <f>VLOOKUP($A25,'Return Data'!$B$7:$R$2843,17,0)</f>
        <v>7.7435999999999998</v>
      </c>
      <c r="O25" s="66">
        <f>RANK(N25,N$8:N$26,0)</f>
        <v>11</v>
      </c>
      <c r="P25" s="65">
        <f>VLOOKUP($A25,'Return Data'!$B$7:$R$2843,14,0)</f>
        <v>6.6722000000000001</v>
      </c>
      <c r="Q25" s="66">
        <f>RANK(P25,P$8:P$26,0)</f>
        <v>14</v>
      </c>
      <c r="R25" s="65">
        <f>VLOOKUP($A25,'Return Data'!$B$7:$R$2843,16,0)</f>
        <v>6.5369000000000002</v>
      </c>
      <c r="S25" s="67">
        <f t="shared" si="6"/>
        <v>17</v>
      </c>
    </row>
    <row r="26" spans="1:19" x14ac:dyDescent="0.3">
      <c r="A26" s="82" t="s">
        <v>649</v>
      </c>
      <c r="B26" s="64">
        <f>VLOOKUP($A26,'Return Data'!$B$7:$R$2843,3,0)</f>
        <v>44459</v>
      </c>
      <c r="C26" s="65">
        <f>VLOOKUP($A26,'Return Data'!$B$7:$R$2843,4,0)</f>
        <v>13.058400000000001</v>
      </c>
      <c r="D26" s="65">
        <f>VLOOKUP($A26,'Return Data'!$B$7:$R$2843,9,0)</f>
        <v>4.6710000000000003</v>
      </c>
      <c r="E26" s="66">
        <f t="shared" si="0"/>
        <v>14</v>
      </c>
      <c r="F26" s="65">
        <f>VLOOKUP($A26,'Return Data'!$B$7:$R$2843,10,0)</f>
        <v>5.8311999999999999</v>
      </c>
      <c r="G26" s="66">
        <f t="shared" si="1"/>
        <v>10</v>
      </c>
      <c r="H26" s="65">
        <f>VLOOKUP($A26,'Return Data'!$B$7:$R$2843,11,0)</f>
        <v>6.6662999999999997</v>
      </c>
      <c r="I26" s="66">
        <f t="shared" si="2"/>
        <v>11</v>
      </c>
      <c r="J26" s="65">
        <f>VLOOKUP($A26,'Return Data'!$B$7:$R$2843,12,0)</f>
        <v>4.0862999999999996</v>
      </c>
      <c r="K26" s="66">
        <f t="shared" si="3"/>
        <v>13</v>
      </c>
      <c r="L26" s="65">
        <f>VLOOKUP($A26,'Return Data'!$B$7:$R$2843,13,0)</f>
        <v>5.6078000000000001</v>
      </c>
      <c r="M26" s="66">
        <f t="shared" si="4"/>
        <v>12</v>
      </c>
      <c r="N26" s="65">
        <f>VLOOKUP($A26,'Return Data'!$B$7:$R$2843,17,0)</f>
        <v>8.5329999999999995</v>
      </c>
      <c r="O26" s="66">
        <f>RANK(N26,N$8:N$26,0)</f>
        <v>4</v>
      </c>
      <c r="P26" s="65"/>
      <c r="Q26" s="66"/>
      <c r="R26" s="65">
        <f>VLOOKUP($A26,'Return Data'!$B$7:$R$2843,16,0)</f>
        <v>8.9275000000000002</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6.0303789473684217</v>
      </c>
      <c r="E28" s="88"/>
      <c r="F28" s="89">
        <f>AVERAGE(F8:F26)</f>
        <v>5.6138052631578939</v>
      </c>
      <c r="G28" s="88"/>
      <c r="H28" s="89">
        <f>AVERAGE(H8:H26)</f>
        <v>6.5717052631578934</v>
      </c>
      <c r="I28" s="88"/>
      <c r="J28" s="89">
        <f>AVERAGE(J8:J26)</f>
        <v>4.0412473684210521</v>
      </c>
      <c r="K28" s="88"/>
      <c r="L28" s="89">
        <f>AVERAGE(L8:L26)</f>
        <v>5.403315789473683</v>
      </c>
      <c r="M28" s="88"/>
      <c r="N28" s="89">
        <f>AVERAGE(N8:N26)</f>
        <v>7.9903555555555528</v>
      </c>
      <c r="O28" s="88"/>
      <c r="P28" s="89">
        <f>AVERAGE(P8:P26)</f>
        <v>8.4000066666666662</v>
      </c>
      <c r="Q28" s="88"/>
      <c r="R28" s="89">
        <f>AVERAGE(R8:R26)</f>
        <v>6.9143368421052642</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7.0690999999999997</v>
      </c>
      <c r="O29" s="88"/>
      <c r="P29" s="89">
        <f>MIN(P8:P26)</f>
        <v>5.1355000000000004</v>
      </c>
      <c r="Q29" s="88"/>
      <c r="R29" s="89">
        <f>MIN(R8:R26)</f>
        <v>-9.7384000000000004</v>
      </c>
      <c r="S29" s="90"/>
    </row>
    <row r="30" spans="1:19" ht="15" thickBot="1" x14ac:dyDescent="0.35">
      <c r="A30" s="91" t="s">
        <v>29</v>
      </c>
      <c r="B30" s="92"/>
      <c r="C30" s="92"/>
      <c r="D30" s="93">
        <f>MAX(D8:D26)</f>
        <v>19.497299999999999</v>
      </c>
      <c r="E30" s="92"/>
      <c r="F30" s="93">
        <f>MAX(F8:F26)</f>
        <v>8.6510999999999996</v>
      </c>
      <c r="G30" s="92"/>
      <c r="H30" s="93">
        <f>MAX(H8:H26)</f>
        <v>10.2509</v>
      </c>
      <c r="I30" s="92"/>
      <c r="J30" s="93">
        <f>MAX(J8:J26)</f>
        <v>5.4021999999999997</v>
      </c>
      <c r="K30" s="92"/>
      <c r="L30" s="93">
        <f>MAX(L8:L26)</f>
        <v>6.6990999999999996</v>
      </c>
      <c r="M30" s="92"/>
      <c r="N30" s="93">
        <f>MAX(N8:N26)</f>
        <v>9.3279999999999994</v>
      </c>
      <c r="O30" s="92"/>
      <c r="P30" s="93">
        <f>MAX(P8:P26)</f>
        <v>10.857900000000001</v>
      </c>
      <c r="Q30" s="92"/>
      <c r="R30" s="93">
        <f>MAX(R8:R26)</f>
        <v>9.2876999999999992</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44459</v>
      </c>
      <c r="C8" s="65">
        <f>VLOOKUP($A8,'Return Data'!$B$7:$R$2843,4,0)</f>
        <v>339.16</v>
      </c>
      <c r="D8" s="65">
        <f>VLOOKUP($A8,'Return Data'!$B$7:$R$2843,10,0)</f>
        <v>12.3567</v>
      </c>
      <c r="E8" s="66">
        <f t="shared" ref="E8:E36" si="0">RANK(D8,D$8:D$36,0)</f>
        <v>6</v>
      </c>
      <c r="F8" s="65">
        <f>VLOOKUP($A8,'Return Data'!$B$7:$R$2843,11,0)</f>
        <v>20.551600000000001</v>
      </c>
      <c r="G8" s="66">
        <f t="shared" ref="G8:G36" si="1">RANK(F8,F$8:F$36,0)</f>
        <v>7</v>
      </c>
      <c r="H8" s="65">
        <f>VLOOKUP($A8,'Return Data'!$B$7:$R$2843,12,0)</f>
        <v>29.7029</v>
      </c>
      <c r="I8" s="66">
        <f t="shared" ref="I8:I36" si="2">RANK(H8,H$8:H$36,0)</f>
        <v>8</v>
      </c>
      <c r="J8" s="65">
        <f>VLOOKUP($A8,'Return Data'!$B$7:$R$2843,13,0)</f>
        <v>54.669800000000002</v>
      </c>
      <c r="K8" s="66">
        <f t="shared" ref="K8:K36" si="3">RANK(J8,J$8:J$36,0)</f>
        <v>5</v>
      </c>
      <c r="L8" s="65">
        <f>VLOOKUP($A8,'Return Data'!$B$7:$R$2843,17,0)</f>
        <v>24.4284</v>
      </c>
      <c r="M8" s="66">
        <f t="shared" ref="M8:M36" si="4">RANK(L8,L$8:L$36,0)</f>
        <v>11</v>
      </c>
      <c r="N8" s="65">
        <f>VLOOKUP($A8,'Return Data'!$B$7:$R$2843,14,0)</f>
        <v>15.2973</v>
      </c>
      <c r="O8" s="66">
        <f t="shared" ref="O8:O26" si="5">RANK(N8,N$8:N$36,0)</f>
        <v>17</v>
      </c>
      <c r="P8" s="65">
        <f>VLOOKUP($A8,'Return Data'!$B$7:$R$2843,15,0)</f>
        <v>13.088699999999999</v>
      </c>
      <c r="Q8" s="66">
        <f t="shared" ref="Q8:Q26" si="6">RANK(P8,P$8:P$36,0)</f>
        <v>16</v>
      </c>
      <c r="R8" s="65">
        <f>VLOOKUP($A8,'Return Data'!$B$7:$R$2843,16,0)</f>
        <v>20.294799999999999</v>
      </c>
      <c r="S8" s="67">
        <f t="shared" ref="S8:S36" si="7">RANK(R8,R$8:R$36,0)</f>
        <v>2</v>
      </c>
    </row>
    <row r="9" spans="1:20" x14ac:dyDescent="0.3">
      <c r="A9" s="63" t="s">
        <v>951</v>
      </c>
      <c r="B9" s="64">
        <f>VLOOKUP($A9,'Return Data'!$B$7:$R$2843,3,0)</f>
        <v>44459</v>
      </c>
      <c r="C9" s="65">
        <f>VLOOKUP($A9,'Return Data'!$B$7:$R$2843,4,0)</f>
        <v>46.89</v>
      </c>
      <c r="D9" s="65">
        <f>VLOOKUP($A9,'Return Data'!$B$7:$R$2843,10,0)</f>
        <v>12.446</v>
      </c>
      <c r="E9" s="66">
        <f t="shared" si="0"/>
        <v>4</v>
      </c>
      <c r="F9" s="65">
        <f>VLOOKUP($A9,'Return Data'!$B$7:$R$2843,11,0)</f>
        <v>20.912800000000001</v>
      </c>
      <c r="G9" s="66">
        <f t="shared" si="1"/>
        <v>6</v>
      </c>
      <c r="H9" s="65">
        <f>VLOOKUP($A9,'Return Data'!$B$7:$R$2843,12,0)</f>
        <v>24.773800000000001</v>
      </c>
      <c r="I9" s="66">
        <f t="shared" si="2"/>
        <v>25</v>
      </c>
      <c r="J9" s="65">
        <f>VLOOKUP($A9,'Return Data'!$B$7:$R$2843,13,0)</f>
        <v>49.951999999999998</v>
      </c>
      <c r="K9" s="66">
        <f t="shared" si="3"/>
        <v>16</v>
      </c>
      <c r="L9" s="65">
        <f>VLOOKUP($A9,'Return Data'!$B$7:$R$2843,17,0)</f>
        <v>24.7743</v>
      </c>
      <c r="M9" s="66">
        <f t="shared" si="4"/>
        <v>8</v>
      </c>
      <c r="N9" s="65">
        <f>VLOOKUP($A9,'Return Data'!$B$7:$R$2843,14,0)</f>
        <v>19.631599999999999</v>
      </c>
      <c r="O9" s="66">
        <f t="shared" si="5"/>
        <v>2</v>
      </c>
      <c r="P9" s="65">
        <f>VLOOKUP($A9,'Return Data'!$B$7:$R$2843,15,0)</f>
        <v>17.881499999999999</v>
      </c>
      <c r="Q9" s="66">
        <f t="shared" si="6"/>
        <v>1</v>
      </c>
      <c r="R9" s="65">
        <f>VLOOKUP($A9,'Return Data'!$B$7:$R$2843,16,0)</f>
        <v>14.099399999999999</v>
      </c>
      <c r="S9" s="67">
        <f t="shared" si="7"/>
        <v>16</v>
      </c>
    </row>
    <row r="10" spans="1:20" x14ac:dyDescent="0.3">
      <c r="A10" s="63" t="s">
        <v>952</v>
      </c>
      <c r="B10" s="64">
        <f>VLOOKUP($A10,'Return Data'!$B$7:$R$2843,3,0)</f>
        <v>44459</v>
      </c>
      <c r="C10" s="65">
        <f>VLOOKUP($A10,'Return Data'!$B$7:$R$2843,4,0)</f>
        <v>22.07</v>
      </c>
      <c r="D10" s="65">
        <f>VLOOKUP($A10,'Return Data'!$B$7:$R$2843,10,0)</f>
        <v>11.9168</v>
      </c>
      <c r="E10" s="66">
        <f t="shared" si="0"/>
        <v>10</v>
      </c>
      <c r="F10" s="65">
        <f>VLOOKUP($A10,'Return Data'!$B$7:$R$2843,11,0)</f>
        <v>18.210999999999999</v>
      </c>
      <c r="G10" s="66">
        <f t="shared" si="1"/>
        <v>21</v>
      </c>
      <c r="H10" s="65">
        <f>VLOOKUP($A10,'Return Data'!$B$7:$R$2843,12,0)</f>
        <v>26.766200000000001</v>
      </c>
      <c r="I10" s="66">
        <f t="shared" si="2"/>
        <v>17</v>
      </c>
      <c r="J10" s="65">
        <f>VLOOKUP($A10,'Return Data'!$B$7:$R$2843,13,0)</f>
        <v>50.443100000000001</v>
      </c>
      <c r="K10" s="66">
        <f t="shared" si="3"/>
        <v>14</v>
      </c>
      <c r="L10" s="65">
        <f>VLOOKUP($A10,'Return Data'!$B$7:$R$2843,17,0)</f>
        <v>24.151700000000002</v>
      </c>
      <c r="M10" s="66">
        <f t="shared" si="4"/>
        <v>14</v>
      </c>
      <c r="N10" s="65">
        <f>VLOOKUP($A10,'Return Data'!$B$7:$R$2843,14,0)</f>
        <v>16.1309</v>
      </c>
      <c r="O10" s="66">
        <f t="shared" si="5"/>
        <v>11</v>
      </c>
      <c r="P10" s="65">
        <f>VLOOKUP($A10,'Return Data'!$B$7:$R$2843,15,0)</f>
        <v>12.952299999999999</v>
      </c>
      <c r="Q10" s="66">
        <f t="shared" si="6"/>
        <v>18</v>
      </c>
      <c r="R10" s="65">
        <f>VLOOKUP($A10,'Return Data'!$B$7:$R$2843,16,0)</f>
        <v>7.2869999999999999</v>
      </c>
      <c r="S10" s="67">
        <f t="shared" si="7"/>
        <v>29</v>
      </c>
    </row>
    <row r="11" spans="1:20" x14ac:dyDescent="0.3">
      <c r="A11" s="63" t="s">
        <v>954</v>
      </c>
      <c r="B11" s="64">
        <f>VLOOKUP($A11,'Return Data'!$B$7:$R$2843,3,0)</f>
        <v>44459</v>
      </c>
      <c r="C11" s="65">
        <f>VLOOKUP($A11,'Return Data'!$B$7:$R$2843,4,0)</f>
        <v>139.61000000000001</v>
      </c>
      <c r="D11" s="65">
        <f>VLOOKUP($A11,'Return Data'!$B$7:$R$2843,10,0)</f>
        <v>11.296200000000001</v>
      </c>
      <c r="E11" s="66">
        <f t="shared" si="0"/>
        <v>16</v>
      </c>
      <c r="F11" s="65">
        <f>VLOOKUP($A11,'Return Data'!$B$7:$R$2843,11,0)</f>
        <v>18.023499999999999</v>
      </c>
      <c r="G11" s="66">
        <f t="shared" si="1"/>
        <v>22</v>
      </c>
      <c r="H11" s="65">
        <f>VLOOKUP($A11,'Return Data'!$B$7:$R$2843,12,0)</f>
        <v>25.222000000000001</v>
      </c>
      <c r="I11" s="66">
        <f t="shared" si="2"/>
        <v>24</v>
      </c>
      <c r="J11" s="65">
        <f>VLOOKUP($A11,'Return Data'!$B$7:$R$2843,13,0)</f>
        <v>47.097299999999997</v>
      </c>
      <c r="K11" s="66">
        <f t="shared" si="3"/>
        <v>24</v>
      </c>
      <c r="L11" s="65">
        <f>VLOOKUP($A11,'Return Data'!$B$7:$R$2843,17,0)</f>
        <v>23.656099999999999</v>
      </c>
      <c r="M11" s="66">
        <f t="shared" si="4"/>
        <v>16</v>
      </c>
      <c r="N11" s="65">
        <f>VLOOKUP($A11,'Return Data'!$B$7:$R$2843,14,0)</f>
        <v>18.5715</v>
      </c>
      <c r="O11" s="66">
        <f t="shared" si="5"/>
        <v>4</v>
      </c>
      <c r="P11" s="65">
        <f>VLOOKUP($A11,'Return Data'!$B$7:$R$2843,15,0)</f>
        <v>14.3628</v>
      </c>
      <c r="Q11" s="66">
        <f t="shared" si="6"/>
        <v>8</v>
      </c>
      <c r="R11" s="65">
        <f>VLOOKUP($A11,'Return Data'!$B$7:$R$2843,16,0)</f>
        <v>16.771599999999999</v>
      </c>
      <c r="S11" s="67">
        <f t="shared" si="7"/>
        <v>10</v>
      </c>
    </row>
    <row r="12" spans="1:20" x14ac:dyDescent="0.3">
      <c r="A12" s="63" t="s">
        <v>957</v>
      </c>
      <c r="B12" s="64">
        <f>VLOOKUP($A12,'Return Data'!$B$7:$R$2843,3,0)</f>
        <v>44459</v>
      </c>
      <c r="C12" s="65">
        <f>VLOOKUP($A12,'Return Data'!$B$7:$R$2843,4,0)</f>
        <v>41.76</v>
      </c>
      <c r="D12" s="65">
        <f>VLOOKUP($A12,'Return Data'!$B$7:$R$2843,10,0)</f>
        <v>10.886900000000001</v>
      </c>
      <c r="E12" s="66">
        <f t="shared" si="0"/>
        <v>19</v>
      </c>
      <c r="F12" s="65">
        <f>VLOOKUP($A12,'Return Data'!$B$7:$R$2843,11,0)</f>
        <v>19.144100000000002</v>
      </c>
      <c r="G12" s="66">
        <f t="shared" si="1"/>
        <v>15</v>
      </c>
      <c r="H12" s="65">
        <f>VLOOKUP($A12,'Return Data'!$B$7:$R$2843,12,0)</f>
        <v>27.433599999999998</v>
      </c>
      <c r="I12" s="66">
        <f t="shared" si="2"/>
        <v>15</v>
      </c>
      <c r="J12" s="65">
        <f>VLOOKUP($A12,'Return Data'!$B$7:$R$2843,13,0)</f>
        <v>50.053899999999999</v>
      </c>
      <c r="K12" s="66">
        <f t="shared" si="3"/>
        <v>15</v>
      </c>
      <c r="L12" s="65">
        <f>VLOOKUP($A12,'Return Data'!$B$7:$R$2843,17,0)</f>
        <v>29.3278</v>
      </c>
      <c r="M12" s="66">
        <f t="shared" si="4"/>
        <v>1</v>
      </c>
      <c r="N12" s="65">
        <f>VLOOKUP($A12,'Return Data'!$B$7:$R$2843,14,0)</f>
        <v>20.3871</v>
      </c>
      <c r="O12" s="66">
        <f t="shared" si="5"/>
        <v>1</v>
      </c>
      <c r="P12" s="65">
        <f>VLOOKUP($A12,'Return Data'!$B$7:$R$2843,15,0)</f>
        <v>16.962</v>
      </c>
      <c r="Q12" s="66">
        <f t="shared" si="6"/>
        <v>2</v>
      </c>
      <c r="R12" s="65">
        <f>VLOOKUP($A12,'Return Data'!$B$7:$R$2843,16,0)</f>
        <v>13.752000000000001</v>
      </c>
      <c r="S12" s="67">
        <f t="shared" si="7"/>
        <v>17</v>
      </c>
    </row>
    <row r="13" spans="1:20" x14ac:dyDescent="0.3">
      <c r="A13" s="63" t="s">
        <v>959</v>
      </c>
      <c r="B13" s="64">
        <f>VLOOKUP($A13,'Return Data'!$B$7:$R$2843,3,0)</f>
        <v>44459</v>
      </c>
      <c r="C13" s="65">
        <f>VLOOKUP($A13,'Return Data'!$B$7:$R$2843,4,0)</f>
        <v>299.74400000000003</v>
      </c>
      <c r="D13" s="65">
        <f>VLOOKUP($A13,'Return Data'!$B$7:$R$2843,10,0)</f>
        <v>9.9880999999999993</v>
      </c>
      <c r="E13" s="66">
        <f t="shared" si="0"/>
        <v>21</v>
      </c>
      <c r="F13" s="65">
        <f>VLOOKUP($A13,'Return Data'!$B$7:$R$2843,11,0)</f>
        <v>19.694099999999999</v>
      </c>
      <c r="G13" s="66">
        <f t="shared" si="1"/>
        <v>12</v>
      </c>
      <c r="H13" s="65">
        <f>VLOOKUP($A13,'Return Data'!$B$7:$R$2843,12,0)</f>
        <v>26.185700000000001</v>
      </c>
      <c r="I13" s="66">
        <f t="shared" si="2"/>
        <v>22</v>
      </c>
      <c r="J13" s="65">
        <f>VLOOKUP($A13,'Return Data'!$B$7:$R$2843,13,0)</f>
        <v>48.515999999999998</v>
      </c>
      <c r="K13" s="66">
        <f t="shared" si="3"/>
        <v>22</v>
      </c>
      <c r="L13" s="65">
        <f>VLOOKUP($A13,'Return Data'!$B$7:$R$2843,17,0)</f>
        <v>20.642900000000001</v>
      </c>
      <c r="M13" s="66">
        <f t="shared" si="4"/>
        <v>25</v>
      </c>
      <c r="N13" s="65">
        <f>VLOOKUP($A13,'Return Data'!$B$7:$R$2843,14,0)</f>
        <v>14.0001</v>
      </c>
      <c r="O13" s="66">
        <f t="shared" si="5"/>
        <v>23</v>
      </c>
      <c r="P13" s="65">
        <f>VLOOKUP($A13,'Return Data'!$B$7:$R$2843,15,0)</f>
        <v>11.2814</v>
      </c>
      <c r="Q13" s="66">
        <f t="shared" si="6"/>
        <v>25</v>
      </c>
      <c r="R13" s="65">
        <f>VLOOKUP($A13,'Return Data'!$B$7:$R$2843,16,0)</f>
        <v>20.123999999999999</v>
      </c>
      <c r="S13" s="67">
        <f t="shared" si="7"/>
        <v>5</v>
      </c>
    </row>
    <row r="14" spans="1:20" x14ac:dyDescent="0.3">
      <c r="A14" s="63" t="s">
        <v>960</v>
      </c>
      <c r="B14" s="64">
        <f>VLOOKUP($A14,'Return Data'!$B$7:$R$2843,3,0)</f>
        <v>44459</v>
      </c>
      <c r="C14" s="65">
        <f>VLOOKUP($A14,'Return Data'!$B$7:$R$2843,4,0)</f>
        <v>54.84</v>
      </c>
      <c r="D14" s="65">
        <f>VLOOKUP($A14,'Return Data'!$B$7:$R$2843,10,0)</f>
        <v>11.8271</v>
      </c>
      <c r="E14" s="66">
        <f t="shared" si="0"/>
        <v>12</v>
      </c>
      <c r="F14" s="65">
        <f>VLOOKUP($A14,'Return Data'!$B$7:$R$2843,11,0)</f>
        <v>19.191500000000001</v>
      </c>
      <c r="G14" s="66">
        <f t="shared" si="1"/>
        <v>13</v>
      </c>
      <c r="H14" s="65">
        <f>VLOOKUP($A14,'Return Data'!$B$7:$R$2843,12,0)</f>
        <v>26.563600000000001</v>
      </c>
      <c r="I14" s="66">
        <f t="shared" si="2"/>
        <v>19</v>
      </c>
      <c r="J14" s="65">
        <f>VLOOKUP($A14,'Return Data'!$B$7:$R$2843,13,0)</f>
        <v>48.779200000000003</v>
      </c>
      <c r="K14" s="66">
        <f t="shared" si="3"/>
        <v>20</v>
      </c>
      <c r="L14" s="65">
        <f>VLOOKUP($A14,'Return Data'!$B$7:$R$2843,17,0)</f>
        <v>24.4102</v>
      </c>
      <c r="M14" s="66">
        <f t="shared" si="4"/>
        <v>12</v>
      </c>
      <c r="N14" s="65">
        <f>VLOOKUP($A14,'Return Data'!$B$7:$R$2843,14,0)</f>
        <v>15.5366</v>
      </c>
      <c r="O14" s="66">
        <f t="shared" si="5"/>
        <v>16</v>
      </c>
      <c r="P14" s="65">
        <f>VLOOKUP($A14,'Return Data'!$B$7:$R$2843,15,0)</f>
        <v>14.744199999999999</v>
      </c>
      <c r="Q14" s="66">
        <f t="shared" si="6"/>
        <v>6</v>
      </c>
      <c r="R14" s="65">
        <f>VLOOKUP($A14,'Return Data'!$B$7:$R$2843,16,0)</f>
        <v>14.780799999999999</v>
      </c>
      <c r="S14" s="67">
        <f t="shared" si="7"/>
        <v>14</v>
      </c>
    </row>
    <row r="15" spans="1:20" x14ac:dyDescent="0.3">
      <c r="A15" s="63" t="s">
        <v>962</v>
      </c>
      <c r="B15" s="64">
        <f>VLOOKUP($A15,'Return Data'!$B$7:$R$2843,3,0)</f>
        <v>44459</v>
      </c>
      <c r="C15" s="65">
        <f>VLOOKUP($A15,'Return Data'!$B$7:$R$2843,4,0)</f>
        <v>1679.3311483549401</v>
      </c>
      <c r="D15" s="65">
        <f>VLOOKUP($A15,'Return Data'!$B$7:$R$2843,10,0)</f>
        <v>8.2342999999999993</v>
      </c>
      <c r="E15" s="66">
        <f t="shared" si="0"/>
        <v>29</v>
      </c>
      <c r="F15" s="65">
        <f>VLOOKUP($A15,'Return Data'!$B$7:$R$2843,11,0)</f>
        <v>17.110199999999999</v>
      </c>
      <c r="G15" s="66">
        <f t="shared" si="1"/>
        <v>25</v>
      </c>
      <c r="H15" s="65">
        <f>VLOOKUP($A15,'Return Data'!$B$7:$R$2843,12,0)</f>
        <v>31.8841</v>
      </c>
      <c r="I15" s="66">
        <f t="shared" si="2"/>
        <v>4</v>
      </c>
      <c r="J15" s="65">
        <f>VLOOKUP($A15,'Return Data'!$B$7:$R$2843,13,0)</f>
        <v>62.249400000000001</v>
      </c>
      <c r="K15" s="66">
        <f t="shared" si="3"/>
        <v>1</v>
      </c>
      <c r="L15" s="65">
        <f>VLOOKUP($A15,'Return Data'!$B$7:$R$2843,17,0)</f>
        <v>25.625499999999999</v>
      </c>
      <c r="M15" s="66">
        <f t="shared" si="4"/>
        <v>5</v>
      </c>
      <c r="N15" s="65">
        <f>VLOOKUP($A15,'Return Data'!$B$7:$R$2843,14,0)</f>
        <v>14.1691</v>
      </c>
      <c r="O15" s="66">
        <f t="shared" si="5"/>
        <v>22</v>
      </c>
      <c r="P15" s="65">
        <f>VLOOKUP($A15,'Return Data'!$B$7:$R$2843,15,0)</f>
        <v>12.389200000000001</v>
      </c>
      <c r="Q15" s="66">
        <f t="shared" si="6"/>
        <v>23</v>
      </c>
      <c r="R15" s="65">
        <f>VLOOKUP($A15,'Return Data'!$B$7:$R$2843,16,0)</f>
        <v>20.220300000000002</v>
      </c>
      <c r="S15" s="67">
        <f t="shared" si="7"/>
        <v>3</v>
      </c>
    </row>
    <row r="16" spans="1:20" x14ac:dyDescent="0.3">
      <c r="A16" s="63" t="s">
        <v>964</v>
      </c>
      <c r="B16" s="64">
        <f>VLOOKUP($A16,'Return Data'!$B$7:$R$2843,3,0)</f>
        <v>44459</v>
      </c>
      <c r="C16" s="65">
        <f>VLOOKUP($A16,'Return Data'!$B$7:$R$2843,4,0)</f>
        <v>825.52522444338797</v>
      </c>
      <c r="D16" s="65">
        <f>VLOOKUP($A16,'Return Data'!$B$7:$R$2843,10,0)</f>
        <v>8.3353000000000002</v>
      </c>
      <c r="E16" s="66">
        <f t="shared" si="0"/>
        <v>28</v>
      </c>
      <c r="F16" s="65">
        <f>VLOOKUP($A16,'Return Data'!$B$7:$R$2843,11,0)</f>
        <v>15.6312</v>
      </c>
      <c r="G16" s="66">
        <f t="shared" si="1"/>
        <v>27</v>
      </c>
      <c r="H16" s="65">
        <f>VLOOKUP($A16,'Return Data'!$B$7:$R$2843,12,0)</f>
        <v>27.9907</v>
      </c>
      <c r="I16" s="66">
        <f t="shared" si="2"/>
        <v>13</v>
      </c>
      <c r="J16" s="65">
        <f>VLOOKUP($A16,'Return Data'!$B$7:$R$2843,13,0)</f>
        <v>53.365000000000002</v>
      </c>
      <c r="K16" s="66">
        <f t="shared" si="3"/>
        <v>9</v>
      </c>
      <c r="L16" s="65">
        <f>VLOOKUP($A16,'Return Data'!$B$7:$R$2843,17,0)</f>
        <v>19.145900000000001</v>
      </c>
      <c r="M16" s="66">
        <f t="shared" si="4"/>
        <v>27</v>
      </c>
      <c r="N16" s="65">
        <f>VLOOKUP($A16,'Return Data'!$B$7:$R$2843,14,0)</f>
        <v>12.705500000000001</v>
      </c>
      <c r="O16" s="66">
        <f t="shared" si="5"/>
        <v>26</v>
      </c>
      <c r="P16" s="65">
        <f>VLOOKUP($A16,'Return Data'!$B$7:$R$2843,15,0)</f>
        <v>12.7029</v>
      </c>
      <c r="Q16" s="66">
        <f t="shared" si="6"/>
        <v>22</v>
      </c>
      <c r="R16" s="65">
        <f>VLOOKUP($A16,'Return Data'!$B$7:$R$2843,16,0)</f>
        <v>19.254999999999999</v>
      </c>
      <c r="S16" s="67">
        <f t="shared" si="7"/>
        <v>7</v>
      </c>
    </row>
    <row r="17" spans="1:19" x14ac:dyDescent="0.3">
      <c r="A17" s="63" t="s">
        <v>966</v>
      </c>
      <c r="B17" s="64">
        <f>VLOOKUP($A17,'Return Data'!$B$7:$R$2843,3,0)</f>
        <v>44459</v>
      </c>
      <c r="C17" s="65">
        <f>VLOOKUP($A17,'Return Data'!$B$7:$R$2843,4,0)</f>
        <v>315.97989999999999</v>
      </c>
      <c r="D17" s="65">
        <f>VLOOKUP($A17,'Return Data'!$B$7:$R$2843,10,0)</f>
        <v>9.6859000000000002</v>
      </c>
      <c r="E17" s="66">
        <f t="shared" si="0"/>
        <v>24</v>
      </c>
      <c r="F17" s="65">
        <f>VLOOKUP($A17,'Return Data'!$B$7:$R$2843,11,0)</f>
        <v>15.932</v>
      </c>
      <c r="G17" s="66">
        <f t="shared" si="1"/>
        <v>26</v>
      </c>
      <c r="H17" s="65">
        <f>VLOOKUP($A17,'Return Data'!$B$7:$R$2843,12,0)</f>
        <v>23.341699999999999</v>
      </c>
      <c r="I17" s="66">
        <f t="shared" si="2"/>
        <v>26</v>
      </c>
      <c r="J17" s="65">
        <f>VLOOKUP($A17,'Return Data'!$B$7:$R$2843,13,0)</f>
        <v>48.562800000000003</v>
      </c>
      <c r="K17" s="66">
        <f t="shared" si="3"/>
        <v>21</v>
      </c>
      <c r="L17" s="65">
        <f>VLOOKUP($A17,'Return Data'!$B$7:$R$2843,17,0)</f>
        <v>22.8902</v>
      </c>
      <c r="M17" s="66">
        <f t="shared" si="4"/>
        <v>21</v>
      </c>
      <c r="N17" s="65">
        <f>VLOOKUP($A17,'Return Data'!$B$7:$R$2843,14,0)</f>
        <v>14.627700000000001</v>
      </c>
      <c r="O17" s="66">
        <f t="shared" si="5"/>
        <v>20</v>
      </c>
      <c r="P17" s="65">
        <f>VLOOKUP($A17,'Return Data'!$B$7:$R$2843,15,0)</f>
        <v>13.8323</v>
      </c>
      <c r="Q17" s="66">
        <f t="shared" si="6"/>
        <v>10</v>
      </c>
      <c r="R17" s="65">
        <f>VLOOKUP($A17,'Return Data'!$B$7:$R$2843,16,0)</f>
        <v>20.1722</v>
      </c>
      <c r="S17" s="67">
        <f t="shared" si="7"/>
        <v>4</v>
      </c>
    </row>
    <row r="18" spans="1:19" x14ac:dyDescent="0.3">
      <c r="A18" s="63" t="s">
        <v>968</v>
      </c>
      <c r="B18" s="64">
        <f>VLOOKUP($A18,'Return Data'!$B$7:$R$2843,3,0)</f>
        <v>44459</v>
      </c>
      <c r="C18" s="65">
        <f>VLOOKUP($A18,'Return Data'!$B$7:$R$2843,4,0)</f>
        <v>63.97</v>
      </c>
      <c r="D18" s="65">
        <f>VLOOKUP($A18,'Return Data'!$B$7:$R$2843,10,0)</f>
        <v>11.465400000000001</v>
      </c>
      <c r="E18" s="66">
        <f t="shared" si="0"/>
        <v>15</v>
      </c>
      <c r="F18" s="65">
        <f>VLOOKUP($A18,'Return Data'!$B$7:$R$2843,11,0)</f>
        <v>18.4191</v>
      </c>
      <c r="G18" s="66">
        <f t="shared" si="1"/>
        <v>20</v>
      </c>
      <c r="H18" s="65">
        <f>VLOOKUP($A18,'Return Data'!$B$7:$R$2843,12,0)</f>
        <v>28.815899999999999</v>
      </c>
      <c r="I18" s="66">
        <f t="shared" si="2"/>
        <v>11</v>
      </c>
      <c r="J18" s="65">
        <f>VLOOKUP($A18,'Return Data'!$B$7:$R$2843,13,0)</f>
        <v>52.3095</v>
      </c>
      <c r="K18" s="66">
        <f t="shared" si="3"/>
        <v>12</v>
      </c>
      <c r="L18" s="65">
        <f>VLOOKUP($A18,'Return Data'!$B$7:$R$2843,17,0)</f>
        <v>23.939399999999999</v>
      </c>
      <c r="M18" s="66">
        <f t="shared" si="4"/>
        <v>15</v>
      </c>
      <c r="N18" s="65">
        <f>VLOOKUP($A18,'Return Data'!$B$7:$R$2843,14,0)</f>
        <v>15.136100000000001</v>
      </c>
      <c r="O18" s="66">
        <f t="shared" si="5"/>
        <v>18</v>
      </c>
      <c r="P18" s="65">
        <f>VLOOKUP($A18,'Return Data'!$B$7:$R$2843,15,0)</f>
        <v>14.4598</v>
      </c>
      <c r="Q18" s="66">
        <f t="shared" si="6"/>
        <v>7</v>
      </c>
      <c r="R18" s="65">
        <f>VLOOKUP($A18,'Return Data'!$B$7:$R$2843,16,0)</f>
        <v>14.929500000000001</v>
      </c>
      <c r="S18" s="67">
        <f t="shared" si="7"/>
        <v>13</v>
      </c>
    </row>
    <row r="19" spans="1:19" x14ac:dyDescent="0.3">
      <c r="A19" s="63" t="s">
        <v>970</v>
      </c>
      <c r="B19" s="64">
        <f>VLOOKUP($A19,'Return Data'!$B$7:$R$2843,3,0)</f>
        <v>44459</v>
      </c>
      <c r="C19" s="65">
        <f>VLOOKUP($A19,'Return Data'!$B$7:$R$2843,4,0)</f>
        <v>39.1</v>
      </c>
      <c r="D19" s="65">
        <f>VLOOKUP($A19,'Return Data'!$B$7:$R$2843,10,0)</f>
        <v>12.7126</v>
      </c>
      <c r="E19" s="66">
        <f t="shared" si="0"/>
        <v>3</v>
      </c>
      <c r="F19" s="65">
        <f>VLOOKUP($A19,'Return Data'!$B$7:$R$2843,11,0)</f>
        <v>23.1496</v>
      </c>
      <c r="G19" s="66">
        <f t="shared" si="1"/>
        <v>2</v>
      </c>
      <c r="H19" s="65">
        <f>VLOOKUP($A19,'Return Data'!$B$7:$R$2843,12,0)</f>
        <v>32.632300000000001</v>
      </c>
      <c r="I19" s="66">
        <f t="shared" si="2"/>
        <v>3</v>
      </c>
      <c r="J19" s="65">
        <f>VLOOKUP($A19,'Return Data'!$B$7:$R$2843,13,0)</f>
        <v>55.776899999999998</v>
      </c>
      <c r="K19" s="66">
        <f t="shared" si="3"/>
        <v>4</v>
      </c>
      <c r="L19" s="65">
        <f>VLOOKUP($A19,'Return Data'!$B$7:$R$2843,17,0)</f>
        <v>27.305199999999999</v>
      </c>
      <c r="M19" s="66">
        <f t="shared" si="4"/>
        <v>3</v>
      </c>
      <c r="N19" s="65">
        <f>VLOOKUP($A19,'Return Data'!$B$7:$R$2843,14,0)</f>
        <v>18.610499999999998</v>
      </c>
      <c r="O19" s="66">
        <f t="shared" si="5"/>
        <v>3</v>
      </c>
      <c r="P19" s="65">
        <f>VLOOKUP($A19,'Return Data'!$B$7:$R$2843,15,0)</f>
        <v>13.3165</v>
      </c>
      <c r="Q19" s="66">
        <f t="shared" si="6"/>
        <v>15</v>
      </c>
      <c r="R19" s="65">
        <f>VLOOKUP($A19,'Return Data'!$B$7:$R$2843,16,0)</f>
        <v>15.6892</v>
      </c>
      <c r="S19" s="67">
        <f t="shared" si="7"/>
        <v>12</v>
      </c>
    </row>
    <row r="20" spans="1:19" x14ac:dyDescent="0.3">
      <c r="A20" s="63" t="s">
        <v>973</v>
      </c>
      <c r="B20" s="64">
        <f>VLOOKUP($A20,'Return Data'!$B$7:$R$2843,3,0)</f>
        <v>44459</v>
      </c>
      <c r="C20" s="65">
        <f>VLOOKUP($A20,'Return Data'!$B$7:$R$2843,4,0)</f>
        <v>49.44</v>
      </c>
      <c r="D20" s="65">
        <f>VLOOKUP($A20,'Return Data'!$B$7:$R$2843,10,0)</f>
        <v>11.9565</v>
      </c>
      <c r="E20" s="66">
        <f t="shared" si="0"/>
        <v>8</v>
      </c>
      <c r="F20" s="65">
        <f>VLOOKUP($A20,'Return Data'!$B$7:$R$2843,11,0)</f>
        <v>19.1038</v>
      </c>
      <c r="G20" s="66">
        <f t="shared" si="1"/>
        <v>16</v>
      </c>
      <c r="H20" s="65">
        <f>VLOOKUP($A20,'Return Data'!$B$7:$R$2843,12,0)</f>
        <v>26.348099999999999</v>
      </c>
      <c r="I20" s="66">
        <f t="shared" si="2"/>
        <v>21</v>
      </c>
      <c r="J20" s="65">
        <f>VLOOKUP($A20,'Return Data'!$B$7:$R$2843,13,0)</f>
        <v>43.097000000000001</v>
      </c>
      <c r="K20" s="66">
        <f t="shared" si="3"/>
        <v>26</v>
      </c>
      <c r="L20" s="65">
        <f>VLOOKUP($A20,'Return Data'!$B$7:$R$2843,17,0)</f>
        <v>24.650700000000001</v>
      </c>
      <c r="M20" s="66">
        <f t="shared" si="4"/>
        <v>10</v>
      </c>
      <c r="N20" s="65">
        <f>VLOOKUP($A20,'Return Data'!$B$7:$R$2843,14,0)</f>
        <v>15.074</v>
      </c>
      <c r="O20" s="66">
        <f t="shared" si="5"/>
        <v>19</v>
      </c>
      <c r="P20" s="65">
        <f>VLOOKUP($A20,'Return Data'!$B$7:$R$2843,15,0)</f>
        <v>14.0344</v>
      </c>
      <c r="Q20" s="66">
        <f t="shared" si="6"/>
        <v>9</v>
      </c>
      <c r="R20" s="65">
        <f>VLOOKUP($A20,'Return Data'!$B$7:$R$2843,16,0)</f>
        <v>11.0158</v>
      </c>
      <c r="S20" s="67">
        <f t="shared" si="7"/>
        <v>24</v>
      </c>
    </row>
    <row r="21" spans="1:19" x14ac:dyDescent="0.3">
      <c r="A21" s="63" t="s">
        <v>974</v>
      </c>
      <c r="B21" s="64">
        <f>VLOOKUP($A21,'Return Data'!$B$7:$R$2843,3,0)</f>
        <v>44459</v>
      </c>
      <c r="C21" s="65">
        <f>VLOOKUP($A21,'Return Data'!$B$7:$R$2843,4,0)</f>
        <v>28.7</v>
      </c>
      <c r="D21" s="65">
        <f>VLOOKUP($A21,'Return Data'!$B$7:$R$2843,10,0)</f>
        <v>9.8353999999999999</v>
      </c>
      <c r="E21" s="66">
        <f t="shared" si="0"/>
        <v>23</v>
      </c>
      <c r="F21" s="65">
        <f>VLOOKUP($A21,'Return Data'!$B$7:$R$2843,11,0)</f>
        <v>15.4465</v>
      </c>
      <c r="G21" s="66">
        <f t="shared" si="1"/>
        <v>28</v>
      </c>
      <c r="H21" s="65">
        <f>VLOOKUP($A21,'Return Data'!$B$7:$R$2843,12,0)</f>
        <v>16.194299999999998</v>
      </c>
      <c r="I21" s="66">
        <f t="shared" si="2"/>
        <v>29</v>
      </c>
      <c r="J21" s="65">
        <f>VLOOKUP($A21,'Return Data'!$B$7:$R$2843,13,0)</f>
        <v>40.962699999999998</v>
      </c>
      <c r="K21" s="66">
        <f t="shared" si="3"/>
        <v>28</v>
      </c>
      <c r="L21" s="65">
        <f>VLOOKUP($A21,'Return Data'!$B$7:$R$2843,17,0)</f>
        <v>17.495799999999999</v>
      </c>
      <c r="M21" s="66">
        <f t="shared" si="4"/>
        <v>29</v>
      </c>
      <c r="N21" s="65">
        <f>VLOOKUP($A21,'Return Data'!$B$7:$R$2843,14,0)</f>
        <v>11.719200000000001</v>
      </c>
      <c r="O21" s="66">
        <f t="shared" si="5"/>
        <v>27</v>
      </c>
      <c r="P21" s="65">
        <f>VLOOKUP($A21,'Return Data'!$B$7:$R$2843,15,0)</f>
        <v>11.7407</v>
      </c>
      <c r="Q21" s="66">
        <f t="shared" si="6"/>
        <v>24</v>
      </c>
      <c r="R21" s="65">
        <f>VLOOKUP($A21,'Return Data'!$B$7:$R$2843,16,0)</f>
        <v>11.587199999999999</v>
      </c>
      <c r="S21" s="67">
        <f t="shared" si="7"/>
        <v>23</v>
      </c>
    </row>
    <row r="22" spans="1:19" x14ac:dyDescent="0.3">
      <c r="A22" s="63" t="s">
        <v>976</v>
      </c>
      <c r="B22" s="64">
        <f>VLOOKUP($A22,'Return Data'!$B$7:$R$2843,3,0)</f>
        <v>44459</v>
      </c>
      <c r="C22" s="65">
        <f>VLOOKUP($A22,'Return Data'!$B$7:$R$2843,4,0)</f>
        <v>43.98</v>
      </c>
      <c r="D22" s="65">
        <f>VLOOKUP($A22,'Return Data'!$B$7:$R$2843,10,0)</f>
        <v>14.322800000000001</v>
      </c>
      <c r="E22" s="66">
        <f t="shared" si="0"/>
        <v>1</v>
      </c>
      <c r="F22" s="65">
        <f>VLOOKUP($A22,'Return Data'!$B$7:$R$2843,11,0)</f>
        <v>24.167100000000001</v>
      </c>
      <c r="G22" s="66">
        <f t="shared" si="1"/>
        <v>1</v>
      </c>
      <c r="H22" s="65">
        <f>VLOOKUP($A22,'Return Data'!$B$7:$R$2843,12,0)</f>
        <v>31.795000000000002</v>
      </c>
      <c r="I22" s="66">
        <f t="shared" si="2"/>
        <v>5</v>
      </c>
      <c r="J22" s="65">
        <f>VLOOKUP($A22,'Return Data'!$B$7:$R$2843,13,0)</f>
        <v>49.236499999999999</v>
      </c>
      <c r="K22" s="66">
        <f t="shared" si="3"/>
        <v>18</v>
      </c>
      <c r="L22" s="65">
        <f>VLOOKUP($A22,'Return Data'!$B$7:$R$2843,17,0)</f>
        <v>25.603400000000001</v>
      </c>
      <c r="M22" s="66">
        <f t="shared" si="4"/>
        <v>6</v>
      </c>
      <c r="N22" s="65">
        <f>VLOOKUP($A22,'Return Data'!$B$7:$R$2843,14,0)</f>
        <v>16.3215</v>
      </c>
      <c r="O22" s="66">
        <f t="shared" si="5"/>
        <v>10</v>
      </c>
      <c r="P22" s="65">
        <f>VLOOKUP($A22,'Return Data'!$B$7:$R$2843,15,0)</f>
        <v>13.765599999999999</v>
      </c>
      <c r="Q22" s="66">
        <f t="shared" si="6"/>
        <v>12</v>
      </c>
      <c r="R22" s="65">
        <f>VLOOKUP($A22,'Return Data'!$B$7:$R$2843,16,0)</f>
        <v>13.0326</v>
      </c>
      <c r="S22" s="67">
        <f t="shared" si="7"/>
        <v>19</v>
      </c>
    </row>
    <row r="23" spans="1:19" x14ac:dyDescent="0.3">
      <c r="A23" s="63" t="s">
        <v>978</v>
      </c>
      <c r="B23" s="64">
        <f>VLOOKUP($A23,'Return Data'!$B$7:$R$2843,3,0)</f>
        <v>44459</v>
      </c>
      <c r="C23" s="65">
        <f>VLOOKUP($A23,'Return Data'!$B$7:$R$2843,4,0)</f>
        <v>95.874499999999998</v>
      </c>
      <c r="D23" s="65">
        <f>VLOOKUP($A23,'Return Data'!$B$7:$R$2843,10,0)</f>
        <v>9.8882999999999992</v>
      </c>
      <c r="E23" s="66">
        <f t="shared" si="0"/>
        <v>22</v>
      </c>
      <c r="F23" s="65">
        <f>VLOOKUP($A23,'Return Data'!$B$7:$R$2843,11,0)</f>
        <v>15.398400000000001</v>
      </c>
      <c r="G23" s="66">
        <f t="shared" si="1"/>
        <v>29</v>
      </c>
      <c r="H23" s="65">
        <f>VLOOKUP($A23,'Return Data'!$B$7:$R$2843,12,0)</f>
        <v>20.391500000000001</v>
      </c>
      <c r="I23" s="66">
        <f t="shared" si="2"/>
        <v>28</v>
      </c>
      <c r="J23" s="65">
        <f>VLOOKUP($A23,'Return Data'!$B$7:$R$2843,13,0)</f>
        <v>35.647199999999998</v>
      </c>
      <c r="K23" s="66">
        <f t="shared" si="3"/>
        <v>29</v>
      </c>
      <c r="L23" s="65">
        <f>VLOOKUP($A23,'Return Data'!$B$7:$R$2843,17,0)</f>
        <v>20.487100000000002</v>
      </c>
      <c r="M23" s="66">
        <f t="shared" si="4"/>
        <v>26</v>
      </c>
      <c r="N23" s="65">
        <f>VLOOKUP($A23,'Return Data'!$B$7:$R$2843,14,0)</f>
        <v>13.302099999999999</v>
      </c>
      <c r="O23" s="66">
        <f t="shared" si="5"/>
        <v>24</v>
      </c>
      <c r="P23" s="65">
        <f>VLOOKUP($A23,'Return Data'!$B$7:$R$2843,15,0)</f>
        <v>11.0906</v>
      </c>
      <c r="Q23" s="66">
        <f t="shared" si="6"/>
        <v>26</v>
      </c>
      <c r="R23" s="65">
        <f>VLOOKUP($A23,'Return Data'!$B$7:$R$2843,16,0)</f>
        <v>8.9077999999999999</v>
      </c>
      <c r="S23" s="67">
        <f t="shared" si="7"/>
        <v>28</v>
      </c>
    </row>
    <row r="24" spans="1:19" x14ac:dyDescent="0.3">
      <c r="A24" s="63" t="s">
        <v>1909</v>
      </c>
      <c r="B24" s="64">
        <f>VLOOKUP($A24,'Return Data'!$B$7:$R$2843,3,0)</f>
        <v>44459</v>
      </c>
      <c r="C24" s="65">
        <f>VLOOKUP($A24,'Return Data'!$B$7:$R$2843,4,0)</f>
        <v>376.93299999999999</v>
      </c>
      <c r="D24" s="65">
        <f>VLOOKUP($A24,'Return Data'!$B$7:$R$2843,10,0)</f>
        <v>11.566800000000001</v>
      </c>
      <c r="E24" s="66">
        <f t="shared" si="0"/>
        <v>13</v>
      </c>
      <c r="F24" s="65">
        <f>VLOOKUP($A24,'Return Data'!$B$7:$R$2843,11,0)</f>
        <v>20.150600000000001</v>
      </c>
      <c r="G24" s="66">
        <f t="shared" si="1"/>
        <v>10</v>
      </c>
      <c r="H24" s="65">
        <f>VLOOKUP($A24,'Return Data'!$B$7:$R$2843,12,0)</f>
        <v>30.886299999999999</v>
      </c>
      <c r="I24" s="66">
        <f t="shared" si="2"/>
        <v>6</v>
      </c>
      <c r="J24" s="65">
        <f>VLOOKUP($A24,'Return Data'!$B$7:$R$2843,13,0)</f>
        <v>53.213000000000001</v>
      </c>
      <c r="K24" s="66">
        <f t="shared" si="3"/>
        <v>10</v>
      </c>
      <c r="L24" s="65">
        <f>VLOOKUP($A24,'Return Data'!$B$7:$R$2843,17,0)</f>
        <v>27.591699999999999</v>
      </c>
      <c r="M24" s="66">
        <f t="shared" si="4"/>
        <v>2</v>
      </c>
      <c r="N24" s="65">
        <f>VLOOKUP($A24,'Return Data'!$B$7:$R$2843,14,0)</f>
        <v>18.0746</v>
      </c>
      <c r="O24" s="66">
        <f t="shared" si="5"/>
        <v>5</v>
      </c>
      <c r="P24" s="65">
        <f>VLOOKUP($A24,'Return Data'!$B$7:$R$2843,15,0)</f>
        <v>14.766400000000001</v>
      </c>
      <c r="Q24" s="66">
        <f t="shared" si="6"/>
        <v>5</v>
      </c>
      <c r="R24" s="65">
        <f>VLOOKUP($A24,'Return Data'!$B$7:$R$2843,16,0)</f>
        <v>20.298100000000002</v>
      </c>
      <c r="S24" s="67">
        <f t="shared" si="7"/>
        <v>1</v>
      </c>
    </row>
    <row r="25" spans="1:19" x14ac:dyDescent="0.3">
      <c r="A25" s="63" t="s">
        <v>981</v>
      </c>
      <c r="B25" s="64">
        <f>VLOOKUP($A25,'Return Data'!$B$7:$R$2843,3,0)</f>
        <v>44459</v>
      </c>
      <c r="C25" s="65">
        <f>VLOOKUP($A25,'Return Data'!$B$7:$R$2843,4,0)</f>
        <v>40.713000000000001</v>
      </c>
      <c r="D25" s="65">
        <f>VLOOKUP($A25,'Return Data'!$B$7:$R$2843,10,0)</f>
        <v>11.0344</v>
      </c>
      <c r="E25" s="66">
        <f t="shared" si="0"/>
        <v>18</v>
      </c>
      <c r="F25" s="65">
        <f>VLOOKUP($A25,'Return Data'!$B$7:$R$2843,11,0)</f>
        <v>19.172799999999999</v>
      </c>
      <c r="G25" s="66">
        <f t="shared" si="1"/>
        <v>14</v>
      </c>
      <c r="H25" s="65">
        <f>VLOOKUP($A25,'Return Data'!$B$7:$R$2843,12,0)</f>
        <v>26.6266</v>
      </c>
      <c r="I25" s="66">
        <f t="shared" si="2"/>
        <v>18</v>
      </c>
      <c r="J25" s="65">
        <f>VLOOKUP($A25,'Return Data'!$B$7:$R$2843,13,0)</f>
        <v>46.856400000000001</v>
      </c>
      <c r="K25" s="66">
        <f t="shared" si="3"/>
        <v>25</v>
      </c>
      <c r="L25" s="65">
        <f>VLOOKUP($A25,'Return Data'!$B$7:$R$2843,17,0)</f>
        <v>22.598500000000001</v>
      </c>
      <c r="M25" s="66">
        <f t="shared" si="4"/>
        <v>23</v>
      </c>
      <c r="N25" s="65">
        <f>VLOOKUP($A25,'Return Data'!$B$7:$R$2843,14,0)</f>
        <v>15.8035</v>
      </c>
      <c r="O25" s="66">
        <f t="shared" si="5"/>
        <v>13</v>
      </c>
      <c r="P25" s="65">
        <f>VLOOKUP($A25,'Return Data'!$B$7:$R$2843,15,0)</f>
        <v>13.025600000000001</v>
      </c>
      <c r="Q25" s="66">
        <f t="shared" si="6"/>
        <v>17</v>
      </c>
      <c r="R25" s="65">
        <f>VLOOKUP($A25,'Return Data'!$B$7:$R$2843,16,0)</f>
        <v>10.611700000000001</v>
      </c>
      <c r="S25" s="67">
        <f t="shared" si="7"/>
        <v>26</v>
      </c>
    </row>
    <row r="26" spans="1:19" x14ac:dyDescent="0.3">
      <c r="A26" s="63" t="s">
        <v>982</v>
      </c>
      <c r="B26" s="64">
        <f>VLOOKUP($A26,'Return Data'!$B$7:$R$2843,3,0)</f>
        <v>44459</v>
      </c>
      <c r="C26" s="65">
        <f>VLOOKUP($A26,'Return Data'!$B$7:$R$2843,4,0)</f>
        <v>45.647200452386301</v>
      </c>
      <c r="D26" s="65">
        <f>VLOOKUP($A26,'Return Data'!$B$7:$R$2843,10,0)</f>
        <v>12.7218</v>
      </c>
      <c r="E26" s="66">
        <f t="shared" si="0"/>
        <v>2</v>
      </c>
      <c r="F26" s="65">
        <f>VLOOKUP($A26,'Return Data'!$B$7:$R$2843,11,0)</f>
        <v>21.3599</v>
      </c>
      <c r="G26" s="66">
        <f t="shared" si="1"/>
        <v>3</v>
      </c>
      <c r="H26" s="65">
        <f>VLOOKUP($A26,'Return Data'!$B$7:$R$2843,12,0)</f>
        <v>25.469100000000001</v>
      </c>
      <c r="I26" s="66">
        <f t="shared" si="2"/>
        <v>23</v>
      </c>
      <c r="J26" s="65">
        <f>VLOOKUP($A26,'Return Data'!$B$7:$R$2843,13,0)</f>
        <v>51.608499999999999</v>
      </c>
      <c r="K26" s="66">
        <f t="shared" si="3"/>
        <v>13</v>
      </c>
      <c r="L26" s="65">
        <f>VLOOKUP($A26,'Return Data'!$B$7:$R$2843,17,0)</f>
        <v>23.174199999999999</v>
      </c>
      <c r="M26" s="66">
        <f t="shared" si="4"/>
        <v>19</v>
      </c>
      <c r="N26" s="65">
        <f>VLOOKUP($A26,'Return Data'!$B$7:$R$2843,14,0)</f>
        <v>17.245000000000001</v>
      </c>
      <c r="O26" s="66">
        <f t="shared" si="5"/>
        <v>6</v>
      </c>
      <c r="P26" s="65">
        <f>VLOOKUP($A26,'Return Data'!$B$7:$R$2843,15,0)</f>
        <v>13.3903</v>
      </c>
      <c r="Q26" s="66">
        <f t="shared" si="6"/>
        <v>14</v>
      </c>
      <c r="R26" s="65">
        <f>VLOOKUP($A26,'Return Data'!$B$7:$R$2843,16,0)</f>
        <v>10.712899999999999</v>
      </c>
      <c r="S26" s="67">
        <f t="shared" si="7"/>
        <v>25</v>
      </c>
    </row>
    <row r="27" spans="1:19" x14ac:dyDescent="0.3">
      <c r="A27" s="63" t="s">
        <v>985</v>
      </c>
      <c r="B27" s="64">
        <f>VLOOKUP($A27,'Return Data'!$B$7:$R$2843,3,0)</f>
        <v>44459</v>
      </c>
      <c r="C27" s="65">
        <f>VLOOKUP($A27,'Return Data'!$B$7:$R$2843,4,0)</f>
        <v>15.421799999999999</v>
      </c>
      <c r="D27" s="65">
        <f>VLOOKUP($A27,'Return Data'!$B$7:$R$2843,10,0)</f>
        <v>9.1746999999999996</v>
      </c>
      <c r="E27" s="66">
        <f t="shared" si="0"/>
        <v>25</v>
      </c>
      <c r="F27" s="65">
        <f>VLOOKUP($A27,'Return Data'!$B$7:$R$2843,11,0)</f>
        <v>18.523499999999999</v>
      </c>
      <c r="G27" s="66">
        <f t="shared" si="1"/>
        <v>18</v>
      </c>
      <c r="H27" s="65">
        <f>VLOOKUP($A27,'Return Data'!$B$7:$R$2843,12,0)</f>
        <v>30.345300000000002</v>
      </c>
      <c r="I27" s="66">
        <f t="shared" si="2"/>
        <v>7</v>
      </c>
      <c r="J27" s="65">
        <f>VLOOKUP($A27,'Return Data'!$B$7:$R$2843,13,0)</f>
        <v>54.398600000000002</v>
      </c>
      <c r="K27" s="66">
        <f t="shared" si="3"/>
        <v>7</v>
      </c>
      <c r="L27" s="65">
        <f>VLOOKUP($A27,'Return Data'!$B$7:$R$2843,17,0)</f>
        <v>23.5288</v>
      </c>
      <c r="M27" s="66">
        <f t="shared" si="4"/>
        <v>17</v>
      </c>
      <c r="N27" s="65"/>
      <c r="O27" s="66"/>
      <c r="P27" s="65"/>
      <c r="Q27" s="66"/>
      <c r="R27" s="65">
        <f>VLOOKUP($A27,'Return Data'!$B$7:$R$2843,16,0)</f>
        <v>18.751899999999999</v>
      </c>
      <c r="S27" s="67">
        <f t="shared" si="7"/>
        <v>9</v>
      </c>
    </row>
    <row r="28" spans="1:19" x14ac:dyDescent="0.3">
      <c r="A28" s="63" t="s">
        <v>987</v>
      </c>
      <c r="B28" s="64">
        <f>VLOOKUP($A28,'Return Data'!$B$7:$R$2843,3,0)</f>
        <v>44459</v>
      </c>
      <c r="C28" s="65">
        <f>VLOOKUP($A28,'Return Data'!$B$7:$R$2843,4,0)</f>
        <v>78.718000000000004</v>
      </c>
      <c r="D28" s="65">
        <f>VLOOKUP($A28,'Return Data'!$B$7:$R$2843,10,0)</f>
        <v>11.920299999999999</v>
      </c>
      <c r="E28" s="66">
        <f t="shared" si="0"/>
        <v>9</v>
      </c>
      <c r="F28" s="65">
        <f>VLOOKUP($A28,'Return Data'!$B$7:$R$2843,11,0)</f>
        <v>20.1325</v>
      </c>
      <c r="G28" s="66">
        <f t="shared" si="1"/>
        <v>11</v>
      </c>
      <c r="H28" s="65">
        <f>VLOOKUP($A28,'Return Data'!$B$7:$R$2843,12,0)</f>
        <v>29.262</v>
      </c>
      <c r="I28" s="66">
        <f t="shared" si="2"/>
        <v>10</v>
      </c>
      <c r="J28" s="65">
        <f>VLOOKUP($A28,'Return Data'!$B$7:$R$2843,13,0)</f>
        <v>49.446599999999997</v>
      </c>
      <c r="K28" s="66">
        <f t="shared" si="3"/>
        <v>17</v>
      </c>
      <c r="L28" s="65">
        <f>VLOOKUP($A28,'Return Data'!$B$7:$R$2843,17,0)</f>
        <v>24.888200000000001</v>
      </c>
      <c r="M28" s="66">
        <f t="shared" si="4"/>
        <v>7</v>
      </c>
      <c r="N28" s="65">
        <f>VLOOKUP($A28,'Return Data'!$B$7:$R$2843,14,0)</f>
        <v>17.0396</v>
      </c>
      <c r="O28" s="66">
        <f t="shared" ref="O28:O36" si="8">RANK(N28,N$8:N$36,0)</f>
        <v>8</v>
      </c>
      <c r="P28" s="65">
        <f>VLOOKUP($A28,'Return Data'!$B$7:$R$2843,15,0)</f>
        <v>16.333600000000001</v>
      </c>
      <c r="Q28" s="66">
        <f t="shared" ref="Q28:Q36" si="9">RANK(P28,P$8:P$36,0)</f>
        <v>3</v>
      </c>
      <c r="R28" s="65">
        <f>VLOOKUP($A28,'Return Data'!$B$7:$R$2843,16,0)</f>
        <v>16.551400000000001</v>
      </c>
      <c r="S28" s="67">
        <f t="shared" si="7"/>
        <v>11</v>
      </c>
    </row>
    <row r="29" spans="1:19" x14ac:dyDescent="0.3">
      <c r="A29" s="63" t="s">
        <v>2019</v>
      </c>
      <c r="B29" s="64">
        <f>VLOOKUP($A29,'Return Data'!$B$7:$R$2843,3,0)</f>
        <v>44459</v>
      </c>
      <c r="C29" s="65">
        <f>VLOOKUP($A29,'Return Data'!$B$7:$R$2843,4,0)</f>
        <v>34.136099999999999</v>
      </c>
      <c r="D29" s="65">
        <f>VLOOKUP($A29,'Return Data'!$B$7:$R$2843,10,0)</f>
        <v>10.162599999999999</v>
      </c>
      <c r="E29" s="66">
        <f t="shared" si="0"/>
        <v>20</v>
      </c>
      <c r="F29" s="65">
        <f>VLOOKUP($A29,'Return Data'!$B$7:$R$2843,11,0)</f>
        <v>18.503799999999998</v>
      </c>
      <c r="G29" s="66">
        <f t="shared" si="1"/>
        <v>19</v>
      </c>
      <c r="H29" s="65">
        <f>VLOOKUP($A29,'Return Data'!$B$7:$R$2843,12,0)</f>
        <v>27.962700000000002</v>
      </c>
      <c r="I29" s="66">
        <f t="shared" si="2"/>
        <v>14</v>
      </c>
      <c r="J29" s="65">
        <f>VLOOKUP($A29,'Return Data'!$B$7:$R$2843,13,0)</f>
        <v>48.930700000000002</v>
      </c>
      <c r="K29" s="66">
        <f t="shared" si="3"/>
        <v>19</v>
      </c>
      <c r="L29" s="65">
        <f>VLOOKUP($A29,'Return Data'!$B$7:$R$2843,17,0)</f>
        <v>22.6828</v>
      </c>
      <c r="M29" s="66">
        <f t="shared" si="4"/>
        <v>22</v>
      </c>
      <c r="N29" s="65">
        <f>VLOOKUP($A29,'Return Data'!$B$7:$R$2843,14,0)</f>
        <v>14.6067</v>
      </c>
      <c r="O29" s="66">
        <f t="shared" si="8"/>
        <v>21</v>
      </c>
      <c r="P29" s="65">
        <f>VLOOKUP($A29,'Return Data'!$B$7:$R$2843,15,0)</f>
        <v>12.8606</v>
      </c>
      <c r="Q29" s="66">
        <f t="shared" si="9"/>
        <v>21</v>
      </c>
      <c r="R29" s="65">
        <f>VLOOKUP($A29,'Return Data'!$B$7:$R$2843,16,0)</f>
        <v>13.0823</v>
      </c>
      <c r="S29" s="67">
        <f t="shared" si="7"/>
        <v>18</v>
      </c>
    </row>
    <row r="30" spans="1:19" x14ac:dyDescent="0.3">
      <c r="A30" s="63" t="s">
        <v>988</v>
      </c>
      <c r="B30" s="64">
        <f>VLOOKUP($A30,'Return Data'!$B$7:$R$2843,3,0)</f>
        <v>44459</v>
      </c>
      <c r="C30" s="65">
        <f>VLOOKUP($A30,'Return Data'!$B$7:$R$2843,4,0)</f>
        <v>49.227200000000003</v>
      </c>
      <c r="D30" s="65">
        <f>VLOOKUP($A30,'Return Data'!$B$7:$R$2843,10,0)</f>
        <v>12.382099999999999</v>
      </c>
      <c r="E30" s="66">
        <f t="shared" si="0"/>
        <v>5</v>
      </c>
      <c r="F30" s="65">
        <f>VLOOKUP($A30,'Return Data'!$B$7:$R$2843,11,0)</f>
        <v>20.9404</v>
      </c>
      <c r="G30" s="66">
        <f t="shared" si="1"/>
        <v>5</v>
      </c>
      <c r="H30" s="65">
        <f>VLOOKUP($A30,'Return Data'!$B$7:$R$2843,12,0)</f>
        <v>33.086100000000002</v>
      </c>
      <c r="I30" s="66">
        <f t="shared" si="2"/>
        <v>2</v>
      </c>
      <c r="J30" s="65">
        <f>VLOOKUP($A30,'Return Data'!$B$7:$R$2843,13,0)</f>
        <v>58.825600000000001</v>
      </c>
      <c r="K30" s="66">
        <f t="shared" si="3"/>
        <v>2</v>
      </c>
      <c r="L30" s="65">
        <f>VLOOKUP($A30,'Return Data'!$B$7:$R$2843,17,0)</f>
        <v>21.976400000000002</v>
      </c>
      <c r="M30" s="66">
        <f t="shared" si="4"/>
        <v>24</v>
      </c>
      <c r="N30" s="65">
        <f>VLOOKUP($A30,'Return Data'!$B$7:$R$2843,14,0)</f>
        <v>13.2639</v>
      </c>
      <c r="O30" s="66">
        <f t="shared" si="8"/>
        <v>25</v>
      </c>
      <c r="P30" s="65">
        <f>VLOOKUP($A30,'Return Data'!$B$7:$R$2843,15,0)</f>
        <v>13.792199999999999</v>
      </c>
      <c r="Q30" s="66">
        <f t="shared" si="9"/>
        <v>11</v>
      </c>
      <c r="R30" s="65">
        <f>VLOOKUP($A30,'Return Data'!$B$7:$R$2843,16,0)</f>
        <v>11.9419</v>
      </c>
      <c r="S30" s="67">
        <f t="shared" si="7"/>
        <v>22</v>
      </c>
    </row>
    <row r="31" spans="1:19" x14ac:dyDescent="0.3">
      <c r="A31" s="63" t="s">
        <v>990</v>
      </c>
      <c r="B31" s="64">
        <f>VLOOKUP($A31,'Return Data'!$B$7:$R$2843,3,0)</f>
        <v>44459</v>
      </c>
      <c r="C31" s="65">
        <f>VLOOKUP($A31,'Return Data'!$B$7:$R$2843,4,0)</f>
        <v>251.86</v>
      </c>
      <c r="D31" s="65">
        <f>VLOOKUP($A31,'Return Data'!$B$7:$R$2843,10,0)</f>
        <v>8.9501000000000008</v>
      </c>
      <c r="E31" s="66">
        <f t="shared" si="0"/>
        <v>26</v>
      </c>
      <c r="F31" s="65">
        <f>VLOOKUP($A31,'Return Data'!$B$7:$R$2843,11,0)</f>
        <v>18.936499999999999</v>
      </c>
      <c r="G31" s="66">
        <f t="shared" si="1"/>
        <v>17</v>
      </c>
      <c r="H31" s="65">
        <f>VLOOKUP($A31,'Return Data'!$B$7:$R$2843,12,0)</f>
        <v>26.467500000000001</v>
      </c>
      <c r="I31" s="66">
        <f t="shared" si="2"/>
        <v>20</v>
      </c>
      <c r="J31" s="65">
        <f>VLOOKUP($A31,'Return Data'!$B$7:$R$2843,13,0)</f>
        <v>47.614600000000003</v>
      </c>
      <c r="K31" s="66">
        <f t="shared" si="3"/>
        <v>23</v>
      </c>
      <c r="L31" s="65">
        <f>VLOOKUP($A31,'Return Data'!$B$7:$R$2843,17,0)</f>
        <v>23.263100000000001</v>
      </c>
      <c r="M31" s="66">
        <f t="shared" si="4"/>
        <v>18</v>
      </c>
      <c r="N31" s="65">
        <f>VLOOKUP($A31,'Return Data'!$B$7:$R$2843,14,0)</f>
        <v>15.5381</v>
      </c>
      <c r="O31" s="66">
        <f t="shared" si="8"/>
        <v>15</v>
      </c>
      <c r="P31" s="65">
        <f>VLOOKUP($A31,'Return Data'!$B$7:$R$2843,15,0)</f>
        <v>12.916499999999999</v>
      </c>
      <c r="Q31" s="66">
        <f t="shared" si="9"/>
        <v>20</v>
      </c>
      <c r="R31" s="65">
        <f>VLOOKUP($A31,'Return Data'!$B$7:$R$2843,16,0)</f>
        <v>18.883299999999998</v>
      </c>
      <c r="S31" s="67">
        <f t="shared" si="7"/>
        <v>8</v>
      </c>
    </row>
    <row r="32" spans="1:19" x14ac:dyDescent="0.3">
      <c r="A32" s="63" t="s">
        <v>993</v>
      </c>
      <c r="B32" s="64">
        <f>VLOOKUP($A32,'Return Data'!$B$7:$R$2843,3,0)</f>
        <v>44459</v>
      </c>
      <c r="C32" s="65">
        <f>VLOOKUP($A32,'Return Data'!$B$7:$R$2843,4,0)</f>
        <v>60.689399999999999</v>
      </c>
      <c r="D32" s="65">
        <f>VLOOKUP($A32,'Return Data'!$B$7:$R$2843,10,0)</f>
        <v>11.469200000000001</v>
      </c>
      <c r="E32" s="66">
        <f t="shared" si="0"/>
        <v>14</v>
      </c>
      <c r="F32" s="65">
        <f>VLOOKUP($A32,'Return Data'!$B$7:$R$2843,11,0)</f>
        <v>17.1676</v>
      </c>
      <c r="G32" s="66">
        <f t="shared" si="1"/>
        <v>24</v>
      </c>
      <c r="H32" s="65">
        <f>VLOOKUP($A32,'Return Data'!$B$7:$R$2843,12,0)</f>
        <v>27.391200000000001</v>
      </c>
      <c r="I32" s="66">
        <f t="shared" si="2"/>
        <v>16</v>
      </c>
      <c r="J32" s="65">
        <f>VLOOKUP($A32,'Return Data'!$B$7:$R$2843,13,0)</f>
        <v>54.109900000000003</v>
      </c>
      <c r="K32" s="66">
        <f t="shared" si="3"/>
        <v>8</v>
      </c>
      <c r="L32" s="65">
        <f>VLOOKUP($A32,'Return Data'!$B$7:$R$2843,17,0)</f>
        <v>24.408000000000001</v>
      </c>
      <c r="M32" s="66">
        <f t="shared" si="4"/>
        <v>13</v>
      </c>
      <c r="N32" s="65">
        <f>VLOOKUP($A32,'Return Data'!$B$7:$R$2843,14,0)</f>
        <v>16.6602</v>
      </c>
      <c r="O32" s="66">
        <f t="shared" si="8"/>
        <v>9</v>
      </c>
      <c r="P32" s="65">
        <f>VLOOKUP($A32,'Return Data'!$B$7:$R$2843,15,0)</f>
        <v>13.446099999999999</v>
      </c>
      <c r="Q32" s="66">
        <f t="shared" si="9"/>
        <v>13</v>
      </c>
      <c r="R32" s="65">
        <f>VLOOKUP($A32,'Return Data'!$B$7:$R$2843,16,0)</f>
        <v>12.1899</v>
      </c>
      <c r="S32" s="67">
        <f t="shared" si="7"/>
        <v>20</v>
      </c>
    </row>
    <row r="33" spans="1:19" x14ac:dyDescent="0.3">
      <c r="A33" s="63" t="s">
        <v>994</v>
      </c>
      <c r="B33" s="64">
        <f>VLOOKUP($A33,'Return Data'!$B$7:$R$2843,3,0)</f>
        <v>44459</v>
      </c>
      <c r="C33" s="65">
        <f>VLOOKUP($A33,'Return Data'!$B$7:$R$2843,4,0)</f>
        <v>721.74689134460095</v>
      </c>
      <c r="D33" s="65">
        <f>VLOOKUP($A33,'Return Data'!$B$7:$R$2843,10,0)</f>
        <v>11.222099999999999</v>
      </c>
      <c r="E33" s="66">
        <f t="shared" si="0"/>
        <v>17</v>
      </c>
      <c r="F33" s="65">
        <f>VLOOKUP($A33,'Return Data'!$B$7:$R$2843,11,0)</f>
        <v>20.322600000000001</v>
      </c>
      <c r="G33" s="66">
        <f t="shared" si="1"/>
        <v>8</v>
      </c>
      <c r="H33" s="65">
        <f>VLOOKUP($A33,'Return Data'!$B$7:$R$2843,12,0)</f>
        <v>34.192500000000003</v>
      </c>
      <c r="I33" s="66">
        <f t="shared" si="2"/>
        <v>1</v>
      </c>
      <c r="J33" s="65">
        <f>VLOOKUP($A33,'Return Data'!$B$7:$R$2843,13,0)</f>
        <v>56.7059</v>
      </c>
      <c r="K33" s="66">
        <f t="shared" si="3"/>
        <v>3</v>
      </c>
      <c r="L33" s="65">
        <f>VLOOKUP($A33,'Return Data'!$B$7:$R$2843,17,0)</f>
        <v>23.057099999999998</v>
      </c>
      <c r="M33" s="66">
        <f t="shared" si="4"/>
        <v>20</v>
      </c>
      <c r="N33" s="65">
        <f>VLOOKUP($A33,'Return Data'!$B$7:$R$2843,14,0)</f>
        <v>15.7735</v>
      </c>
      <c r="O33" s="66">
        <f t="shared" si="8"/>
        <v>14</v>
      </c>
      <c r="P33" s="65">
        <f>VLOOKUP($A33,'Return Data'!$B$7:$R$2843,15,0)</f>
        <v>12.9436</v>
      </c>
      <c r="Q33" s="66">
        <f t="shared" si="9"/>
        <v>19</v>
      </c>
      <c r="R33" s="65">
        <f>VLOOKUP($A33,'Return Data'!$B$7:$R$2843,16,0)</f>
        <v>20.075800000000001</v>
      </c>
      <c r="S33" s="67">
        <f t="shared" si="7"/>
        <v>6</v>
      </c>
    </row>
    <row r="34" spans="1:19" x14ac:dyDescent="0.3">
      <c r="A34" s="63" t="s">
        <v>997</v>
      </c>
      <c r="B34" s="64">
        <f>VLOOKUP($A34,'Return Data'!$B$7:$R$2843,3,0)</f>
        <v>44459</v>
      </c>
      <c r="C34" s="65">
        <f>VLOOKUP($A34,'Return Data'!$B$7:$R$2843,4,0)</f>
        <v>136.85333333333301</v>
      </c>
      <c r="D34" s="65">
        <f>VLOOKUP($A34,'Return Data'!$B$7:$R$2843,10,0)</f>
        <v>8.6022999999999996</v>
      </c>
      <c r="E34" s="66">
        <f t="shared" si="0"/>
        <v>27</v>
      </c>
      <c r="F34" s="65">
        <f>VLOOKUP($A34,'Return Data'!$B$7:$R$2843,11,0)</f>
        <v>17.3565</v>
      </c>
      <c r="G34" s="66">
        <f t="shared" si="1"/>
        <v>23</v>
      </c>
      <c r="H34" s="65">
        <f>VLOOKUP($A34,'Return Data'!$B$7:$R$2843,12,0)</f>
        <v>22.4237</v>
      </c>
      <c r="I34" s="66">
        <f t="shared" si="2"/>
        <v>27</v>
      </c>
      <c r="J34" s="65">
        <f>VLOOKUP($A34,'Return Data'!$B$7:$R$2843,13,0)</f>
        <v>41.1053</v>
      </c>
      <c r="K34" s="66">
        <f t="shared" si="3"/>
        <v>27</v>
      </c>
      <c r="L34" s="65">
        <f>VLOOKUP($A34,'Return Data'!$B$7:$R$2843,17,0)</f>
        <v>18.808700000000002</v>
      </c>
      <c r="M34" s="66">
        <f t="shared" si="4"/>
        <v>28</v>
      </c>
      <c r="N34" s="65">
        <f>VLOOKUP($A34,'Return Data'!$B$7:$R$2843,14,0)</f>
        <v>11.1563</v>
      </c>
      <c r="O34" s="66">
        <f t="shared" si="8"/>
        <v>28</v>
      </c>
      <c r="P34" s="65">
        <f>VLOOKUP($A34,'Return Data'!$B$7:$R$2843,15,0)</f>
        <v>9.3907000000000007</v>
      </c>
      <c r="Q34" s="66">
        <f t="shared" si="9"/>
        <v>27</v>
      </c>
      <c r="R34" s="65">
        <f>VLOOKUP($A34,'Return Data'!$B$7:$R$2843,16,0)</f>
        <v>10.3447</v>
      </c>
      <c r="S34" s="67">
        <f t="shared" si="7"/>
        <v>27</v>
      </c>
    </row>
    <row r="35" spans="1:19" x14ac:dyDescent="0.3">
      <c r="A35" s="63" t="s">
        <v>999</v>
      </c>
      <c r="B35" s="64">
        <f>VLOOKUP($A35,'Return Data'!$B$7:$R$2843,3,0)</f>
        <v>44459</v>
      </c>
      <c r="C35" s="65">
        <f>VLOOKUP($A35,'Return Data'!$B$7:$R$2843,4,0)</f>
        <v>16.5</v>
      </c>
      <c r="D35" s="65">
        <f>VLOOKUP($A35,'Return Data'!$B$7:$R$2843,10,0)</f>
        <v>12.0924</v>
      </c>
      <c r="E35" s="66">
        <f t="shared" si="0"/>
        <v>7</v>
      </c>
      <c r="F35" s="65">
        <f>VLOOKUP($A35,'Return Data'!$B$7:$R$2843,11,0)</f>
        <v>20.2624</v>
      </c>
      <c r="G35" s="66">
        <f t="shared" si="1"/>
        <v>9</v>
      </c>
      <c r="H35" s="65">
        <f>VLOOKUP($A35,'Return Data'!$B$7:$R$2843,12,0)</f>
        <v>28.3048</v>
      </c>
      <c r="I35" s="66">
        <f t="shared" si="2"/>
        <v>12</v>
      </c>
      <c r="J35" s="65">
        <f>VLOOKUP($A35,'Return Data'!$B$7:$R$2843,13,0)</f>
        <v>52.354599999999998</v>
      </c>
      <c r="K35" s="66">
        <f t="shared" si="3"/>
        <v>11</v>
      </c>
      <c r="L35" s="65">
        <f>VLOOKUP($A35,'Return Data'!$B$7:$R$2843,17,0)</f>
        <v>24.726199999999999</v>
      </c>
      <c r="M35" s="66">
        <f t="shared" si="4"/>
        <v>9</v>
      </c>
      <c r="N35" s="65">
        <f>VLOOKUP($A35,'Return Data'!$B$7:$R$2843,14,0)</f>
        <v>16.118099999999998</v>
      </c>
      <c r="O35" s="66">
        <f t="shared" si="8"/>
        <v>12</v>
      </c>
      <c r="P35" s="65">
        <f>VLOOKUP($A35,'Return Data'!$B$7:$R$2843,15,0)</f>
        <v>0</v>
      </c>
      <c r="Q35" s="66">
        <f t="shared" si="9"/>
        <v>28</v>
      </c>
      <c r="R35" s="65">
        <f>VLOOKUP($A35,'Return Data'!$B$7:$R$2843,16,0)</f>
        <v>12.158300000000001</v>
      </c>
      <c r="S35" s="67">
        <f t="shared" si="7"/>
        <v>21</v>
      </c>
    </row>
    <row r="36" spans="1:19" x14ac:dyDescent="0.3">
      <c r="A36" s="63" t="s">
        <v>1916</v>
      </c>
      <c r="B36" s="64">
        <f>VLOOKUP($A36,'Return Data'!$B$7:$R$2843,3,0)</f>
        <v>44459</v>
      </c>
      <c r="C36" s="65">
        <f>VLOOKUP($A36,'Return Data'!$B$7:$R$2843,4,0)</f>
        <v>194.29079999999999</v>
      </c>
      <c r="D36" s="65">
        <f>VLOOKUP($A36,'Return Data'!$B$7:$R$2843,10,0)</f>
        <v>11.8611</v>
      </c>
      <c r="E36" s="66">
        <f t="shared" si="0"/>
        <v>11</v>
      </c>
      <c r="F36" s="65">
        <f>VLOOKUP($A36,'Return Data'!$B$7:$R$2843,11,0)</f>
        <v>21.089200000000002</v>
      </c>
      <c r="G36" s="66">
        <f t="shared" si="1"/>
        <v>4</v>
      </c>
      <c r="H36" s="65">
        <f>VLOOKUP($A36,'Return Data'!$B$7:$R$2843,12,0)</f>
        <v>29.554600000000001</v>
      </c>
      <c r="I36" s="66">
        <f t="shared" si="2"/>
        <v>9</v>
      </c>
      <c r="J36" s="65">
        <f>VLOOKUP($A36,'Return Data'!$B$7:$R$2843,13,0)</f>
        <v>54.429200000000002</v>
      </c>
      <c r="K36" s="66">
        <f t="shared" si="3"/>
        <v>6</v>
      </c>
      <c r="L36" s="65">
        <f>VLOOKUP($A36,'Return Data'!$B$7:$R$2843,17,0)</f>
        <v>26.9572</v>
      </c>
      <c r="M36" s="66">
        <f t="shared" si="4"/>
        <v>4</v>
      </c>
      <c r="N36" s="65">
        <f>VLOOKUP($A36,'Return Data'!$B$7:$R$2843,14,0)</f>
        <v>17.2149</v>
      </c>
      <c r="O36" s="66">
        <f t="shared" si="8"/>
        <v>7</v>
      </c>
      <c r="P36" s="65">
        <f>VLOOKUP($A36,'Return Data'!$B$7:$R$2843,15,0)</f>
        <v>14.9283</v>
      </c>
      <c r="Q36" s="66">
        <f t="shared" si="9"/>
        <v>4</v>
      </c>
      <c r="R36" s="65">
        <f>VLOOKUP($A36,'Return Data'!$B$7:$R$2843,16,0)</f>
        <v>14.114000000000001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11.045317241379314</v>
      </c>
      <c r="E38" s="74"/>
      <c r="F38" s="75">
        <f>AVERAGE(F8:F36)</f>
        <v>19.103613793103445</v>
      </c>
      <c r="G38" s="74"/>
      <c r="H38" s="75">
        <f>AVERAGE(H8:H36)</f>
        <v>27.517717241379312</v>
      </c>
      <c r="I38" s="74"/>
      <c r="J38" s="75">
        <f>AVERAGE(J8:J36)</f>
        <v>50.355765517241359</v>
      </c>
      <c r="K38" s="74"/>
      <c r="L38" s="75">
        <f>AVERAGE(L8:L36)</f>
        <v>23.661913793103448</v>
      </c>
      <c r="M38" s="74"/>
      <c r="N38" s="75">
        <f>AVERAGE(N8:N36)</f>
        <v>15.704114285714283</v>
      </c>
      <c r="O38" s="74"/>
      <c r="P38" s="75">
        <f>AVERAGE(P8:P36)</f>
        <v>13.085671428571425</v>
      </c>
      <c r="Q38" s="74"/>
      <c r="R38" s="75">
        <f>AVERAGE(R8:R36)</f>
        <v>14.883979310344824</v>
      </c>
      <c r="S38" s="76"/>
    </row>
    <row r="39" spans="1:19" x14ac:dyDescent="0.3">
      <c r="A39" s="73" t="s">
        <v>28</v>
      </c>
      <c r="B39" s="74"/>
      <c r="C39" s="74"/>
      <c r="D39" s="75">
        <f>MIN(D8:D36)</f>
        <v>8.2342999999999993</v>
      </c>
      <c r="E39" s="74"/>
      <c r="F39" s="75">
        <f>MIN(F8:F36)</f>
        <v>15.398400000000001</v>
      </c>
      <c r="G39" s="74"/>
      <c r="H39" s="75">
        <f>MIN(H8:H36)</f>
        <v>16.194299999999998</v>
      </c>
      <c r="I39" s="74"/>
      <c r="J39" s="75">
        <f>MIN(J8:J36)</f>
        <v>35.647199999999998</v>
      </c>
      <c r="K39" s="74"/>
      <c r="L39" s="75">
        <f>MIN(L8:L36)</f>
        <v>17.495799999999999</v>
      </c>
      <c r="M39" s="74"/>
      <c r="N39" s="75">
        <f>MIN(N8:N36)</f>
        <v>11.1563</v>
      </c>
      <c r="O39" s="74"/>
      <c r="P39" s="75">
        <f>MIN(P8:P36)</f>
        <v>0</v>
      </c>
      <c r="Q39" s="74"/>
      <c r="R39" s="75">
        <f>MIN(R8:R36)</f>
        <v>7.2869999999999999</v>
      </c>
      <c r="S39" s="76"/>
    </row>
    <row r="40" spans="1:19" ht="15" thickBot="1" x14ac:dyDescent="0.35">
      <c r="A40" s="77" t="s">
        <v>29</v>
      </c>
      <c r="B40" s="78"/>
      <c r="C40" s="78"/>
      <c r="D40" s="79">
        <f>MAX(D8:D36)</f>
        <v>14.322800000000001</v>
      </c>
      <c r="E40" s="78"/>
      <c r="F40" s="79">
        <f>MAX(F8:F36)</f>
        <v>24.167100000000001</v>
      </c>
      <c r="G40" s="78"/>
      <c r="H40" s="79">
        <f>MAX(H8:H36)</f>
        <v>34.192500000000003</v>
      </c>
      <c r="I40" s="78"/>
      <c r="J40" s="79">
        <f>MAX(J8:J36)</f>
        <v>62.249400000000001</v>
      </c>
      <c r="K40" s="78"/>
      <c r="L40" s="79">
        <f>MAX(L8:L36)</f>
        <v>29.3278</v>
      </c>
      <c r="M40" s="78"/>
      <c r="N40" s="79">
        <f>MAX(N8:N36)</f>
        <v>20.3871</v>
      </c>
      <c r="O40" s="78"/>
      <c r="P40" s="79">
        <f>MAX(P8:P36)</f>
        <v>17.881499999999999</v>
      </c>
      <c r="Q40" s="78"/>
      <c r="R40" s="79">
        <f>MAX(R8:R36)</f>
        <v>20.298100000000002</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44459</v>
      </c>
      <c r="C8" s="65">
        <f>VLOOKUP($A8,'Return Data'!$B$7:$R$2843,4,0)</f>
        <v>37.439</v>
      </c>
      <c r="D8" s="65">
        <f>VLOOKUP($A8,'Return Data'!$B$7:$R$2843,9,0)</f>
        <v>10.886699999999999</v>
      </c>
      <c r="E8" s="66">
        <f t="shared" ref="E8:E35" si="0">RANK(D8,D$8:D$35,0)</f>
        <v>13</v>
      </c>
      <c r="F8" s="65">
        <f>VLOOKUP($A8,'Return Data'!$B$7:$R$2843,10,0)</f>
        <v>7.4898999999999996</v>
      </c>
      <c r="G8" s="66">
        <f t="shared" ref="G8:G35" si="1">RANK(F8,F$8:F$35,0)</f>
        <v>10</v>
      </c>
      <c r="H8" s="65">
        <f>VLOOKUP($A8,'Return Data'!$B$7:$R$2843,11,0)</f>
        <v>9.0379000000000005</v>
      </c>
      <c r="I8" s="66">
        <f t="shared" ref="I8:I35" si="2">RANK(H8,H$8:H$35,0)</f>
        <v>9</v>
      </c>
      <c r="J8" s="65">
        <f>VLOOKUP($A8,'Return Data'!$B$7:$R$2843,12,0)</f>
        <v>6.4589999999999996</v>
      </c>
      <c r="K8" s="66">
        <f t="shared" ref="K8:K33" si="3">RANK(J8,J$8:J$35,0)</f>
        <v>4</v>
      </c>
      <c r="L8" s="65">
        <f>VLOOKUP($A8,'Return Data'!$B$7:$R$2843,13,0)</f>
        <v>7.3425000000000002</v>
      </c>
      <c r="M8" s="66">
        <f>RANK(L8,L$8:L$35,0)</f>
        <v>6</v>
      </c>
      <c r="N8" s="65">
        <f>VLOOKUP($A8,'Return Data'!$B$7:$R$2843,17,0)</f>
        <v>4.4188999999999998</v>
      </c>
      <c r="O8" s="66">
        <f>RANK(N8,N$8:N$35,0)</f>
        <v>24</v>
      </c>
      <c r="P8" s="65">
        <f>VLOOKUP($A8,'Return Data'!$B$7:$R$2843,14,0)</f>
        <v>6.3136999999999999</v>
      </c>
      <c r="Q8" s="66">
        <f>RANK(P8,P$8:P$35,0)</f>
        <v>21</v>
      </c>
      <c r="R8" s="65">
        <f>VLOOKUP($A8,'Return Data'!$B$7:$R$2843,16,0)</f>
        <v>7.8074000000000003</v>
      </c>
      <c r="S8" s="67">
        <f t="shared" ref="S8:S35" si="4">RANK(R8,R$8:R$35,0)</f>
        <v>19</v>
      </c>
    </row>
    <row r="9" spans="1:19" x14ac:dyDescent="0.3">
      <c r="A9" s="82" t="s">
        <v>54</v>
      </c>
      <c r="B9" s="64">
        <f>VLOOKUP($A9,'Return Data'!$B$7:$R$2843,3,0)</f>
        <v>44459</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27</v>
      </c>
      <c r="J9" s="65">
        <f>VLOOKUP($A9,'Return Data'!$B$7:$R$2843,12,0)</f>
        <v>0</v>
      </c>
      <c r="K9" s="66">
        <f t="shared" si="3"/>
        <v>26</v>
      </c>
      <c r="L9" s="65"/>
      <c r="M9" s="66"/>
      <c r="N9" s="65"/>
      <c r="O9" s="66"/>
      <c r="P9" s="65"/>
      <c r="Q9" s="66"/>
      <c r="R9" s="65">
        <f>VLOOKUP($A9,'Return Data'!$B$7:$R$2843,16,0)</f>
        <v>-13.9459</v>
      </c>
      <c r="S9" s="67">
        <f t="shared" si="4"/>
        <v>27</v>
      </c>
    </row>
    <row r="10" spans="1:19" x14ac:dyDescent="0.3">
      <c r="A10" s="82" t="s">
        <v>55</v>
      </c>
      <c r="B10" s="64">
        <f>VLOOKUP($A10,'Return Data'!$B$7:$R$2843,3,0)</f>
        <v>44459</v>
      </c>
      <c r="C10" s="65">
        <f>VLOOKUP($A10,'Return Data'!$B$7:$R$2843,4,0)</f>
        <v>25.841100000000001</v>
      </c>
      <c r="D10" s="65">
        <f>VLOOKUP($A10,'Return Data'!$B$7:$R$2843,9,0)</f>
        <v>21.4053</v>
      </c>
      <c r="E10" s="66">
        <f t="shared" si="0"/>
        <v>2</v>
      </c>
      <c r="F10" s="65">
        <f>VLOOKUP($A10,'Return Data'!$B$7:$R$2843,10,0)</f>
        <v>7.6474000000000002</v>
      </c>
      <c r="G10" s="66">
        <f t="shared" si="1"/>
        <v>8</v>
      </c>
      <c r="H10" s="65">
        <f>VLOOKUP($A10,'Return Data'!$B$7:$R$2843,11,0)</f>
        <v>11.646699999999999</v>
      </c>
      <c r="I10" s="66">
        <f t="shared" si="2"/>
        <v>2</v>
      </c>
      <c r="J10" s="65">
        <f>VLOOKUP($A10,'Return Data'!$B$7:$R$2843,12,0)</f>
        <v>5.3446999999999996</v>
      </c>
      <c r="K10" s="66">
        <f t="shared" si="3"/>
        <v>8</v>
      </c>
      <c r="L10" s="65">
        <f>VLOOKUP($A10,'Return Data'!$B$7:$R$2843,13,0)</f>
        <v>6.5888999999999998</v>
      </c>
      <c r="M10" s="66">
        <f t="shared" ref="M10:M33" si="5">RANK(L10,L$8:L$35,0)</f>
        <v>11</v>
      </c>
      <c r="N10" s="65">
        <f>VLOOKUP($A10,'Return Data'!$B$7:$R$2843,17,0)</f>
        <v>9.6829000000000001</v>
      </c>
      <c r="O10" s="66">
        <f t="shared" ref="O10:O21" si="6">RANK(N10,N$8:N$35,0)</f>
        <v>3</v>
      </c>
      <c r="P10" s="65">
        <f>VLOOKUP($A10,'Return Data'!$B$7:$R$2843,14,0)</f>
        <v>10.808</v>
      </c>
      <c r="Q10" s="66">
        <f t="shared" ref="Q10:Q21" si="7">RANK(P10,P$8:P$35,0)</f>
        <v>2</v>
      </c>
      <c r="R10" s="65">
        <f>VLOOKUP($A10,'Return Data'!$B$7:$R$2843,16,0)</f>
        <v>9.5582999999999991</v>
      </c>
      <c r="S10" s="67">
        <f t="shared" si="4"/>
        <v>3</v>
      </c>
    </row>
    <row r="11" spans="1:19" x14ac:dyDescent="0.3">
      <c r="A11" s="82" t="s">
        <v>56</v>
      </c>
      <c r="B11" s="64">
        <f>VLOOKUP($A11,'Return Data'!$B$7:$R$2843,3,0)</f>
        <v>44459</v>
      </c>
      <c r="C11" s="65">
        <f>VLOOKUP($A11,'Return Data'!$B$7:$R$2843,4,0)</f>
        <v>19.944099999999999</v>
      </c>
      <c r="D11" s="65">
        <f>VLOOKUP($A11,'Return Data'!$B$7:$R$2843,9,0)</f>
        <v>10.5069</v>
      </c>
      <c r="E11" s="66">
        <f t="shared" si="0"/>
        <v>17</v>
      </c>
      <c r="F11" s="65">
        <f>VLOOKUP($A11,'Return Data'!$B$7:$R$2843,10,0)</f>
        <v>7.5359999999999996</v>
      </c>
      <c r="G11" s="66">
        <f t="shared" si="1"/>
        <v>9</v>
      </c>
      <c r="H11" s="65">
        <f>VLOOKUP($A11,'Return Data'!$B$7:$R$2843,11,0)</f>
        <v>7.9435000000000002</v>
      </c>
      <c r="I11" s="66">
        <f t="shared" si="2"/>
        <v>15</v>
      </c>
      <c r="J11" s="65">
        <f>VLOOKUP($A11,'Return Data'!$B$7:$R$2843,12,0)</f>
        <v>3.5236000000000001</v>
      </c>
      <c r="K11" s="66">
        <f t="shared" si="3"/>
        <v>18</v>
      </c>
      <c r="L11" s="65">
        <f>VLOOKUP($A11,'Return Data'!$B$7:$R$2843,13,0)</f>
        <v>8.2904999999999998</v>
      </c>
      <c r="M11" s="66">
        <f t="shared" si="5"/>
        <v>3</v>
      </c>
      <c r="N11" s="65">
        <f>VLOOKUP($A11,'Return Data'!$B$7:$R$2843,17,0)</f>
        <v>7.7239000000000004</v>
      </c>
      <c r="O11" s="66">
        <f t="shared" si="6"/>
        <v>16</v>
      </c>
      <c r="P11" s="65">
        <f>VLOOKUP($A11,'Return Data'!$B$7:$R$2843,14,0)</f>
        <v>5.0928000000000004</v>
      </c>
      <c r="Q11" s="66">
        <f t="shared" si="7"/>
        <v>23</v>
      </c>
      <c r="R11" s="65">
        <f>VLOOKUP($A11,'Return Data'!$B$7:$R$2843,16,0)</f>
        <v>7.5960999999999999</v>
      </c>
      <c r="S11" s="67">
        <f t="shared" si="4"/>
        <v>22</v>
      </c>
    </row>
    <row r="12" spans="1:19" x14ac:dyDescent="0.3">
      <c r="A12" s="82" t="s">
        <v>57</v>
      </c>
      <c r="B12" s="64">
        <f>VLOOKUP($A12,'Return Data'!$B$7:$R$2843,3,0)</f>
        <v>44459</v>
      </c>
      <c r="C12" s="65">
        <f>VLOOKUP($A12,'Return Data'!$B$7:$R$2843,4,0)</f>
        <v>39.311199999999999</v>
      </c>
      <c r="D12" s="65">
        <f>VLOOKUP($A12,'Return Data'!$B$7:$R$2843,9,0)</f>
        <v>15.193099999999999</v>
      </c>
      <c r="E12" s="66">
        <f t="shared" si="0"/>
        <v>6</v>
      </c>
      <c r="F12" s="65">
        <f>VLOOKUP($A12,'Return Data'!$B$7:$R$2843,10,0)</f>
        <v>5.5655999999999999</v>
      </c>
      <c r="G12" s="66">
        <f t="shared" si="1"/>
        <v>22</v>
      </c>
      <c r="H12" s="65">
        <f>VLOOKUP($A12,'Return Data'!$B$7:$R$2843,11,0)</f>
        <v>6.9588000000000001</v>
      </c>
      <c r="I12" s="66">
        <f t="shared" si="2"/>
        <v>21</v>
      </c>
      <c r="J12" s="65">
        <f>VLOOKUP($A12,'Return Data'!$B$7:$R$2843,12,0)</f>
        <v>3.2202999999999999</v>
      </c>
      <c r="K12" s="66">
        <f t="shared" si="3"/>
        <v>22</v>
      </c>
      <c r="L12" s="65">
        <f>VLOOKUP($A12,'Return Data'!$B$7:$R$2843,13,0)</f>
        <v>4.9569999999999999</v>
      </c>
      <c r="M12" s="66">
        <f t="shared" si="5"/>
        <v>21</v>
      </c>
      <c r="N12" s="65">
        <f>VLOOKUP($A12,'Return Data'!$B$7:$R$2843,17,0)</f>
        <v>7.3033000000000001</v>
      </c>
      <c r="O12" s="66">
        <f t="shared" si="6"/>
        <v>18</v>
      </c>
      <c r="P12" s="65">
        <f>VLOOKUP($A12,'Return Data'!$B$7:$R$2843,14,0)</f>
        <v>8.3171999999999997</v>
      </c>
      <c r="Q12" s="66">
        <f t="shared" si="7"/>
        <v>18</v>
      </c>
      <c r="R12" s="65">
        <f>VLOOKUP($A12,'Return Data'!$B$7:$R$2843,16,0)</f>
        <v>8.5696999999999992</v>
      </c>
      <c r="S12" s="67">
        <f t="shared" si="4"/>
        <v>10</v>
      </c>
    </row>
    <row r="13" spans="1:19" x14ac:dyDescent="0.3">
      <c r="A13" s="82" t="s">
        <v>58</v>
      </c>
      <c r="B13" s="64">
        <f>VLOOKUP($A13,'Return Data'!$B$7:$R$2843,3,0)</f>
        <v>44459</v>
      </c>
      <c r="C13" s="65">
        <f>VLOOKUP($A13,'Return Data'!$B$7:$R$2843,4,0)</f>
        <v>25.703800000000001</v>
      </c>
      <c r="D13" s="65">
        <f>VLOOKUP($A13,'Return Data'!$B$7:$R$2843,9,0)</f>
        <v>9.3077000000000005</v>
      </c>
      <c r="E13" s="66">
        <f t="shared" si="0"/>
        <v>20</v>
      </c>
      <c r="F13" s="65">
        <f>VLOOKUP($A13,'Return Data'!$B$7:$R$2843,10,0)</f>
        <v>5.3634000000000004</v>
      </c>
      <c r="G13" s="66">
        <f t="shared" si="1"/>
        <v>24</v>
      </c>
      <c r="H13" s="65">
        <f>VLOOKUP($A13,'Return Data'!$B$7:$R$2843,11,0)</f>
        <v>4.9782000000000002</v>
      </c>
      <c r="I13" s="66">
        <f t="shared" si="2"/>
        <v>26</v>
      </c>
      <c r="J13" s="65">
        <f>VLOOKUP($A13,'Return Data'!$B$7:$R$2843,12,0)</f>
        <v>2.7585000000000002</v>
      </c>
      <c r="K13" s="66">
        <f t="shared" si="3"/>
        <v>25</v>
      </c>
      <c r="L13" s="65">
        <f>VLOOKUP($A13,'Return Data'!$B$7:$R$2843,13,0)</f>
        <v>4.2778</v>
      </c>
      <c r="M13" s="66">
        <f t="shared" si="5"/>
        <v>24</v>
      </c>
      <c r="N13" s="65">
        <f>VLOOKUP($A13,'Return Data'!$B$7:$R$2843,17,0)</f>
        <v>6.9031000000000002</v>
      </c>
      <c r="O13" s="66">
        <f t="shared" si="6"/>
        <v>20</v>
      </c>
      <c r="P13" s="65">
        <f>VLOOKUP($A13,'Return Data'!$B$7:$R$2843,14,0)</f>
        <v>8.3529</v>
      </c>
      <c r="Q13" s="66">
        <f t="shared" si="7"/>
        <v>17</v>
      </c>
      <c r="R13" s="65">
        <f>VLOOKUP($A13,'Return Data'!$B$7:$R$2843,16,0)</f>
        <v>8.5510000000000002</v>
      </c>
      <c r="S13" s="67">
        <f t="shared" si="4"/>
        <v>12</v>
      </c>
    </row>
    <row r="14" spans="1:19" x14ac:dyDescent="0.3">
      <c r="A14" s="82" t="s">
        <v>59</v>
      </c>
      <c r="B14" s="64">
        <f>VLOOKUP($A14,'Return Data'!$B$7:$R$2843,3,0)</f>
        <v>44459</v>
      </c>
      <c r="C14" s="65">
        <f>VLOOKUP($A14,'Return Data'!$B$7:$R$2843,4,0)</f>
        <v>2797.9049</v>
      </c>
      <c r="D14" s="65">
        <f>VLOOKUP($A14,'Return Data'!$B$7:$R$2843,9,0)</f>
        <v>15.1595</v>
      </c>
      <c r="E14" s="66">
        <f t="shared" si="0"/>
        <v>7</v>
      </c>
      <c r="F14" s="65">
        <f>VLOOKUP($A14,'Return Data'!$B$7:$R$2843,10,0)</f>
        <v>8.6316000000000006</v>
      </c>
      <c r="G14" s="66">
        <f t="shared" si="1"/>
        <v>4</v>
      </c>
      <c r="H14" s="65">
        <f>VLOOKUP($A14,'Return Data'!$B$7:$R$2843,11,0)</f>
        <v>9.1219000000000001</v>
      </c>
      <c r="I14" s="66">
        <f t="shared" si="2"/>
        <v>8</v>
      </c>
      <c r="J14" s="65">
        <f>VLOOKUP($A14,'Return Data'!$B$7:$R$2843,12,0)</f>
        <v>4.1345999999999998</v>
      </c>
      <c r="K14" s="66">
        <f t="shared" si="3"/>
        <v>14</v>
      </c>
      <c r="L14" s="65">
        <f>VLOOKUP($A14,'Return Data'!$B$7:$R$2843,13,0)</f>
        <v>5.8472</v>
      </c>
      <c r="M14" s="66">
        <f t="shared" si="5"/>
        <v>13</v>
      </c>
      <c r="N14" s="65">
        <f>VLOOKUP($A14,'Return Data'!$B$7:$R$2843,17,0)</f>
        <v>9.1453000000000007</v>
      </c>
      <c r="O14" s="66">
        <f t="shared" si="6"/>
        <v>6</v>
      </c>
      <c r="P14" s="65">
        <f>VLOOKUP($A14,'Return Data'!$B$7:$R$2843,14,0)</f>
        <v>10.5695</v>
      </c>
      <c r="Q14" s="66">
        <f t="shared" si="7"/>
        <v>4</v>
      </c>
      <c r="R14" s="65">
        <f>VLOOKUP($A14,'Return Data'!$B$7:$R$2843,16,0)</f>
        <v>8.8597999999999999</v>
      </c>
      <c r="S14" s="67">
        <f t="shared" si="4"/>
        <v>7</v>
      </c>
    </row>
    <row r="15" spans="1:19" x14ac:dyDescent="0.3">
      <c r="A15" s="82" t="s">
        <v>61</v>
      </c>
      <c r="B15" s="64">
        <f>VLOOKUP($A15,'Return Data'!$B$7:$R$2843,3,0)</f>
        <v>44459</v>
      </c>
      <c r="C15" s="65">
        <f>VLOOKUP($A15,'Return Data'!$B$7:$R$2843,4,0)</f>
        <v>78.734499999999997</v>
      </c>
      <c r="D15" s="65">
        <f>VLOOKUP($A15,'Return Data'!$B$7:$R$2843,9,0)</f>
        <v>24.144400000000001</v>
      </c>
      <c r="E15" s="66">
        <f t="shared" si="0"/>
        <v>1</v>
      </c>
      <c r="F15" s="65">
        <f>VLOOKUP($A15,'Return Data'!$B$7:$R$2843,10,0)</f>
        <v>4.5034999999999998</v>
      </c>
      <c r="G15" s="66">
        <f t="shared" si="1"/>
        <v>26</v>
      </c>
      <c r="H15" s="65">
        <f>VLOOKUP($A15,'Return Data'!$B$7:$R$2843,11,0)</f>
        <v>10.6768</v>
      </c>
      <c r="I15" s="66">
        <f t="shared" si="2"/>
        <v>5</v>
      </c>
      <c r="J15" s="65">
        <f>VLOOKUP($A15,'Return Data'!$B$7:$R$2843,12,0)</f>
        <v>12.079800000000001</v>
      </c>
      <c r="K15" s="66">
        <f t="shared" si="3"/>
        <v>1</v>
      </c>
      <c r="L15" s="65">
        <f>VLOOKUP($A15,'Return Data'!$B$7:$R$2843,13,0)</f>
        <v>14.104200000000001</v>
      </c>
      <c r="M15" s="66">
        <f t="shared" si="5"/>
        <v>1</v>
      </c>
      <c r="N15" s="65">
        <f>VLOOKUP($A15,'Return Data'!$B$7:$R$2843,17,0)</f>
        <v>4.5271999999999997</v>
      </c>
      <c r="O15" s="66">
        <f t="shared" si="6"/>
        <v>23</v>
      </c>
      <c r="P15" s="65">
        <f>VLOOKUP($A15,'Return Data'!$B$7:$R$2843,14,0)</f>
        <v>6.2263000000000002</v>
      </c>
      <c r="Q15" s="66">
        <f t="shared" si="7"/>
        <v>22</v>
      </c>
      <c r="R15" s="65">
        <f>VLOOKUP($A15,'Return Data'!$B$7:$R$2843,16,0)</f>
        <v>8.3939000000000004</v>
      </c>
      <c r="S15" s="67">
        <f t="shared" si="4"/>
        <v>15</v>
      </c>
    </row>
    <row r="16" spans="1:19" x14ac:dyDescent="0.3">
      <c r="A16" s="82" t="s">
        <v>62</v>
      </c>
      <c r="B16" s="64">
        <f>VLOOKUP($A16,'Return Data'!$B$7:$R$2843,3,0)</f>
        <v>44459</v>
      </c>
      <c r="C16" s="65">
        <f>VLOOKUP($A16,'Return Data'!$B$7:$R$2843,4,0)</f>
        <v>78.040800000000004</v>
      </c>
      <c r="D16" s="65">
        <f>VLOOKUP($A16,'Return Data'!$B$7:$R$2843,9,0)</f>
        <v>10.7073</v>
      </c>
      <c r="E16" s="66">
        <f t="shared" si="0"/>
        <v>15</v>
      </c>
      <c r="F16" s="65">
        <f>VLOOKUP($A16,'Return Data'!$B$7:$R$2843,10,0)</f>
        <v>28.113299999999999</v>
      </c>
      <c r="G16" s="66">
        <f t="shared" si="1"/>
        <v>1</v>
      </c>
      <c r="H16" s="65">
        <f>VLOOKUP($A16,'Return Data'!$B$7:$R$2843,11,0)</f>
        <v>17.300799999999999</v>
      </c>
      <c r="I16" s="66">
        <f t="shared" si="2"/>
        <v>1</v>
      </c>
      <c r="J16" s="65">
        <f>VLOOKUP($A16,'Return Data'!$B$7:$R$2843,12,0)</f>
        <v>10.983499999999999</v>
      </c>
      <c r="K16" s="66">
        <f t="shared" si="3"/>
        <v>2</v>
      </c>
      <c r="L16" s="65">
        <f>VLOOKUP($A16,'Return Data'!$B$7:$R$2843,13,0)</f>
        <v>10.860900000000001</v>
      </c>
      <c r="M16" s="66">
        <f t="shared" si="5"/>
        <v>2</v>
      </c>
      <c r="N16" s="65">
        <f>VLOOKUP($A16,'Return Data'!$B$7:$R$2843,17,0)</f>
        <v>10.2963</v>
      </c>
      <c r="O16" s="66">
        <f t="shared" si="6"/>
        <v>1</v>
      </c>
      <c r="P16" s="65">
        <f>VLOOKUP($A16,'Return Data'!$B$7:$R$2843,14,0)</f>
        <v>8.3659999999999997</v>
      </c>
      <c r="Q16" s="66">
        <f t="shared" si="7"/>
        <v>16</v>
      </c>
      <c r="R16" s="65">
        <f>VLOOKUP($A16,'Return Data'!$B$7:$R$2843,16,0)</f>
        <v>8.4460999999999995</v>
      </c>
      <c r="S16" s="67">
        <f t="shared" si="4"/>
        <v>14</v>
      </c>
    </row>
    <row r="17" spans="1:19" x14ac:dyDescent="0.3">
      <c r="A17" s="82" t="s">
        <v>63</v>
      </c>
      <c r="B17" s="64">
        <f>VLOOKUP($A17,'Return Data'!$B$7:$R$2843,3,0)</f>
        <v>44459</v>
      </c>
      <c r="C17" s="65">
        <f>VLOOKUP($A17,'Return Data'!$B$7:$R$2843,4,0)</f>
        <v>30.876999999999999</v>
      </c>
      <c r="D17" s="65">
        <f>VLOOKUP($A17,'Return Data'!$B$7:$R$2843,9,0)</f>
        <v>14.467700000000001</v>
      </c>
      <c r="E17" s="66">
        <f t="shared" si="0"/>
        <v>9</v>
      </c>
      <c r="F17" s="65">
        <f>VLOOKUP($A17,'Return Data'!$B$7:$R$2843,10,0)</f>
        <v>6.8661000000000003</v>
      </c>
      <c r="G17" s="66">
        <f t="shared" si="1"/>
        <v>16</v>
      </c>
      <c r="H17" s="65">
        <f>VLOOKUP($A17,'Return Data'!$B$7:$R$2843,11,0)</f>
        <v>7.8312999999999997</v>
      </c>
      <c r="I17" s="66">
        <f t="shared" si="2"/>
        <v>17</v>
      </c>
      <c r="J17" s="65">
        <f>VLOOKUP($A17,'Return Data'!$B$7:$R$2843,12,0)</f>
        <v>3.4272999999999998</v>
      </c>
      <c r="K17" s="66">
        <f t="shared" si="3"/>
        <v>20</v>
      </c>
      <c r="L17" s="65">
        <f>VLOOKUP($A17,'Return Data'!$B$7:$R$2843,13,0)</f>
        <v>5.3493000000000004</v>
      </c>
      <c r="M17" s="66">
        <f t="shared" si="5"/>
        <v>18</v>
      </c>
      <c r="N17" s="65">
        <f>VLOOKUP($A17,'Return Data'!$B$7:$R$2843,17,0)</f>
        <v>6.9968000000000004</v>
      </c>
      <c r="O17" s="66">
        <f t="shared" si="6"/>
        <v>19</v>
      </c>
      <c r="P17" s="65">
        <f>VLOOKUP($A17,'Return Data'!$B$7:$R$2843,14,0)</f>
        <v>9.0951000000000004</v>
      </c>
      <c r="Q17" s="66">
        <f t="shared" si="7"/>
        <v>12</v>
      </c>
      <c r="R17" s="65">
        <f>VLOOKUP($A17,'Return Data'!$B$7:$R$2843,16,0)</f>
        <v>7.7733999999999996</v>
      </c>
      <c r="S17" s="67">
        <f t="shared" si="4"/>
        <v>20</v>
      </c>
    </row>
    <row r="18" spans="1:19" x14ac:dyDescent="0.3">
      <c r="A18" s="82" t="s">
        <v>64</v>
      </c>
      <c r="B18" s="64">
        <f>VLOOKUP($A18,'Return Data'!$B$7:$R$2843,3,0)</f>
        <v>44459</v>
      </c>
      <c r="C18" s="65">
        <f>VLOOKUP($A18,'Return Data'!$B$7:$R$2843,4,0)</f>
        <v>30.387</v>
      </c>
      <c r="D18" s="65">
        <f>VLOOKUP($A18,'Return Data'!$B$7:$R$2843,9,0)</f>
        <v>14.029</v>
      </c>
      <c r="E18" s="66">
        <f t="shared" si="0"/>
        <v>10</v>
      </c>
      <c r="F18" s="65">
        <f>VLOOKUP($A18,'Return Data'!$B$7:$R$2843,10,0)</f>
        <v>7.8560999999999996</v>
      </c>
      <c r="G18" s="66">
        <f t="shared" si="1"/>
        <v>6</v>
      </c>
      <c r="H18" s="65">
        <f>VLOOKUP($A18,'Return Data'!$B$7:$R$2843,11,0)</f>
        <v>8.7011000000000003</v>
      </c>
      <c r="I18" s="66">
        <f t="shared" si="2"/>
        <v>10</v>
      </c>
      <c r="J18" s="65">
        <f>VLOOKUP($A18,'Return Data'!$B$7:$R$2843,12,0)</f>
        <v>6.3437000000000001</v>
      </c>
      <c r="K18" s="66">
        <f t="shared" si="3"/>
        <v>5</v>
      </c>
      <c r="L18" s="65">
        <f>VLOOKUP($A18,'Return Data'!$B$7:$R$2843,13,0)</f>
        <v>7.7731000000000003</v>
      </c>
      <c r="M18" s="66">
        <f t="shared" si="5"/>
        <v>5</v>
      </c>
      <c r="N18" s="65">
        <f>VLOOKUP($A18,'Return Data'!$B$7:$R$2843,17,0)</f>
        <v>10.220000000000001</v>
      </c>
      <c r="O18" s="66">
        <f t="shared" si="6"/>
        <v>2</v>
      </c>
      <c r="P18" s="65">
        <f>VLOOKUP($A18,'Return Data'!$B$7:$R$2843,14,0)</f>
        <v>10.327999999999999</v>
      </c>
      <c r="Q18" s="66">
        <f t="shared" si="7"/>
        <v>5</v>
      </c>
      <c r="R18" s="65">
        <f>VLOOKUP($A18,'Return Data'!$B$7:$R$2843,16,0)</f>
        <v>10.6953</v>
      </c>
      <c r="S18" s="67">
        <f t="shared" si="4"/>
        <v>1</v>
      </c>
    </row>
    <row r="19" spans="1:19" x14ac:dyDescent="0.3">
      <c r="A19" s="82" t="s">
        <v>65</v>
      </c>
      <c r="B19" s="64">
        <f>VLOOKUP($A19,'Return Data'!$B$7:$R$2843,3,0)</f>
        <v>44459</v>
      </c>
      <c r="C19" s="65">
        <f>VLOOKUP($A19,'Return Data'!$B$7:$R$2843,4,0)</f>
        <v>19.045300000000001</v>
      </c>
      <c r="D19" s="65">
        <f>VLOOKUP($A19,'Return Data'!$B$7:$R$2843,9,0)</f>
        <v>10.296099999999999</v>
      </c>
      <c r="E19" s="66">
        <f t="shared" si="0"/>
        <v>18</v>
      </c>
      <c r="F19" s="65">
        <f>VLOOKUP($A19,'Return Data'!$B$7:$R$2843,10,0)</f>
        <v>6.7602000000000002</v>
      </c>
      <c r="G19" s="66">
        <f t="shared" si="1"/>
        <v>17</v>
      </c>
      <c r="H19" s="65">
        <f>VLOOKUP($A19,'Return Data'!$B$7:$R$2843,11,0)</f>
        <v>7.8402000000000003</v>
      </c>
      <c r="I19" s="66">
        <f t="shared" si="2"/>
        <v>16</v>
      </c>
      <c r="J19" s="65">
        <f>VLOOKUP($A19,'Return Data'!$B$7:$R$2843,12,0)</f>
        <v>5.4657</v>
      </c>
      <c r="K19" s="66">
        <f t="shared" si="3"/>
        <v>6</v>
      </c>
      <c r="L19" s="65">
        <f>VLOOKUP($A19,'Return Data'!$B$7:$R$2843,13,0)</f>
        <v>6.7336</v>
      </c>
      <c r="M19" s="66">
        <f t="shared" si="5"/>
        <v>10</v>
      </c>
      <c r="N19" s="65">
        <f>VLOOKUP($A19,'Return Data'!$B$7:$R$2843,17,0)</f>
        <v>8.8024000000000004</v>
      </c>
      <c r="O19" s="66">
        <f t="shared" si="6"/>
        <v>7</v>
      </c>
      <c r="P19" s="65">
        <f>VLOOKUP($A19,'Return Data'!$B$7:$R$2843,14,0)</f>
        <v>8.4033999999999995</v>
      </c>
      <c r="Q19" s="66">
        <f t="shared" si="7"/>
        <v>15</v>
      </c>
      <c r="R19" s="65">
        <f>VLOOKUP($A19,'Return Data'!$B$7:$R$2843,16,0)</f>
        <v>6.6730999999999998</v>
      </c>
      <c r="S19" s="67">
        <f t="shared" si="4"/>
        <v>25</v>
      </c>
    </row>
    <row r="20" spans="1:19" x14ac:dyDescent="0.3">
      <c r="A20" s="82" t="s">
        <v>66</v>
      </c>
      <c r="B20" s="64">
        <f>VLOOKUP($A20,'Return Data'!$B$7:$R$2843,3,0)</f>
        <v>44459</v>
      </c>
      <c r="C20" s="65">
        <f>VLOOKUP($A20,'Return Data'!$B$7:$R$2843,4,0)</f>
        <v>29.899899999999999</v>
      </c>
      <c r="D20" s="65">
        <f>VLOOKUP($A20,'Return Data'!$B$7:$R$2843,9,0)</f>
        <v>10.5367</v>
      </c>
      <c r="E20" s="66">
        <f t="shared" si="0"/>
        <v>16</v>
      </c>
      <c r="F20" s="65">
        <f>VLOOKUP($A20,'Return Data'!$B$7:$R$2843,10,0)</f>
        <v>7.2145000000000001</v>
      </c>
      <c r="G20" s="66">
        <f t="shared" si="1"/>
        <v>13</v>
      </c>
      <c r="H20" s="65">
        <f>VLOOKUP($A20,'Return Data'!$B$7:$R$2843,11,0)</f>
        <v>8.5736000000000008</v>
      </c>
      <c r="I20" s="66">
        <f t="shared" si="2"/>
        <v>11</v>
      </c>
      <c r="J20" s="65">
        <f>VLOOKUP($A20,'Return Data'!$B$7:$R$2843,12,0)</f>
        <v>3.5097</v>
      </c>
      <c r="K20" s="66">
        <f t="shared" si="3"/>
        <v>19</v>
      </c>
      <c r="L20" s="65">
        <f>VLOOKUP($A20,'Return Data'!$B$7:$R$2843,13,0)</f>
        <v>5.8140999999999998</v>
      </c>
      <c r="M20" s="66">
        <f t="shared" si="5"/>
        <v>14</v>
      </c>
      <c r="N20" s="65">
        <f>VLOOKUP($A20,'Return Data'!$B$7:$R$2843,17,0)</f>
        <v>9.2271999999999998</v>
      </c>
      <c r="O20" s="66">
        <f t="shared" si="6"/>
        <v>4</v>
      </c>
      <c r="P20" s="65">
        <f>VLOOKUP($A20,'Return Data'!$B$7:$R$2843,14,0)</f>
        <v>11.045400000000001</v>
      </c>
      <c r="Q20" s="66">
        <f t="shared" si="7"/>
        <v>1</v>
      </c>
      <c r="R20" s="65">
        <f>VLOOKUP($A20,'Return Data'!$B$7:$R$2843,16,0)</f>
        <v>9.4009999999999998</v>
      </c>
      <c r="S20" s="67">
        <f t="shared" si="4"/>
        <v>4</v>
      </c>
    </row>
    <row r="21" spans="1:19" x14ac:dyDescent="0.3">
      <c r="A21" s="82" t="s">
        <v>67</v>
      </c>
      <c r="B21" s="64">
        <f>VLOOKUP($A21,'Return Data'!$B$7:$R$2843,3,0)</f>
        <v>44459</v>
      </c>
      <c r="C21" s="65">
        <f>VLOOKUP($A21,'Return Data'!$B$7:$R$2843,4,0)</f>
        <v>18.3872</v>
      </c>
      <c r="D21" s="65">
        <f>VLOOKUP($A21,'Return Data'!$B$7:$R$2843,9,0)</f>
        <v>8.8971</v>
      </c>
      <c r="E21" s="66">
        <f t="shared" si="0"/>
        <v>21</v>
      </c>
      <c r="F21" s="65">
        <f>VLOOKUP($A21,'Return Data'!$B$7:$R$2843,10,0)</f>
        <v>8.8623999999999992</v>
      </c>
      <c r="G21" s="66">
        <f t="shared" si="1"/>
        <v>3</v>
      </c>
      <c r="H21" s="65">
        <f>VLOOKUP($A21,'Return Data'!$B$7:$R$2843,11,0)</f>
        <v>10.755000000000001</v>
      </c>
      <c r="I21" s="66">
        <f t="shared" si="2"/>
        <v>4</v>
      </c>
      <c r="J21" s="65">
        <f>VLOOKUP($A21,'Return Data'!$B$7:$R$2843,12,0)</f>
        <v>6.8723000000000001</v>
      </c>
      <c r="K21" s="66">
        <f t="shared" si="3"/>
        <v>3</v>
      </c>
      <c r="L21" s="65">
        <f>VLOOKUP($A21,'Return Data'!$B$7:$R$2843,13,0)</f>
        <v>8.1719000000000008</v>
      </c>
      <c r="M21" s="66">
        <f t="shared" si="5"/>
        <v>4</v>
      </c>
      <c r="N21" s="65">
        <f>VLOOKUP($A21,'Return Data'!$B$7:$R$2843,17,0)</f>
        <v>8.1135999999999999</v>
      </c>
      <c r="O21" s="66">
        <f t="shared" si="6"/>
        <v>10</v>
      </c>
      <c r="P21" s="65">
        <f>VLOOKUP($A21,'Return Data'!$B$7:$R$2843,14,0)</f>
        <v>8.2698</v>
      </c>
      <c r="Q21" s="66">
        <f t="shared" si="7"/>
        <v>19</v>
      </c>
      <c r="R21" s="65">
        <f>VLOOKUP($A21,'Return Data'!$B$7:$R$2843,16,0)</f>
        <v>7.6653000000000002</v>
      </c>
      <c r="S21" s="67">
        <f t="shared" si="4"/>
        <v>21</v>
      </c>
    </row>
    <row r="22" spans="1:19" x14ac:dyDescent="0.3">
      <c r="A22" s="82" t="s">
        <v>68</v>
      </c>
      <c r="B22" s="64">
        <f>VLOOKUP($A22,'Return Data'!$B$7:$R$2843,3,0)</f>
        <v>44459</v>
      </c>
      <c r="C22" s="65">
        <f>VLOOKUP($A22,'Return Data'!$B$7:$R$2843,4,0)</f>
        <v>1234.6999000000001</v>
      </c>
      <c r="D22" s="65">
        <f>VLOOKUP($A22,'Return Data'!$B$7:$R$2843,9,0)</f>
        <v>7.9508000000000001</v>
      </c>
      <c r="E22" s="66">
        <f t="shared" si="0"/>
        <v>23</v>
      </c>
      <c r="F22" s="65">
        <f>VLOOKUP($A22,'Return Data'!$B$7:$R$2843,10,0)</f>
        <v>6.9499000000000004</v>
      </c>
      <c r="G22" s="66">
        <f t="shared" si="1"/>
        <v>14</v>
      </c>
      <c r="H22" s="65">
        <f>VLOOKUP($A22,'Return Data'!$B$7:$R$2843,11,0)</f>
        <v>7.2506000000000004</v>
      </c>
      <c r="I22" s="66">
        <f t="shared" si="2"/>
        <v>18</v>
      </c>
      <c r="J22" s="65">
        <f>VLOOKUP($A22,'Return Data'!$B$7:$R$2843,12,0)</f>
        <v>4.7000999999999999</v>
      </c>
      <c r="K22" s="66">
        <f t="shared" si="3"/>
        <v>11</v>
      </c>
      <c r="L22" s="65">
        <f>VLOOKUP($A22,'Return Data'!$B$7:$R$2843,13,0)</f>
        <v>6.8183999999999996</v>
      </c>
      <c r="M22" s="66">
        <f t="shared" si="5"/>
        <v>8</v>
      </c>
      <c r="N22" s="65"/>
      <c r="O22" s="66"/>
      <c r="P22" s="65"/>
      <c r="Q22" s="66"/>
      <c r="R22" s="65">
        <f>VLOOKUP($A22,'Return Data'!$B$7:$R$2843,16,0)</f>
        <v>7.8281999999999998</v>
      </c>
      <c r="S22" s="67">
        <f t="shared" si="4"/>
        <v>18</v>
      </c>
    </row>
    <row r="23" spans="1:19" x14ac:dyDescent="0.3">
      <c r="A23" s="82" t="s">
        <v>69</v>
      </c>
      <c r="B23" s="64">
        <f>VLOOKUP($A23,'Return Data'!$B$7:$R$2843,3,0)</f>
        <v>44459</v>
      </c>
      <c r="C23" s="65">
        <f>VLOOKUP($A23,'Return Data'!$B$7:$R$2843,4,0)</f>
        <v>34.7468</v>
      </c>
      <c r="D23" s="65">
        <f>VLOOKUP($A23,'Return Data'!$B$7:$R$2843,9,0)</f>
        <v>6.7854999999999999</v>
      </c>
      <c r="E23" s="66">
        <f t="shared" si="0"/>
        <v>24</v>
      </c>
      <c r="F23" s="65">
        <f>VLOOKUP($A23,'Return Data'!$B$7:$R$2843,10,0)</f>
        <v>5.6128</v>
      </c>
      <c r="G23" s="66">
        <f t="shared" si="1"/>
        <v>21</v>
      </c>
      <c r="H23" s="65">
        <f>VLOOKUP($A23,'Return Data'!$B$7:$R$2843,11,0)</f>
        <v>6.4926000000000004</v>
      </c>
      <c r="I23" s="66">
        <f t="shared" si="2"/>
        <v>22</v>
      </c>
      <c r="J23" s="65">
        <f>VLOOKUP($A23,'Return Data'!$B$7:$R$2843,12,0)</f>
        <v>3.8885000000000001</v>
      </c>
      <c r="K23" s="66">
        <f t="shared" si="3"/>
        <v>16</v>
      </c>
      <c r="L23" s="65">
        <f>VLOOKUP($A23,'Return Data'!$B$7:$R$2843,13,0)</f>
        <v>5.2689000000000004</v>
      </c>
      <c r="M23" s="66">
        <f t="shared" si="5"/>
        <v>19</v>
      </c>
      <c r="N23" s="65">
        <f>VLOOKUP($A23,'Return Data'!$B$7:$R$2843,17,0)</f>
        <v>6.3422999999999998</v>
      </c>
      <c r="O23" s="66">
        <f t="shared" ref="O23:O33" si="8">RANK(N23,N$8:N$35,0)</f>
        <v>21</v>
      </c>
      <c r="P23" s="65">
        <f>VLOOKUP($A23,'Return Data'!$B$7:$R$2843,14,0)</f>
        <v>6.7233000000000001</v>
      </c>
      <c r="Q23" s="66">
        <f t="shared" ref="Q23:Q33" si="9">RANK(P23,P$8:P$35,0)</f>
        <v>20</v>
      </c>
      <c r="R23" s="65">
        <f>VLOOKUP($A23,'Return Data'!$B$7:$R$2843,16,0)</f>
        <v>8.0817999999999994</v>
      </c>
      <c r="S23" s="67">
        <f t="shared" si="4"/>
        <v>17</v>
      </c>
    </row>
    <row r="24" spans="1:19" x14ac:dyDescent="0.3">
      <c r="A24" s="82" t="s">
        <v>70</v>
      </c>
      <c r="B24" s="64">
        <f>VLOOKUP($A24,'Return Data'!$B$7:$R$2843,3,0)</f>
        <v>44459</v>
      </c>
      <c r="C24" s="65">
        <f>VLOOKUP($A24,'Return Data'!$B$7:$R$2843,4,0)</f>
        <v>31.7178</v>
      </c>
      <c r="D24" s="65">
        <f>VLOOKUP($A24,'Return Data'!$B$7:$R$2843,9,0)</f>
        <v>15.6593</v>
      </c>
      <c r="E24" s="66">
        <f t="shared" si="0"/>
        <v>5</v>
      </c>
      <c r="F24" s="65">
        <f>VLOOKUP($A24,'Return Data'!$B$7:$R$2843,10,0)</f>
        <v>8.5416000000000007</v>
      </c>
      <c r="G24" s="66">
        <f t="shared" si="1"/>
        <v>5</v>
      </c>
      <c r="H24" s="65">
        <f>VLOOKUP($A24,'Return Data'!$B$7:$R$2843,11,0)</f>
        <v>9.7972000000000001</v>
      </c>
      <c r="I24" s="66">
        <f t="shared" si="2"/>
        <v>6</v>
      </c>
      <c r="J24" s="65">
        <f>VLOOKUP($A24,'Return Data'!$B$7:$R$2843,12,0)</f>
        <v>4.7172000000000001</v>
      </c>
      <c r="K24" s="66">
        <f t="shared" si="3"/>
        <v>10</v>
      </c>
      <c r="L24" s="65">
        <f>VLOOKUP($A24,'Return Data'!$B$7:$R$2843,13,0)</f>
        <v>6.8087999999999997</v>
      </c>
      <c r="M24" s="66">
        <f t="shared" si="5"/>
        <v>9</v>
      </c>
      <c r="N24" s="65">
        <f>VLOOKUP($A24,'Return Data'!$B$7:$R$2843,17,0)</f>
        <v>9.2020999999999997</v>
      </c>
      <c r="O24" s="66">
        <f t="shared" si="8"/>
        <v>5</v>
      </c>
      <c r="P24" s="65">
        <f>VLOOKUP($A24,'Return Data'!$B$7:$R$2843,14,0)</f>
        <v>10.6014</v>
      </c>
      <c r="Q24" s="66">
        <f t="shared" si="9"/>
        <v>3</v>
      </c>
      <c r="R24" s="65">
        <f>VLOOKUP($A24,'Return Data'!$B$7:$R$2843,16,0)</f>
        <v>9.6552000000000007</v>
      </c>
      <c r="S24" s="67">
        <f t="shared" si="4"/>
        <v>2</v>
      </c>
    </row>
    <row r="25" spans="1:19" x14ac:dyDescent="0.3">
      <c r="A25" s="82" t="s">
        <v>71</v>
      </c>
      <c r="B25" s="64">
        <f>VLOOKUP($A25,'Return Data'!$B$7:$R$2843,3,0)</f>
        <v>44459</v>
      </c>
      <c r="C25" s="65">
        <f>VLOOKUP($A25,'Return Data'!$B$7:$R$2843,4,0)</f>
        <v>25.2926</v>
      </c>
      <c r="D25" s="65">
        <f>VLOOKUP($A25,'Return Data'!$B$7:$R$2843,9,0)</f>
        <v>9.9761000000000006</v>
      </c>
      <c r="E25" s="66">
        <f t="shared" si="0"/>
        <v>19</v>
      </c>
      <c r="F25" s="65">
        <f>VLOOKUP($A25,'Return Data'!$B$7:$R$2843,10,0)</f>
        <v>6.6029</v>
      </c>
      <c r="G25" s="66">
        <f t="shared" si="1"/>
        <v>19</v>
      </c>
      <c r="H25" s="65">
        <f>VLOOKUP($A25,'Return Data'!$B$7:$R$2843,11,0)</f>
        <v>7.1890000000000001</v>
      </c>
      <c r="I25" s="66">
        <f t="shared" si="2"/>
        <v>19</v>
      </c>
      <c r="J25" s="65">
        <f>VLOOKUP($A25,'Return Data'!$B$7:$R$2843,12,0)</f>
        <v>2.7645</v>
      </c>
      <c r="K25" s="66">
        <f t="shared" si="3"/>
        <v>24</v>
      </c>
      <c r="L25" s="65">
        <f>VLOOKUP($A25,'Return Data'!$B$7:$R$2843,13,0)</f>
        <v>4.7499000000000002</v>
      </c>
      <c r="M25" s="66">
        <f t="shared" si="5"/>
        <v>23</v>
      </c>
      <c r="N25" s="65">
        <f>VLOOKUP($A25,'Return Data'!$B$7:$R$2843,17,0)</f>
        <v>7.6601999999999997</v>
      </c>
      <c r="O25" s="66">
        <f t="shared" si="8"/>
        <v>17</v>
      </c>
      <c r="P25" s="65">
        <f>VLOOKUP($A25,'Return Data'!$B$7:$R$2843,14,0)</f>
        <v>9.1731999999999996</v>
      </c>
      <c r="Q25" s="66">
        <f t="shared" si="9"/>
        <v>11</v>
      </c>
      <c r="R25" s="65">
        <f>VLOOKUP($A25,'Return Data'!$B$7:$R$2843,16,0)</f>
        <v>8.8533000000000008</v>
      </c>
      <c r="S25" s="67">
        <f t="shared" si="4"/>
        <v>8</v>
      </c>
    </row>
    <row r="26" spans="1:19" x14ac:dyDescent="0.3">
      <c r="A26" s="82" t="s">
        <v>72</v>
      </c>
      <c r="B26" s="64">
        <f>VLOOKUP($A26,'Return Data'!$B$7:$R$2843,3,0)</f>
        <v>44459</v>
      </c>
      <c r="C26" s="65">
        <f>VLOOKUP($A26,'Return Data'!$B$7:$R$2843,4,0)</f>
        <v>14.219099999999999</v>
      </c>
      <c r="D26" s="65">
        <f>VLOOKUP($A26,'Return Data'!$B$7:$R$2843,9,0)</f>
        <v>8.0704999999999991</v>
      </c>
      <c r="E26" s="66">
        <f t="shared" si="0"/>
        <v>22</v>
      </c>
      <c r="F26" s="65">
        <f>VLOOKUP($A26,'Return Data'!$B$7:$R$2843,10,0)</f>
        <v>5.5227000000000004</v>
      </c>
      <c r="G26" s="66">
        <f t="shared" si="1"/>
        <v>23</v>
      </c>
      <c r="H26" s="65">
        <f>VLOOKUP($A26,'Return Data'!$B$7:$R$2843,11,0)</f>
        <v>6.4081000000000001</v>
      </c>
      <c r="I26" s="66">
        <f t="shared" si="2"/>
        <v>23</v>
      </c>
      <c r="J26" s="65">
        <f>VLOOKUP($A26,'Return Data'!$B$7:$R$2843,12,0)</f>
        <v>3.96</v>
      </c>
      <c r="K26" s="66">
        <f t="shared" si="3"/>
        <v>15</v>
      </c>
      <c r="L26" s="65">
        <f>VLOOKUP($A26,'Return Data'!$B$7:$R$2843,13,0)</f>
        <v>4.8071999999999999</v>
      </c>
      <c r="M26" s="66">
        <f t="shared" si="5"/>
        <v>22</v>
      </c>
      <c r="N26" s="65">
        <f>VLOOKUP($A26,'Return Data'!$B$7:$R$2843,17,0)</f>
        <v>8.0504999999999995</v>
      </c>
      <c r="O26" s="66">
        <f t="shared" si="8"/>
        <v>11</v>
      </c>
      <c r="P26" s="65">
        <f>VLOOKUP($A26,'Return Data'!$B$7:$R$2843,14,0)</f>
        <v>10.1976</v>
      </c>
      <c r="Q26" s="66">
        <f t="shared" si="9"/>
        <v>7</v>
      </c>
      <c r="R26" s="65">
        <f>VLOOKUP($A26,'Return Data'!$B$7:$R$2843,16,0)</f>
        <v>8.1440999999999999</v>
      </c>
      <c r="S26" s="67">
        <f t="shared" si="4"/>
        <v>16</v>
      </c>
    </row>
    <row r="27" spans="1:19" x14ac:dyDescent="0.3">
      <c r="A27" s="82" t="s">
        <v>73</v>
      </c>
      <c r="B27" s="64">
        <f>VLOOKUP($A27,'Return Data'!$B$7:$R$2843,3,0)</f>
        <v>44459</v>
      </c>
      <c r="C27" s="65">
        <f>VLOOKUP($A27,'Return Data'!$B$7:$R$2843,4,0)</f>
        <v>31.446999999999999</v>
      </c>
      <c r="D27" s="65">
        <f>VLOOKUP($A27,'Return Data'!$B$7:$R$2843,9,0)</f>
        <v>19.8124</v>
      </c>
      <c r="E27" s="66">
        <f t="shared" si="0"/>
        <v>3</v>
      </c>
      <c r="F27" s="65">
        <f>VLOOKUP($A27,'Return Data'!$B$7:$R$2843,10,0)</f>
        <v>6.1997</v>
      </c>
      <c r="G27" s="66">
        <f t="shared" si="1"/>
        <v>20</v>
      </c>
      <c r="H27" s="65">
        <f>VLOOKUP($A27,'Return Data'!$B$7:$R$2843,11,0)</f>
        <v>9.7904</v>
      </c>
      <c r="I27" s="66">
        <f t="shared" si="2"/>
        <v>7</v>
      </c>
      <c r="J27" s="65">
        <f>VLOOKUP($A27,'Return Data'!$B$7:$R$2843,12,0)</f>
        <v>4.2686000000000002</v>
      </c>
      <c r="K27" s="66">
        <f t="shared" si="3"/>
        <v>13</v>
      </c>
      <c r="L27" s="65">
        <f>VLOOKUP($A27,'Return Data'!$B$7:$R$2843,13,0)</f>
        <v>5.4146999999999998</v>
      </c>
      <c r="M27" s="66">
        <f t="shared" si="5"/>
        <v>16</v>
      </c>
      <c r="N27" s="65">
        <f>VLOOKUP($A27,'Return Data'!$B$7:$R$2843,17,0)</f>
        <v>8.0328999999999997</v>
      </c>
      <c r="O27" s="66">
        <f t="shared" si="8"/>
        <v>12</v>
      </c>
      <c r="P27" s="65">
        <f>VLOOKUP($A27,'Return Data'!$B$7:$R$2843,14,0)</f>
        <v>9.2637999999999998</v>
      </c>
      <c r="Q27" s="66">
        <f t="shared" si="9"/>
        <v>9</v>
      </c>
      <c r="R27" s="65">
        <f>VLOOKUP($A27,'Return Data'!$B$7:$R$2843,16,0)</f>
        <v>8.5355000000000008</v>
      </c>
      <c r="S27" s="67">
        <f t="shared" si="4"/>
        <v>13</v>
      </c>
    </row>
    <row r="28" spans="1:19" x14ac:dyDescent="0.3">
      <c r="A28" s="82" t="s">
        <v>74</v>
      </c>
      <c r="B28" s="64">
        <f>VLOOKUP($A28,'Return Data'!$B$7:$R$2843,3,0)</f>
        <v>44459</v>
      </c>
      <c r="C28" s="65">
        <f>VLOOKUP($A28,'Return Data'!$B$7:$R$2843,4,0)</f>
        <v>2317.7698999999998</v>
      </c>
      <c r="D28" s="65">
        <f>VLOOKUP($A28,'Return Data'!$B$7:$R$2843,9,0)</f>
        <v>13.625999999999999</v>
      </c>
      <c r="E28" s="66">
        <f t="shared" si="0"/>
        <v>11</v>
      </c>
      <c r="F28" s="65">
        <f>VLOOKUP($A28,'Return Data'!$B$7:$R$2843,10,0)</f>
        <v>7.2378</v>
      </c>
      <c r="G28" s="66">
        <f t="shared" si="1"/>
        <v>12</v>
      </c>
      <c r="H28" s="65">
        <f>VLOOKUP($A28,'Return Data'!$B$7:$R$2843,11,0)</f>
        <v>8.2108000000000008</v>
      </c>
      <c r="I28" s="66">
        <f t="shared" si="2"/>
        <v>14</v>
      </c>
      <c r="J28" s="65">
        <f>VLOOKUP($A28,'Return Data'!$B$7:$R$2843,12,0)</f>
        <v>4.8132000000000001</v>
      </c>
      <c r="K28" s="66">
        <f t="shared" si="3"/>
        <v>9</v>
      </c>
      <c r="L28" s="65">
        <f>VLOOKUP($A28,'Return Data'!$B$7:$R$2843,13,0)</f>
        <v>5.8541999999999996</v>
      </c>
      <c r="M28" s="66">
        <f t="shared" si="5"/>
        <v>12</v>
      </c>
      <c r="N28" s="65">
        <f>VLOOKUP($A28,'Return Data'!$B$7:$R$2843,17,0)</f>
        <v>7.9458000000000002</v>
      </c>
      <c r="O28" s="66">
        <f t="shared" si="8"/>
        <v>13</v>
      </c>
      <c r="P28" s="65">
        <f>VLOOKUP($A28,'Return Data'!$B$7:$R$2843,14,0)</f>
        <v>9.7485999999999997</v>
      </c>
      <c r="Q28" s="66">
        <f t="shared" si="9"/>
        <v>8</v>
      </c>
      <c r="R28" s="65">
        <f>VLOOKUP($A28,'Return Data'!$B$7:$R$2843,16,0)</f>
        <v>8.9832000000000001</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44459</v>
      </c>
      <c r="C30" s="65">
        <f>VLOOKUP($A30,'Return Data'!$B$7:$R$2843,4,0)</f>
        <v>16.845600000000001</v>
      </c>
      <c r="D30" s="65">
        <f>VLOOKUP($A30,'Return Data'!$B$7:$R$2843,9,0)</f>
        <v>14.598100000000001</v>
      </c>
      <c r="E30" s="66">
        <f t="shared" si="0"/>
        <v>8</v>
      </c>
      <c r="F30" s="65">
        <f>VLOOKUP($A30,'Return Data'!$B$7:$R$2843,10,0)</f>
        <v>7.4638999999999998</v>
      </c>
      <c r="G30" s="66">
        <f t="shared" si="1"/>
        <v>11</v>
      </c>
      <c r="H30" s="65">
        <f>VLOOKUP($A30,'Return Data'!$B$7:$R$2843,11,0)</f>
        <v>7.1860999999999997</v>
      </c>
      <c r="I30" s="66">
        <f t="shared" si="2"/>
        <v>20</v>
      </c>
      <c r="J30" s="65">
        <f>VLOOKUP($A30,'Return Data'!$B$7:$R$2843,12,0)</f>
        <v>4.6988000000000003</v>
      </c>
      <c r="K30" s="66">
        <f t="shared" si="3"/>
        <v>12</v>
      </c>
      <c r="L30" s="65">
        <f>VLOOKUP($A30,'Return Data'!$B$7:$R$2843,13,0)</f>
        <v>5.4752000000000001</v>
      </c>
      <c r="M30" s="66">
        <f t="shared" si="5"/>
        <v>15</v>
      </c>
      <c r="N30" s="65">
        <f>VLOOKUP($A30,'Return Data'!$B$7:$R$2843,17,0)</f>
        <v>7.8800999999999997</v>
      </c>
      <c r="O30" s="66">
        <f t="shared" si="8"/>
        <v>14</v>
      </c>
      <c r="P30" s="65">
        <f>VLOOKUP($A30,'Return Data'!$B$7:$R$2843,14,0)</f>
        <v>8.9711999999999996</v>
      </c>
      <c r="Q30" s="66">
        <f t="shared" si="9"/>
        <v>13</v>
      </c>
      <c r="R30" s="65">
        <f>VLOOKUP($A30,'Return Data'!$B$7:$R$2843,16,0)</f>
        <v>8.5661000000000005</v>
      </c>
      <c r="S30" s="67">
        <f t="shared" si="4"/>
        <v>11</v>
      </c>
    </row>
    <row r="31" spans="1:19" x14ac:dyDescent="0.3">
      <c r="A31" s="82" t="s">
        <v>78</v>
      </c>
      <c r="B31" s="64">
        <f>VLOOKUP($A31,'Return Data'!$B$7:$R$2843,3,0)</f>
        <v>44459</v>
      </c>
      <c r="C31" s="65">
        <f>VLOOKUP($A31,'Return Data'!$B$7:$R$2843,4,0)</f>
        <v>30.007100000000001</v>
      </c>
      <c r="D31" s="65">
        <f>VLOOKUP($A31,'Return Data'!$B$7:$R$2843,9,0)</f>
        <v>13.2249</v>
      </c>
      <c r="E31" s="66">
        <f t="shared" si="0"/>
        <v>12</v>
      </c>
      <c r="F31" s="65">
        <f>VLOOKUP($A31,'Return Data'!$B$7:$R$2843,10,0)</f>
        <v>6.7256999999999998</v>
      </c>
      <c r="G31" s="66">
        <f t="shared" si="1"/>
        <v>18</v>
      </c>
      <c r="H31" s="65">
        <f>VLOOKUP($A31,'Return Data'!$B$7:$R$2843,11,0)</f>
        <v>6.2194000000000003</v>
      </c>
      <c r="I31" s="66">
        <f t="shared" si="2"/>
        <v>24</v>
      </c>
      <c r="J31" s="65">
        <f>VLOOKUP($A31,'Return Data'!$B$7:$R$2843,12,0)</f>
        <v>3.6823000000000001</v>
      </c>
      <c r="K31" s="66">
        <f t="shared" si="3"/>
        <v>17</v>
      </c>
      <c r="L31" s="65">
        <f>VLOOKUP($A31,'Return Data'!$B$7:$R$2843,13,0)</f>
        <v>5.3621999999999996</v>
      </c>
      <c r="M31" s="66">
        <f t="shared" si="5"/>
        <v>17</v>
      </c>
      <c r="N31" s="65">
        <f>VLOOKUP($A31,'Return Data'!$B$7:$R$2843,17,0)</f>
        <v>8.1690000000000005</v>
      </c>
      <c r="O31" s="66">
        <f t="shared" si="8"/>
        <v>9</v>
      </c>
      <c r="P31" s="65">
        <f>VLOOKUP($A31,'Return Data'!$B$7:$R$2843,14,0)</f>
        <v>10.2562</v>
      </c>
      <c r="Q31" s="66">
        <f t="shared" si="9"/>
        <v>6</v>
      </c>
      <c r="R31" s="65">
        <f>VLOOKUP($A31,'Return Data'!$B$7:$R$2843,16,0)</f>
        <v>8.8109000000000002</v>
      </c>
      <c r="S31" s="67">
        <f t="shared" si="4"/>
        <v>9</v>
      </c>
    </row>
    <row r="32" spans="1:19" x14ac:dyDescent="0.3">
      <c r="A32" s="82" t="s">
        <v>79</v>
      </c>
      <c r="B32" s="64">
        <f>VLOOKUP($A32,'Return Data'!$B$7:$R$2843,3,0)</f>
        <v>44459</v>
      </c>
      <c r="C32" s="65">
        <f>VLOOKUP($A32,'Return Data'!$B$7:$R$2843,4,0)</f>
        <v>36.177599999999998</v>
      </c>
      <c r="D32" s="65">
        <f>VLOOKUP($A32,'Return Data'!$B$7:$R$2843,9,0)</f>
        <v>5.26</v>
      </c>
      <c r="E32" s="66">
        <f t="shared" si="0"/>
        <v>26</v>
      </c>
      <c r="F32" s="65">
        <f>VLOOKUP($A32,'Return Data'!$B$7:$R$2843,10,0)</f>
        <v>6.9473000000000003</v>
      </c>
      <c r="G32" s="66">
        <f t="shared" si="1"/>
        <v>15</v>
      </c>
      <c r="H32" s="65">
        <f>VLOOKUP($A32,'Return Data'!$B$7:$R$2843,11,0)</f>
        <v>8.2941000000000003</v>
      </c>
      <c r="I32" s="66">
        <f t="shared" si="2"/>
        <v>13</v>
      </c>
      <c r="J32" s="65">
        <f>VLOOKUP($A32,'Return Data'!$B$7:$R$2843,12,0)</f>
        <v>5.444</v>
      </c>
      <c r="K32" s="66">
        <f t="shared" si="3"/>
        <v>7</v>
      </c>
      <c r="L32" s="65">
        <f>VLOOKUP($A32,'Return Data'!$B$7:$R$2843,13,0)</f>
        <v>6.84</v>
      </c>
      <c r="M32" s="66">
        <f t="shared" si="5"/>
        <v>7</v>
      </c>
      <c r="N32" s="65">
        <f>VLOOKUP($A32,'Return Data'!$B$7:$R$2843,17,0)</f>
        <v>8.2948000000000004</v>
      </c>
      <c r="O32" s="66">
        <f t="shared" si="8"/>
        <v>8</v>
      </c>
      <c r="P32" s="65">
        <f>VLOOKUP($A32,'Return Data'!$B$7:$R$2843,14,0)</f>
        <v>8.5458999999999996</v>
      </c>
      <c r="Q32" s="66">
        <f t="shared" si="9"/>
        <v>14</v>
      </c>
      <c r="R32" s="65">
        <f>VLOOKUP($A32,'Return Data'!$B$7:$R$2843,16,0)</f>
        <v>9.1320999999999994</v>
      </c>
      <c r="S32" s="67">
        <f t="shared" si="4"/>
        <v>5</v>
      </c>
    </row>
    <row r="33" spans="1:19" x14ac:dyDescent="0.3">
      <c r="A33" s="82" t="s">
        <v>80</v>
      </c>
      <c r="B33" s="64">
        <f>VLOOKUP($A33,'Return Data'!$B$7:$R$2843,3,0)</f>
        <v>44459</v>
      </c>
      <c r="C33" s="65">
        <f>VLOOKUP($A33,'Return Data'!$B$7:$R$2843,4,0)</f>
        <v>20.269300000000001</v>
      </c>
      <c r="D33" s="65">
        <f>VLOOKUP($A33,'Return Data'!$B$7:$R$2843,9,0)</f>
        <v>16.785399999999999</v>
      </c>
      <c r="E33" s="66">
        <f t="shared" si="0"/>
        <v>4</v>
      </c>
      <c r="F33" s="65">
        <f>VLOOKUP($A33,'Return Data'!$B$7:$R$2843,10,0)</f>
        <v>7.8051000000000004</v>
      </c>
      <c r="G33" s="66">
        <f t="shared" si="1"/>
        <v>7</v>
      </c>
      <c r="H33" s="65">
        <f>VLOOKUP($A33,'Return Data'!$B$7:$R$2843,11,0)</f>
        <v>8.5139999999999993</v>
      </c>
      <c r="I33" s="66">
        <f t="shared" si="2"/>
        <v>12</v>
      </c>
      <c r="J33" s="65">
        <f>VLOOKUP($A33,'Return Data'!$B$7:$R$2843,12,0)</f>
        <v>3.3982999999999999</v>
      </c>
      <c r="K33" s="66">
        <f t="shared" si="3"/>
        <v>21</v>
      </c>
      <c r="L33" s="65">
        <f>VLOOKUP($A33,'Return Data'!$B$7:$R$2843,13,0)</f>
        <v>5.0875000000000004</v>
      </c>
      <c r="M33" s="66">
        <f t="shared" si="5"/>
        <v>20</v>
      </c>
      <c r="N33" s="65">
        <f>VLOOKUP($A33,'Return Data'!$B$7:$R$2843,17,0)</f>
        <v>7.8342999999999998</v>
      </c>
      <c r="O33" s="66">
        <f t="shared" si="8"/>
        <v>15</v>
      </c>
      <c r="P33" s="65">
        <f>VLOOKUP($A33,'Return Data'!$B$7:$R$2843,14,0)</f>
        <v>9.1945999999999994</v>
      </c>
      <c r="Q33" s="66">
        <f t="shared" si="9"/>
        <v>10</v>
      </c>
      <c r="R33" s="65">
        <f>VLOOKUP($A33,'Return Data'!$B$7:$R$2843,16,0)</f>
        <v>7.4508999999999999</v>
      </c>
      <c r="S33" s="67">
        <f t="shared" si="4"/>
        <v>23</v>
      </c>
    </row>
    <row r="34" spans="1:19" x14ac:dyDescent="0.3">
      <c r="A34" s="82" t="s">
        <v>363</v>
      </c>
      <c r="B34" s="64">
        <f>VLOOKUP($A34,'Return Data'!$B$7:$R$2843,3,0)</f>
        <v>44459</v>
      </c>
      <c r="C34" s="65">
        <f>VLOOKUP($A34,'Return Data'!$B$7:$R$2843,4,0)</f>
        <v>0.32979999999999998</v>
      </c>
      <c r="D34" s="65">
        <f>VLOOKUP($A34,'Return Data'!$B$7:$R$2843,9,0)</f>
        <v>10.8086</v>
      </c>
      <c r="E34" s="66">
        <f t="shared" si="0"/>
        <v>14</v>
      </c>
      <c r="F34" s="65">
        <f>VLOOKUP($A34,'Return Data'!$B$7:$R$2843,10,0)</f>
        <v>11.0181</v>
      </c>
      <c r="G34" s="66">
        <f t="shared" si="1"/>
        <v>2</v>
      </c>
      <c r="H34" s="65">
        <f>VLOOKUP($A34,'Return Data'!$B$7:$R$2843,11,0)</f>
        <v>11.322900000000001</v>
      </c>
      <c r="I34" s="66">
        <f t="shared" si="2"/>
        <v>3</v>
      </c>
      <c r="J34" s="65"/>
      <c r="K34" s="66"/>
      <c r="L34" s="65"/>
      <c r="M34" s="66"/>
      <c r="N34" s="65"/>
      <c r="O34" s="66"/>
      <c r="P34" s="65"/>
      <c r="Q34" s="66"/>
      <c r="R34" s="65">
        <f>VLOOKUP($A34,'Return Data'!$B$7:$R$2843,16,0)</f>
        <v>-7.5350000000000001</v>
      </c>
      <c r="S34" s="67">
        <f t="shared" si="4"/>
        <v>26</v>
      </c>
    </row>
    <row r="35" spans="1:19" x14ac:dyDescent="0.3">
      <c r="A35" s="82" t="s">
        <v>81</v>
      </c>
      <c r="B35" s="64">
        <f>VLOOKUP($A35,'Return Data'!$B$7:$R$2843,3,0)</f>
        <v>44459</v>
      </c>
      <c r="C35" s="65">
        <f>VLOOKUP($A35,'Return Data'!$B$7:$R$2843,4,0)</f>
        <v>22.615600000000001</v>
      </c>
      <c r="D35" s="65">
        <f>VLOOKUP($A35,'Return Data'!$B$7:$R$2843,9,0)</f>
        <v>6.5124000000000004</v>
      </c>
      <c r="E35" s="66">
        <f t="shared" si="0"/>
        <v>25</v>
      </c>
      <c r="F35" s="65">
        <f>VLOOKUP($A35,'Return Data'!$B$7:$R$2843,10,0)</f>
        <v>4.5353000000000003</v>
      </c>
      <c r="G35" s="66">
        <f t="shared" si="1"/>
        <v>25</v>
      </c>
      <c r="H35" s="65">
        <f>VLOOKUP($A35,'Return Data'!$B$7:$R$2843,11,0)</f>
        <v>5.0911</v>
      </c>
      <c r="I35" s="66">
        <f t="shared" si="2"/>
        <v>25</v>
      </c>
      <c r="J35" s="65">
        <f>VLOOKUP($A35,'Return Data'!$B$7:$R$2843,12,0)</f>
        <v>2.7913999999999999</v>
      </c>
      <c r="K35" s="66">
        <f>RANK(J35,J$8:J$35,0)</f>
        <v>23</v>
      </c>
      <c r="L35" s="65">
        <f>VLOOKUP($A35,'Return Data'!$B$7:$R$2843,13,0)</f>
        <v>3.7545000000000002</v>
      </c>
      <c r="M35" s="66">
        <f>RANK(L35,L$8:L$35,0)</f>
        <v>25</v>
      </c>
      <c r="N35" s="65">
        <f>VLOOKUP($A35,'Return Data'!$B$7:$R$2843,17,0)</f>
        <v>4.6516999999999999</v>
      </c>
      <c r="O35" s="66">
        <f>RANK(N35,N$8:N$35,0)</f>
        <v>22</v>
      </c>
      <c r="P35" s="65">
        <f>VLOOKUP($A35,'Return Data'!$B$7:$R$2843,14,0)</f>
        <v>2.5247999999999999</v>
      </c>
      <c r="Q35" s="66">
        <f>RANK(P35,P$8:P$35,0)</f>
        <v>24</v>
      </c>
      <c r="R35" s="65">
        <f>VLOOKUP($A35,'Return Data'!$B$7:$R$2843,16,0)</f>
        <v>7.0053000000000001</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12.022499999999999</v>
      </c>
      <c r="E37" s="88"/>
      <c r="F37" s="89">
        <f>AVERAGE(F8:F35)</f>
        <v>7.5397333333333343</v>
      </c>
      <c r="G37" s="88"/>
      <c r="H37" s="89">
        <f>AVERAGE(H8:H35)</f>
        <v>8.2641518518518513</v>
      </c>
      <c r="I37" s="88"/>
      <c r="J37" s="89">
        <f>AVERAGE(J8:J35)</f>
        <v>4.7403692307692307</v>
      </c>
      <c r="K37" s="88"/>
      <c r="L37" s="89">
        <f>AVERAGE(L8:L35)</f>
        <v>6.4940999999999995</v>
      </c>
      <c r="M37" s="88"/>
      <c r="N37" s="89">
        <f>AVERAGE(N8:N35)</f>
        <v>7.8093583333333356</v>
      </c>
      <c r="O37" s="88"/>
      <c r="P37" s="89">
        <f>AVERAGE(P8:P35)</f>
        <v>8.5995291666666684</v>
      </c>
      <c r="Q37" s="88"/>
      <c r="R37" s="89">
        <f>AVERAGE(R8:R35)</f>
        <v>7.020596296296298</v>
      </c>
      <c r="S37" s="90"/>
    </row>
    <row r="38" spans="1:19" x14ac:dyDescent="0.3">
      <c r="A38" s="87" t="s">
        <v>28</v>
      </c>
      <c r="B38" s="88"/>
      <c r="C38" s="88"/>
      <c r="D38" s="89">
        <f>MIN(D8:D35)</f>
        <v>0</v>
      </c>
      <c r="E38" s="88"/>
      <c r="F38" s="89">
        <f>MIN(F8:F35)</f>
        <v>0</v>
      </c>
      <c r="G38" s="88"/>
      <c r="H38" s="89">
        <f>MIN(H8:H35)</f>
        <v>0</v>
      </c>
      <c r="I38" s="88"/>
      <c r="J38" s="89">
        <f>MIN(J8:J35)</f>
        <v>0</v>
      </c>
      <c r="K38" s="88"/>
      <c r="L38" s="89">
        <f>MIN(L8:L35)</f>
        <v>3.7545000000000002</v>
      </c>
      <c r="M38" s="88"/>
      <c r="N38" s="89">
        <f>MIN(N8:N35)</f>
        <v>4.4188999999999998</v>
      </c>
      <c r="O38" s="88"/>
      <c r="P38" s="89">
        <f>MIN(P8:P35)</f>
        <v>2.5247999999999999</v>
      </c>
      <c r="Q38" s="88"/>
      <c r="R38" s="89">
        <f>MIN(R8:R35)</f>
        <v>-13.9459</v>
      </c>
      <c r="S38" s="90"/>
    </row>
    <row r="39" spans="1:19" ht="15" thickBot="1" x14ac:dyDescent="0.35">
      <c r="A39" s="91" t="s">
        <v>29</v>
      </c>
      <c r="B39" s="92"/>
      <c r="C39" s="92"/>
      <c r="D39" s="93">
        <f>MAX(D8:D35)</f>
        <v>24.144400000000001</v>
      </c>
      <c r="E39" s="92"/>
      <c r="F39" s="93">
        <f>MAX(F8:F35)</f>
        <v>28.113299999999999</v>
      </c>
      <c r="G39" s="92"/>
      <c r="H39" s="93">
        <f>MAX(H8:H35)</f>
        <v>17.300799999999999</v>
      </c>
      <c r="I39" s="92"/>
      <c r="J39" s="93">
        <f>MAX(J8:J35)</f>
        <v>12.079800000000001</v>
      </c>
      <c r="K39" s="92"/>
      <c r="L39" s="93">
        <f>MAX(L8:L35)</f>
        <v>14.104200000000001</v>
      </c>
      <c r="M39" s="92"/>
      <c r="N39" s="93">
        <f>MAX(N8:N35)</f>
        <v>10.2963</v>
      </c>
      <c r="O39" s="92"/>
      <c r="P39" s="93">
        <f>MAX(P8:P35)</f>
        <v>11.045400000000001</v>
      </c>
      <c r="Q39" s="92"/>
      <c r="R39" s="93">
        <f>MAX(R8:R35)</f>
        <v>10.6953</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44459</v>
      </c>
      <c r="C8" s="65">
        <f>VLOOKUP($A8,'Return Data'!$B$7:$R$2843,4,0)</f>
        <v>24.682300000000001</v>
      </c>
      <c r="D8" s="65">
        <f>VLOOKUP($A8,'Return Data'!$B$7:$R$2843,9,0)</f>
        <v>10.2637</v>
      </c>
      <c r="E8" s="66">
        <f t="shared" ref="E8:E39" si="0">RANK(D8,D$8:D$39,0)</f>
        <v>15</v>
      </c>
      <c r="F8" s="65">
        <f>VLOOKUP($A8,'Return Data'!$B$7:$R$2843,10,0)</f>
        <v>6.8666999999999998</v>
      </c>
      <c r="G8" s="66">
        <f t="shared" ref="G8:G39" si="1">RANK(F8,F$8:F$39,0)</f>
        <v>14</v>
      </c>
      <c r="H8" s="65">
        <f>VLOOKUP($A8,'Return Data'!$B$7:$R$2843,11,0)</f>
        <v>8.4795999999999996</v>
      </c>
      <c r="I8" s="66">
        <f t="shared" ref="I8:I39" si="2">RANK(H8,H$8:H$39,0)</f>
        <v>11</v>
      </c>
      <c r="J8" s="65">
        <f>VLOOKUP($A8,'Return Data'!$B$7:$R$2843,12,0)</f>
        <v>5.8951000000000002</v>
      </c>
      <c r="K8" s="66">
        <f t="shared" ref="K8:K37" si="3">RANK(J8,J$8:J$39,0)</f>
        <v>7</v>
      </c>
      <c r="L8" s="65">
        <f>VLOOKUP($A8,'Return Data'!$B$7:$R$2843,13,0)</f>
        <v>6.7439999999999998</v>
      </c>
      <c r="M8" s="66">
        <f>RANK(L8,L$8:L$39,0)</f>
        <v>9</v>
      </c>
      <c r="N8" s="65">
        <f>VLOOKUP($A8,'Return Data'!$B$7:$R$2843,17,0)</f>
        <v>3.8283999999999998</v>
      </c>
      <c r="O8" s="66">
        <f>RANK(N8,N$8:N$39,0)</f>
        <v>27</v>
      </c>
      <c r="P8" s="65">
        <f>VLOOKUP($A8,'Return Data'!$B$7:$R$2843,14,0)</f>
        <v>5.7095000000000002</v>
      </c>
      <c r="Q8" s="66">
        <f>RANK(P8,P$8:P$39,0)</f>
        <v>24</v>
      </c>
      <c r="R8" s="65">
        <f>VLOOKUP($A8,'Return Data'!$B$7:$R$2843,16,0)</f>
        <v>7.5204000000000004</v>
      </c>
      <c r="S8" s="67">
        <f t="shared" ref="S8:S39" si="4">RANK(R8,R$8:R$39,0)</f>
        <v>14</v>
      </c>
    </row>
    <row r="9" spans="1:19" x14ac:dyDescent="0.3">
      <c r="A9" s="82" t="s">
        <v>83</v>
      </c>
      <c r="B9" s="64">
        <f>VLOOKUP($A9,'Return Data'!$B$7:$R$2843,3,0)</f>
        <v>44459</v>
      </c>
      <c r="C9" s="65">
        <f>VLOOKUP($A9,'Return Data'!$B$7:$R$2843,4,0)</f>
        <v>35.687399999999997</v>
      </c>
      <c r="D9" s="65">
        <f>VLOOKUP($A9,'Return Data'!$B$7:$R$2843,9,0)</f>
        <v>10.276999999999999</v>
      </c>
      <c r="E9" s="66">
        <f t="shared" si="0"/>
        <v>14</v>
      </c>
      <c r="F9" s="65">
        <f>VLOOKUP($A9,'Return Data'!$B$7:$R$2843,10,0)</f>
        <v>6.8776000000000002</v>
      </c>
      <c r="G9" s="66">
        <f t="shared" si="1"/>
        <v>13</v>
      </c>
      <c r="H9" s="65">
        <f>VLOOKUP($A9,'Return Data'!$B$7:$R$2843,11,0)</f>
        <v>8.4879999999999995</v>
      </c>
      <c r="I9" s="66">
        <f t="shared" si="2"/>
        <v>10</v>
      </c>
      <c r="J9" s="65">
        <f>VLOOKUP($A9,'Return Data'!$B$7:$R$2843,12,0)</f>
        <v>5.9038000000000004</v>
      </c>
      <c r="K9" s="66">
        <f t="shared" si="3"/>
        <v>6</v>
      </c>
      <c r="L9" s="65">
        <f>VLOOKUP($A9,'Return Data'!$B$7:$R$2843,13,0)</f>
        <v>6.7558999999999996</v>
      </c>
      <c r="M9" s="66">
        <f>RANK(L9,L$8:L$39,0)</f>
        <v>8</v>
      </c>
      <c r="N9" s="65">
        <f>VLOOKUP($A9,'Return Data'!$B$7:$R$2843,17,0)</f>
        <v>3.8372999999999999</v>
      </c>
      <c r="O9" s="66">
        <f>RANK(N9,N$8:N$39,0)</f>
        <v>26</v>
      </c>
      <c r="P9" s="65">
        <f>VLOOKUP($A9,'Return Data'!$B$7:$R$2843,14,0)</f>
        <v>5.7156000000000002</v>
      </c>
      <c r="Q9" s="66">
        <f>RANK(P9,P$8:P$39,0)</f>
        <v>23</v>
      </c>
      <c r="R9" s="65">
        <f>VLOOKUP($A9,'Return Data'!$B$7:$R$2843,16,0)</f>
        <v>7.7746000000000004</v>
      </c>
      <c r="S9" s="67">
        <f t="shared" si="4"/>
        <v>13</v>
      </c>
    </row>
    <row r="10" spans="1:19" x14ac:dyDescent="0.3">
      <c r="A10" s="82" t="s">
        <v>84</v>
      </c>
      <c r="B10" s="64">
        <f>VLOOKUP($A10,'Return Data'!$B$7:$R$2843,3,0)</f>
        <v>44459</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-13.9428</v>
      </c>
      <c r="S10" s="67">
        <f t="shared" si="4"/>
        <v>30</v>
      </c>
    </row>
    <row r="11" spans="1:19" x14ac:dyDescent="0.3">
      <c r="A11" s="82" t="s">
        <v>85</v>
      </c>
      <c r="B11" s="64">
        <f>VLOOKUP($A11,'Return Data'!$B$7:$R$2843,3,0)</f>
        <v>44459</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-13.9442</v>
      </c>
      <c r="S11" s="67">
        <f t="shared" si="4"/>
        <v>31</v>
      </c>
    </row>
    <row r="12" spans="1:19" x14ac:dyDescent="0.3">
      <c r="A12" s="82" t="s">
        <v>86</v>
      </c>
      <c r="B12" s="64">
        <f>VLOOKUP($A12,'Return Data'!$B$7:$R$2843,3,0)</f>
        <v>44459</v>
      </c>
      <c r="C12" s="65">
        <f>VLOOKUP($A12,'Return Data'!$B$7:$R$2843,4,0)</f>
        <v>23.840199999999999</v>
      </c>
      <c r="D12" s="65">
        <f>VLOOKUP($A12,'Return Data'!$B$7:$R$2843,9,0)</f>
        <v>21.002400000000002</v>
      </c>
      <c r="E12" s="66">
        <f t="shared" si="0"/>
        <v>2</v>
      </c>
      <c r="F12" s="65">
        <f>VLOOKUP($A12,'Return Data'!$B$7:$R$2843,10,0)</f>
        <v>7.2268999999999997</v>
      </c>
      <c r="G12" s="66">
        <f t="shared" si="1"/>
        <v>10</v>
      </c>
      <c r="H12" s="65">
        <f>VLOOKUP($A12,'Return Data'!$B$7:$R$2843,11,0)</f>
        <v>11.211600000000001</v>
      </c>
      <c r="I12" s="66">
        <f t="shared" si="2"/>
        <v>5</v>
      </c>
      <c r="J12" s="65">
        <f>VLOOKUP($A12,'Return Data'!$B$7:$R$2843,12,0)</f>
        <v>4.9187000000000003</v>
      </c>
      <c r="K12" s="66">
        <f t="shared" si="3"/>
        <v>9</v>
      </c>
      <c r="L12" s="65">
        <f>VLOOKUP($A12,'Return Data'!$B$7:$R$2843,13,0)</f>
        <v>6.1497000000000002</v>
      </c>
      <c r="M12" s="66">
        <f t="shared" ref="M12:M37" si="5">RANK(L12,L$8:L$39,0)</f>
        <v>11</v>
      </c>
      <c r="N12" s="65">
        <f>VLOOKUP($A12,'Return Data'!$B$7:$R$2843,17,0)</f>
        <v>9.1920000000000002</v>
      </c>
      <c r="O12" s="66">
        <f t="shared" ref="O12:O25" si="6">RANK(N12,N$8:N$39,0)</f>
        <v>5</v>
      </c>
      <c r="P12" s="65">
        <f>VLOOKUP($A12,'Return Data'!$B$7:$R$2843,14,0)</f>
        <v>10.1882</v>
      </c>
      <c r="Q12" s="66">
        <f t="shared" ref="Q12:Q25" si="7">RANK(P12,P$8:P$39,0)</f>
        <v>1</v>
      </c>
      <c r="R12" s="65">
        <f>VLOOKUP($A12,'Return Data'!$B$7:$R$2843,16,0)</f>
        <v>8.7053999999999991</v>
      </c>
      <c r="S12" s="67">
        <f t="shared" si="4"/>
        <v>2</v>
      </c>
    </row>
    <row r="13" spans="1:19" x14ac:dyDescent="0.3">
      <c r="A13" s="82" t="s">
        <v>87</v>
      </c>
      <c r="B13" s="64">
        <f>VLOOKUP($A13,'Return Data'!$B$7:$R$2843,3,0)</f>
        <v>44459</v>
      </c>
      <c r="C13" s="65">
        <f>VLOOKUP($A13,'Return Data'!$B$7:$R$2843,4,0)</f>
        <v>18.846499999999999</v>
      </c>
      <c r="D13" s="65">
        <f>VLOOKUP($A13,'Return Data'!$B$7:$R$2843,9,0)</f>
        <v>10.1196</v>
      </c>
      <c r="E13" s="66">
        <f t="shared" si="0"/>
        <v>16</v>
      </c>
      <c r="F13" s="65">
        <f>VLOOKUP($A13,'Return Data'!$B$7:$R$2843,10,0)</f>
        <v>7.1573000000000002</v>
      </c>
      <c r="G13" s="66">
        <f t="shared" si="1"/>
        <v>11</v>
      </c>
      <c r="H13" s="65">
        <f>VLOOKUP($A13,'Return Data'!$B$7:$R$2843,11,0)</f>
        <v>7.5835999999999997</v>
      </c>
      <c r="I13" s="66">
        <f t="shared" si="2"/>
        <v>17</v>
      </c>
      <c r="J13" s="65">
        <f>VLOOKUP($A13,'Return Data'!$B$7:$R$2843,12,0)</f>
        <v>3.1738</v>
      </c>
      <c r="K13" s="66">
        <f t="shared" si="3"/>
        <v>18</v>
      </c>
      <c r="L13" s="65">
        <f>VLOOKUP($A13,'Return Data'!$B$7:$R$2843,13,0)</f>
        <v>7.9241999999999999</v>
      </c>
      <c r="M13" s="66">
        <f t="shared" si="5"/>
        <v>5</v>
      </c>
      <c r="N13" s="65">
        <f>VLOOKUP($A13,'Return Data'!$B$7:$R$2843,17,0)</f>
        <v>7.3418999999999999</v>
      </c>
      <c r="O13" s="66">
        <f t="shared" si="6"/>
        <v>15</v>
      </c>
      <c r="P13" s="65">
        <f>VLOOKUP($A13,'Return Data'!$B$7:$R$2843,14,0)</f>
        <v>4.6853999999999996</v>
      </c>
      <c r="Q13" s="66">
        <f t="shared" si="7"/>
        <v>26</v>
      </c>
      <c r="R13" s="65">
        <f>VLOOKUP($A13,'Return Data'!$B$7:$R$2843,16,0)</f>
        <v>7.1071999999999997</v>
      </c>
      <c r="S13" s="67">
        <f t="shared" si="4"/>
        <v>19</v>
      </c>
    </row>
    <row r="14" spans="1:19" x14ac:dyDescent="0.3">
      <c r="A14" s="82" t="s">
        <v>88</v>
      </c>
      <c r="B14" s="64">
        <f>VLOOKUP($A14,'Return Data'!$B$7:$R$2843,3,0)</f>
        <v>44459</v>
      </c>
      <c r="C14" s="65">
        <f>VLOOKUP($A14,'Return Data'!$B$7:$R$2843,4,0)</f>
        <v>36.668100000000003</v>
      </c>
      <c r="D14" s="65">
        <f>VLOOKUP($A14,'Return Data'!$B$7:$R$2843,9,0)</f>
        <v>13.856199999999999</v>
      </c>
      <c r="E14" s="66">
        <f t="shared" si="0"/>
        <v>8</v>
      </c>
      <c r="F14" s="65">
        <f>VLOOKUP($A14,'Return Data'!$B$7:$R$2843,10,0)</f>
        <v>4.2142999999999997</v>
      </c>
      <c r="G14" s="66">
        <f t="shared" si="1"/>
        <v>28</v>
      </c>
      <c r="H14" s="65">
        <f>VLOOKUP($A14,'Return Data'!$B$7:$R$2843,11,0)</f>
        <v>5.5861000000000001</v>
      </c>
      <c r="I14" s="66">
        <f t="shared" si="2"/>
        <v>25</v>
      </c>
      <c r="J14" s="65">
        <f>VLOOKUP($A14,'Return Data'!$B$7:$R$2843,12,0)</f>
        <v>1.889</v>
      </c>
      <c r="K14" s="66">
        <f t="shared" si="3"/>
        <v>27</v>
      </c>
      <c r="L14" s="65">
        <f>VLOOKUP($A14,'Return Data'!$B$7:$R$2843,13,0)</f>
        <v>3.6352000000000002</v>
      </c>
      <c r="M14" s="66">
        <f t="shared" si="5"/>
        <v>26</v>
      </c>
      <c r="N14" s="65">
        <f>VLOOKUP($A14,'Return Data'!$B$7:$R$2843,17,0)</f>
        <v>6.1943000000000001</v>
      </c>
      <c r="O14" s="66">
        <f t="shared" si="6"/>
        <v>20</v>
      </c>
      <c r="P14" s="65">
        <f>VLOOKUP($A14,'Return Data'!$B$7:$R$2843,14,0)</f>
        <v>7.1829999999999998</v>
      </c>
      <c r="Q14" s="66">
        <f t="shared" si="7"/>
        <v>21</v>
      </c>
      <c r="R14" s="65">
        <f>VLOOKUP($A14,'Return Data'!$B$7:$R$2843,16,0)</f>
        <v>7.9413999999999998</v>
      </c>
      <c r="S14" s="67">
        <f t="shared" si="4"/>
        <v>11</v>
      </c>
    </row>
    <row r="15" spans="1:19" x14ac:dyDescent="0.3">
      <c r="A15" s="82" t="s">
        <v>89</v>
      </c>
      <c r="B15" s="64">
        <f>VLOOKUP($A15,'Return Data'!$B$7:$R$2843,3,0)</f>
        <v>44459</v>
      </c>
      <c r="C15" s="65">
        <f>VLOOKUP($A15,'Return Data'!$B$7:$R$2843,4,0)</f>
        <v>24.282299999999999</v>
      </c>
      <c r="D15" s="65">
        <f>VLOOKUP($A15,'Return Data'!$B$7:$R$2843,9,0)</f>
        <v>8.2372999999999994</v>
      </c>
      <c r="E15" s="66">
        <f t="shared" si="0"/>
        <v>24</v>
      </c>
      <c r="F15" s="65">
        <f>VLOOKUP($A15,'Return Data'!$B$7:$R$2843,10,0)</f>
        <v>4.2614999999999998</v>
      </c>
      <c r="G15" s="66">
        <f t="shared" si="1"/>
        <v>27</v>
      </c>
      <c r="H15" s="65">
        <f>VLOOKUP($A15,'Return Data'!$B$7:$R$2843,11,0)</f>
        <v>3.8908</v>
      </c>
      <c r="I15" s="66">
        <f t="shared" si="2"/>
        <v>29</v>
      </c>
      <c r="J15" s="65">
        <f>VLOOKUP($A15,'Return Data'!$B$7:$R$2843,12,0)</f>
        <v>1.7061999999999999</v>
      </c>
      <c r="K15" s="66">
        <f t="shared" si="3"/>
        <v>28</v>
      </c>
      <c r="L15" s="65">
        <f>VLOOKUP($A15,'Return Data'!$B$7:$R$2843,13,0)</f>
        <v>3.2425999999999999</v>
      </c>
      <c r="M15" s="66">
        <f t="shared" si="5"/>
        <v>27</v>
      </c>
      <c r="N15" s="65">
        <f>VLOOKUP($A15,'Return Data'!$B$7:$R$2843,17,0)</f>
        <v>5.9329999999999998</v>
      </c>
      <c r="O15" s="66">
        <f t="shared" si="6"/>
        <v>22</v>
      </c>
      <c r="P15" s="65">
        <f>VLOOKUP($A15,'Return Data'!$B$7:$R$2843,14,0)</f>
        <v>7.3921000000000001</v>
      </c>
      <c r="Q15" s="66">
        <f t="shared" si="7"/>
        <v>20</v>
      </c>
      <c r="R15" s="65">
        <f>VLOOKUP($A15,'Return Data'!$B$7:$R$2843,16,0)</f>
        <v>7.4663000000000004</v>
      </c>
      <c r="S15" s="67">
        <f t="shared" si="4"/>
        <v>15</v>
      </c>
    </row>
    <row r="16" spans="1:19" x14ac:dyDescent="0.3">
      <c r="A16" s="82" t="s">
        <v>90</v>
      </c>
      <c r="B16" s="64">
        <f>VLOOKUP($A16,'Return Data'!$B$7:$R$2843,3,0)</f>
        <v>44459</v>
      </c>
      <c r="C16" s="65">
        <f>VLOOKUP($A16,'Return Data'!$B$7:$R$2843,4,0)</f>
        <v>2690.8130000000001</v>
      </c>
      <c r="D16" s="65">
        <f>VLOOKUP($A16,'Return Data'!$B$7:$R$2843,9,0)</f>
        <v>14.5215</v>
      </c>
      <c r="E16" s="66">
        <f t="shared" si="0"/>
        <v>6</v>
      </c>
      <c r="F16" s="65">
        <f>VLOOKUP($A16,'Return Data'!$B$7:$R$2843,10,0)</f>
        <v>8.0027000000000008</v>
      </c>
      <c r="G16" s="66">
        <f t="shared" si="1"/>
        <v>6</v>
      </c>
      <c r="H16" s="65">
        <f>VLOOKUP($A16,'Return Data'!$B$7:$R$2843,11,0)</f>
        <v>8.4781999999999993</v>
      </c>
      <c r="I16" s="66">
        <f t="shared" si="2"/>
        <v>12</v>
      </c>
      <c r="J16" s="65">
        <f>VLOOKUP($A16,'Return Data'!$B$7:$R$2843,12,0)</f>
        <v>3.4794</v>
      </c>
      <c r="K16" s="66">
        <f t="shared" si="3"/>
        <v>17</v>
      </c>
      <c r="L16" s="65">
        <f>VLOOKUP($A16,'Return Data'!$B$7:$R$2843,13,0)</f>
        <v>5.1696999999999997</v>
      </c>
      <c r="M16" s="66">
        <f t="shared" si="5"/>
        <v>16</v>
      </c>
      <c r="N16" s="65">
        <f>VLOOKUP($A16,'Return Data'!$B$7:$R$2843,17,0)</f>
        <v>8.4498999999999995</v>
      </c>
      <c r="O16" s="66">
        <f t="shared" si="6"/>
        <v>7</v>
      </c>
      <c r="P16" s="65">
        <f>VLOOKUP($A16,'Return Data'!$B$7:$R$2843,14,0)</f>
        <v>9.8847000000000005</v>
      </c>
      <c r="Q16" s="66">
        <f t="shared" si="7"/>
        <v>3</v>
      </c>
      <c r="R16" s="65">
        <f>VLOOKUP($A16,'Return Data'!$B$7:$R$2843,16,0)</f>
        <v>7.1269</v>
      </c>
      <c r="S16" s="67">
        <f t="shared" si="4"/>
        <v>17</v>
      </c>
    </row>
    <row r="17" spans="1:19" x14ac:dyDescent="0.3">
      <c r="A17" s="82" t="s">
        <v>92</v>
      </c>
      <c r="B17" s="64">
        <f>VLOOKUP($A17,'Return Data'!$B$7:$R$2843,3,0)</f>
        <v>44459</v>
      </c>
      <c r="C17" s="65">
        <f>VLOOKUP($A17,'Return Data'!$B$7:$R$2843,4,0)</f>
        <v>73.6541</v>
      </c>
      <c r="D17" s="65">
        <f>VLOOKUP($A17,'Return Data'!$B$7:$R$2843,9,0)</f>
        <v>24.144100000000002</v>
      </c>
      <c r="E17" s="66">
        <f t="shared" si="0"/>
        <v>1</v>
      </c>
      <c r="F17" s="65">
        <f>VLOOKUP($A17,'Return Data'!$B$7:$R$2843,10,0)</f>
        <v>4.5038</v>
      </c>
      <c r="G17" s="66">
        <f t="shared" si="1"/>
        <v>26</v>
      </c>
      <c r="H17" s="65">
        <f>VLOOKUP($A17,'Return Data'!$B$7:$R$2843,11,0)</f>
        <v>10.7096</v>
      </c>
      <c r="I17" s="66">
        <f t="shared" si="2"/>
        <v>6</v>
      </c>
      <c r="J17" s="65">
        <f>VLOOKUP($A17,'Return Data'!$B$7:$R$2843,12,0)</f>
        <v>11.8147</v>
      </c>
      <c r="K17" s="66">
        <f t="shared" si="3"/>
        <v>1</v>
      </c>
      <c r="L17" s="65">
        <f>VLOOKUP($A17,'Return Data'!$B$7:$R$2843,13,0)</f>
        <v>13.6698</v>
      </c>
      <c r="M17" s="66">
        <f t="shared" si="5"/>
        <v>1</v>
      </c>
      <c r="N17" s="65">
        <f>VLOOKUP($A17,'Return Data'!$B$7:$R$2843,17,0)</f>
        <v>3.8904999999999998</v>
      </c>
      <c r="O17" s="66">
        <f t="shared" si="6"/>
        <v>25</v>
      </c>
      <c r="P17" s="65">
        <f>VLOOKUP($A17,'Return Data'!$B$7:$R$2843,14,0)</f>
        <v>5.4741</v>
      </c>
      <c r="Q17" s="66">
        <f t="shared" si="7"/>
        <v>25</v>
      </c>
      <c r="R17" s="65">
        <f>VLOOKUP($A17,'Return Data'!$B$7:$R$2843,16,0)</f>
        <v>8.4693000000000005</v>
      </c>
      <c r="S17" s="67">
        <f t="shared" si="4"/>
        <v>7</v>
      </c>
    </row>
    <row r="18" spans="1:19" x14ac:dyDescent="0.3">
      <c r="A18" s="82" t="s">
        <v>93</v>
      </c>
      <c r="B18" s="64">
        <f>VLOOKUP($A18,'Return Data'!$B$7:$R$2843,3,0)</f>
        <v>44459</v>
      </c>
      <c r="C18" s="65">
        <f>VLOOKUP($A18,'Return Data'!$B$7:$R$2843,4,0)</f>
        <v>73.319999999999993</v>
      </c>
      <c r="D18" s="65">
        <f>VLOOKUP($A18,'Return Data'!$B$7:$R$2843,9,0)</f>
        <v>10.067399999999999</v>
      </c>
      <c r="E18" s="66">
        <f t="shared" si="0"/>
        <v>17</v>
      </c>
      <c r="F18" s="65">
        <f>VLOOKUP($A18,'Return Data'!$B$7:$R$2843,10,0)</f>
        <v>27.4543</v>
      </c>
      <c r="G18" s="66">
        <f t="shared" si="1"/>
        <v>1</v>
      </c>
      <c r="H18" s="65">
        <f>VLOOKUP($A18,'Return Data'!$B$7:$R$2843,11,0)</f>
        <v>16.762499999999999</v>
      </c>
      <c r="I18" s="66">
        <f t="shared" si="2"/>
        <v>1</v>
      </c>
      <c r="J18" s="65">
        <f>VLOOKUP($A18,'Return Data'!$B$7:$R$2843,12,0)</f>
        <v>10.4269</v>
      </c>
      <c r="K18" s="66">
        <f t="shared" si="3"/>
        <v>2</v>
      </c>
      <c r="L18" s="65">
        <f>VLOOKUP($A18,'Return Data'!$B$7:$R$2843,13,0)</f>
        <v>10.261799999999999</v>
      </c>
      <c r="M18" s="66">
        <f t="shared" si="5"/>
        <v>2</v>
      </c>
      <c r="N18" s="65">
        <f>VLOOKUP($A18,'Return Data'!$B$7:$R$2843,17,0)</f>
        <v>9.5739999999999998</v>
      </c>
      <c r="O18" s="66">
        <f t="shared" si="6"/>
        <v>1</v>
      </c>
      <c r="P18" s="65">
        <f>VLOOKUP($A18,'Return Data'!$B$7:$R$2843,14,0)</f>
        <v>7.6849999999999996</v>
      </c>
      <c r="Q18" s="66">
        <f t="shared" si="7"/>
        <v>14</v>
      </c>
      <c r="R18" s="65">
        <f>VLOOKUP($A18,'Return Data'!$B$7:$R$2843,16,0)</f>
        <v>8.5025999999999993</v>
      </c>
      <c r="S18" s="67">
        <f t="shared" si="4"/>
        <v>4</v>
      </c>
    </row>
    <row r="19" spans="1:19" x14ac:dyDescent="0.3">
      <c r="A19" s="82" t="s">
        <v>94</v>
      </c>
      <c r="B19" s="64">
        <f>VLOOKUP($A19,'Return Data'!$B$7:$R$2843,3,0)</f>
        <v>44459</v>
      </c>
      <c r="C19" s="65">
        <f>VLOOKUP($A19,'Return Data'!$B$7:$R$2843,4,0)</f>
        <v>73.319999999999993</v>
      </c>
      <c r="D19" s="65">
        <f>VLOOKUP($A19,'Return Data'!$B$7:$R$2843,9,0)</f>
        <v>10.067399999999999</v>
      </c>
      <c r="E19" s="66">
        <f t="shared" si="0"/>
        <v>17</v>
      </c>
      <c r="F19" s="65">
        <f>VLOOKUP($A19,'Return Data'!$B$7:$R$2843,10,0)</f>
        <v>27.4543</v>
      </c>
      <c r="G19" s="66">
        <f t="shared" si="1"/>
        <v>1</v>
      </c>
      <c r="H19" s="65">
        <f>VLOOKUP($A19,'Return Data'!$B$7:$R$2843,11,0)</f>
        <v>16.762499999999999</v>
      </c>
      <c r="I19" s="66">
        <f t="shared" si="2"/>
        <v>1</v>
      </c>
      <c r="J19" s="65">
        <f>VLOOKUP($A19,'Return Data'!$B$7:$R$2843,12,0)</f>
        <v>10.4269</v>
      </c>
      <c r="K19" s="66">
        <f t="shared" si="3"/>
        <v>2</v>
      </c>
      <c r="L19" s="65">
        <f>VLOOKUP($A19,'Return Data'!$B$7:$R$2843,13,0)</f>
        <v>10.261799999999999</v>
      </c>
      <c r="M19" s="66">
        <f t="shared" si="5"/>
        <v>2</v>
      </c>
      <c r="N19" s="65">
        <f>VLOOKUP($A19,'Return Data'!$B$7:$R$2843,17,0)</f>
        <v>9.5739999999999998</v>
      </c>
      <c r="O19" s="66">
        <f t="shared" si="6"/>
        <v>1</v>
      </c>
      <c r="P19" s="65">
        <f>VLOOKUP($A19,'Return Data'!$B$7:$R$2843,14,0)</f>
        <v>7.6849999999999996</v>
      </c>
      <c r="Q19" s="66">
        <f t="shared" si="7"/>
        <v>14</v>
      </c>
      <c r="R19" s="65">
        <f>VLOOKUP($A19,'Return Data'!$B$7:$R$2843,16,0)</f>
        <v>8.5025999999999993</v>
      </c>
      <c r="S19" s="67">
        <f t="shared" si="4"/>
        <v>4</v>
      </c>
    </row>
    <row r="20" spans="1:19" x14ac:dyDescent="0.3">
      <c r="A20" s="82" t="s">
        <v>95</v>
      </c>
      <c r="B20" s="64">
        <f>VLOOKUP($A20,'Return Data'!$B$7:$R$2843,3,0)</f>
        <v>44459</v>
      </c>
      <c r="C20" s="65">
        <f>VLOOKUP($A20,'Return Data'!$B$7:$R$2843,4,0)</f>
        <v>73.319999999999993</v>
      </c>
      <c r="D20" s="65">
        <f>VLOOKUP($A20,'Return Data'!$B$7:$R$2843,9,0)</f>
        <v>10.067399999999999</v>
      </c>
      <c r="E20" s="66">
        <f t="shared" si="0"/>
        <v>17</v>
      </c>
      <c r="F20" s="65">
        <f>VLOOKUP($A20,'Return Data'!$B$7:$R$2843,10,0)</f>
        <v>27.4543</v>
      </c>
      <c r="G20" s="66">
        <f t="shared" si="1"/>
        <v>1</v>
      </c>
      <c r="H20" s="65">
        <f>VLOOKUP($A20,'Return Data'!$B$7:$R$2843,11,0)</f>
        <v>16.762499999999999</v>
      </c>
      <c r="I20" s="66">
        <f t="shared" si="2"/>
        <v>1</v>
      </c>
      <c r="J20" s="65">
        <f>VLOOKUP($A20,'Return Data'!$B$7:$R$2843,12,0)</f>
        <v>10.4269</v>
      </c>
      <c r="K20" s="66">
        <f t="shared" si="3"/>
        <v>2</v>
      </c>
      <c r="L20" s="65">
        <f>VLOOKUP($A20,'Return Data'!$B$7:$R$2843,13,0)</f>
        <v>10.261799999999999</v>
      </c>
      <c r="M20" s="66">
        <f t="shared" si="5"/>
        <v>2</v>
      </c>
      <c r="N20" s="65">
        <f>VLOOKUP($A20,'Return Data'!$B$7:$R$2843,17,0)</f>
        <v>9.5739999999999998</v>
      </c>
      <c r="O20" s="66">
        <f t="shared" si="6"/>
        <v>1</v>
      </c>
      <c r="P20" s="65">
        <f>VLOOKUP($A20,'Return Data'!$B$7:$R$2843,14,0)</f>
        <v>7.6849999999999996</v>
      </c>
      <c r="Q20" s="66">
        <f t="shared" si="7"/>
        <v>14</v>
      </c>
      <c r="R20" s="65">
        <f>VLOOKUP($A20,'Return Data'!$B$7:$R$2843,16,0)</f>
        <v>8.5025999999999993</v>
      </c>
      <c r="S20" s="67">
        <f t="shared" si="4"/>
        <v>4</v>
      </c>
    </row>
    <row r="21" spans="1:19" x14ac:dyDescent="0.3">
      <c r="A21" s="82" t="s">
        <v>96</v>
      </c>
      <c r="B21" s="64">
        <f>VLOOKUP($A21,'Return Data'!$B$7:$R$2843,3,0)</f>
        <v>44459</v>
      </c>
      <c r="C21" s="65">
        <f>VLOOKUP($A21,'Return Data'!$B$7:$R$2843,4,0)</f>
        <v>28.880199999999999</v>
      </c>
      <c r="D21" s="65">
        <f>VLOOKUP($A21,'Return Data'!$B$7:$R$2843,9,0)</f>
        <v>13.6677</v>
      </c>
      <c r="E21" s="66">
        <f t="shared" si="0"/>
        <v>9</v>
      </c>
      <c r="F21" s="65">
        <f>VLOOKUP($A21,'Return Data'!$B$7:$R$2843,10,0)</f>
        <v>6.0655999999999999</v>
      </c>
      <c r="G21" s="66">
        <f t="shared" si="1"/>
        <v>19</v>
      </c>
      <c r="H21" s="65">
        <f>VLOOKUP($A21,'Return Data'!$B$7:$R$2843,11,0)</f>
        <v>7.0151000000000003</v>
      </c>
      <c r="I21" s="66">
        <f t="shared" si="2"/>
        <v>20</v>
      </c>
      <c r="J21" s="65">
        <f>VLOOKUP($A21,'Return Data'!$B$7:$R$2843,12,0)</f>
        <v>2.6221999999999999</v>
      </c>
      <c r="K21" s="66">
        <f t="shared" si="3"/>
        <v>23</v>
      </c>
      <c r="L21" s="65">
        <f>VLOOKUP($A21,'Return Data'!$B$7:$R$2843,13,0)</f>
        <v>4.5235000000000003</v>
      </c>
      <c r="M21" s="66">
        <f t="shared" si="5"/>
        <v>22</v>
      </c>
      <c r="N21" s="65">
        <f>VLOOKUP($A21,'Return Data'!$B$7:$R$2843,17,0)</f>
        <v>6.1622000000000003</v>
      </c>
      <c r="O21" s="66">
        <f t="shared" si="6"/>
        <v>21</v>
      </c>
      <c r="P21" s="65">
        <f>VLOOKUP($A21,'Return Data'!$B$7:$R$2843,14,0)</f>
        <v>8.2548999999999992</v>
      </c>
      <c r="Q21" s="66">
        <f t="shared" si="7"/>
        <v>13</v>
      </c>
      <c r="R21" s="65">
        <f>VLOOKUP($A21,'Return Data'!$B$7:$R$2843,16,0)</f>
        <v>7.8875000000000002</v>
      </c>
      <c r="S21" s="67">
        <f t="shared" si="4"/>
        <v>12</v>
      </c>
    </row>
    <row r="22" spans="1:19" x14ac:dyDescent="0.3">
      <c r="A22" s="82" t="s">
        <v>97</v>
      </c>
      <c r="B22" s="64">
        <f>VLOOKUP($A22,'Return Data'!$B$7:$R$2843,3,0)</f>
        <v>44459</v>
      </c>
      <c r="C22" s="65">
        <f>VLOOKUP($A22,'Return Data'!$B$7:$R$2843,4,0)</f>
        <v>28.916</v>
      </c>
      <c r="D22" s="65">
        <f>VLOOKUP($A22,'Return Data'!$B$7:$R$2843,9,0)</f>
        <v>13.2341</v>
      </c>
      <c r="E22" s="66">
        <f t="shared" si="0"/>
        <v>10</v>
      </c>
      <c r="F22" s="65">
        <f>VLOOKUP($A22,'Return Data'!$B$7:$R$2843,10,0)</f>
        <v>7.0522</v>
      </c>
      <c r="G22" s="66">
        <f t="shared" si="1"/>
        <v>12</v>
      </c>
      <c r="H22" s="65">
        <f>VLOOKUP($A22,'Return Data'!$B$7:$R$2843,11,0)</f>
        <v>7.8788999999999998</v>
      </c>
      <c r="I22" s="66">
        <f t="shared" si="2"/>
        <v>14</v>
      </c>
      <c r="J22" s="65">
        <f>VLOOKUP($A22,'Return Data'!$B$7:$R$2843,12,0)</f>
        <v>5.5190000000000001</v>
      </c>
      <c r="K22" s="66">
        <f t="shared" si="3"/>
        <v>8</v>
      </c>
      <c r="L22" s="65">
        <f>VLOOKUP($A22,'Return Data'!$B$7:$R$2843,13,0)</f>
        <v>6.9421999999999997</v>
      </c>
      <c r="M22" s="66">
        <f t="shared" si="5"/>
        <v>7</v>
      </c>
      <c r="N22" s="65">
        <f>VLOOKUP($A22,'Return Data'!$B$7:$R$2843,17,0)</f>
        <v>9.4352999999999998</v>
      </c>
      <c r="O22" s="66">
        <f t="shared" si="6"/>
        <v>4</v>
      </c>
      <c r="P22" s="65">
        <f>VLOOKUP($A22,'Return Data'!$B$7:$R$2843,14,0)</f>
        <v>9.5526999999999997</v>
      </c>
      <c r="Q22" s="66">
        <f t="shared" si="7"/>
        <v>5</v>
      </c>
      <c r="R22" s="65">
        <f>VLOOKUP($A22,'Return Data'!$B$7:$R$2843,16,0)</f>
        <v>9.5220000000000002</v>
      </c>
      <c r="S22" s="67">
        <f t="shared" si="4"/>
        <v>1</v>
      </c>
    </row>
    <row r="23" spans="1:19" x14ac:dyDescent="0.3">
      <c r="A23" s="82" t="s">
        <v>98</v>
      </c>
      <c r="B23" s="64">
        <f>VLOOKUP($A23,'Return Data'!$B$7:$R$2843,3,0)</f>
        <v>44459</v>
      </c>
      <c r="C23" s="65">
        <f>VLOOKUP($A23,'Return Data'!$B$7:$R$2843,4,0)</f>
        <v>17.751000000000001</v>
      </c>
      <c r="D23" s="65">
        <f>VLOOKUP($A23,'Return Data'!$B$7:$R$2843,9,0)</f>
        <v>9.5419999999999998</v>
      </c>
      <c r="E23" s="66">
        <f t="shared" si="0"/>
        <v>21</v>
      </c>
      <c r="F23" s="65">
        <f>VLOOKUP($A23,'Return Data'!$B$7:$R$2843,10,0)</f>
        <v>5.9996</v>
      </c>
      <c r="G23" s="66">
        <f t="shared" si="1"/>
        <v>20</v>
      </c>
      <c r="H23" s="65">
        <f>VLOOKUP($A23,'Return Data'!$B$7:$R$2843,11,0)</f>
        <v>7.0666000000000002</v>
      </c>
      <c r="I23" s="66">
        <f t="shared" si="2"/>
        <v>18</v>
      </c>
      <c r="J23" s="65">
        <f>VLOOKUP($A23,'Return Data'!$B$7:$R$2843,12,0)</f>
        <v>4.7007000000000003</v>
      </c>
      <c r="K23" s="66">
        <f t="shared" si="3"/>
        <v>11</v>
      </c>
      <c r="L23" s="65">
        <f>VLOOKUP($A23,'Return Data'!$B$7:$R$2843,13,0)</f>
        <v>5.9461000000000004</v>
      </c>
      <c r="M23" s="66">
        <f t="shared" si="5"/>
        <v>14</v>
      </c>
      <c r="N23" s="65">
        <f>VLOOKUP($A23,'Return Data'!$B$7:$R$2843,17,0)</f>
        <v>7.9787999999999997</v>
      </c>
      <c r="O23" s="66">
        <f t="shared" si="6"/>
        <v>9</v>
      </c>
      <c r="P23" s="65">
        <f>VLOOKUP($A23,'Return Data'!$B$7:$R$2843,14,0)</f>
        <v>7.4892000000000003</v>
      </c>
      <c r="Q23" s="66">
        <f t="shared" si="7"/>
        <v>18</v>
      </c>
      <c r="R23" s="65">
        <f>VLOOKUP($A23,'Return Data'!$B$7:$R$2843,16,0)</f>
        <v>6.1689999999999996</v>
      </c>
      <c r="S23" s="67">
        <f t="shared" si="4"/>
        <v>26</v>
      </c>
    </row>
    <row r="24" spans="1:19" x14ac:dyDescent="0.3">
      <c r="A24" s="82" t="s">
        <v>99</v>
      </c>
      <c r="B24" s="64">
        <f>VLOOKUP($A24,'Return Data'!$B$7:$R$2843,3,0)</f>
        <v>44459</v>
      </c>
      <c r="C24" s="65">
        <f>VLOOKUP($A24,'Return Data'!$B$7:$R$2843,4,0)</f>
        <v>27.792999999999999</v>
      </c>
      <c r="D24" s="65">
        <f>VLOOKUP($A24,'Return Data'!$B$7:$R$2843,9,0)</f>
        <v>9.6526999999999994</v>
      </c>
      <c r="E24" s="66">
        <f t="shared" si="0"/>
        <v>20</v>
      </c>
      <c r="F24" s="65">
        <f>VLOOKUP($A24,'Return Data'!$B$7:$R$2843,10,0)</f>
        <v>6.3226000000000004</v>
      </c>
      <c r="G24" s="66">
        <f t="shared" si="1"/>
        <v>17</v>
      </c>
      <c r="H24" s="65">
        <f>VLOOKUP($A24,'Return Data'!$B$7:$R$2843,11,0)</f>
        <v>7.6467999999999998</v>
      </c>
      <c r="I24" s="66">
        <f t="shared" si="2"/>
        <v>16</v>
      </c>
      <c r="J24" s="65">
        <f>VLOOKUP($A24,'Return Data'!$B$7:$R$2843,12,0)</f>
        <v>2.5808</v>
      </c>
      <c r="K24" s="66">
        <f t="shared" si="3"/>
        <v>24</v>
      </c>
      <c r="L24" s="65">
        <f>VLOOKUP($A24,'Return Data'!$B$7:$R$2843,13,0)</f>
        <v>4.8806000000000003</v>
      </c>
      <c r="M24" s="66">
        <f t="shared" si="5"/>
        <v>18</v>
      </c>
      <c r="N24" s="65">
        <f>VLOOKUP($A24,'Return Data'!$B$7:$R$2843,17,0)</f>
        <v>8.3216999999999999</v>
      </c>
      <c r="O24" s="66">
        <f t="shared" si="6"/>
        <v>8</v>
      </c>
      <c r="P24" s="65">
        <f>VLOOKUP($A24,'Return Data'!$B$7:$R$2843,14,0)</f>
        <v>10.178599999999999</v>
      </c>
      <c r="Q24" s="66">
        <f t="shared" si="7"/>
        <v>2</v>
      </c>
      <c r="R24" s="65">
        <f>VLOOKUP($A24,'Return Data'!$B$7:$R$2843,16,0)</f>
        <v>8.3061000000000007</v>
      </c>
      <c r="S24" s="67">
        <f t="shared" si="4"/>
        <v>9</v>
      </c>
    </row>
    <row r="25" spans="1:19" x14ac:dyDescent="0.3">
      <c r="A25" s="82" t="s">
        <v>100</v>
      </c>
      <c r="B25" s="64">
        <f>VLOOKUP($A25,'Return Data'!$B$7:$R$2843,3,0)</f>
        <v>44459</v>
      </c>
      <c r="C25" s="65">
        <f>VLOOKUP($A25,'Return Data'!$B$7:$R$2843,4,0)</f>
        <v>17.594100000000001</v>
      </c>
      <c r="D25" s="65">
        <f>VLOOKUP($A25,'Return Data'!$B$7:$R$2843,9,0)</f>
        <v>8.6423000000000005</v>
      </c>
      <c r="E25" s="66">
        <f t="shared" si="0"/>
        <v>23</v>
      </c>
      <c r="F25" s="65">
        <f>VLOOKUP($A25,'Return Data'!$B$7:$R$2843,10,0)</f>
        <v>8.6061999999999994</v>
      </c>
      <c r="G25" s="66">
        <f t="shared" si="1"/>
        <v>5</v>
      </c>
      <c r="H25" s="65">
        <f>VLOOKUP($A25,'Return Data'!$B$7:$R$2843,11,0)</f>
        <v>10.4909</v>
      </c>
      <c r="I25" s="66">
        <f t="shared" si="2"/>
        <v>7</v>
      </c>
      <c r="J25" s="65">
        <f>VLOOKUP($A25,'Return Data'!$B$7:$R$2843,12,0)</f>
        <v>6.5236000000000001</v>
      </c>
      <c r="K25" s="66">
        <f t="shared" si="3"/>
        <v>5</v>
      </c>
      <c r="L25" s="65">
        <f>VLOOKUP($A25,'Return Data'!$B$7:$R$2843,13,0)</f>
        <v>7.7683999999999997</v>
      </c>
      <c r="M25" s="66">
        <f t="shared" si="5"/>
        <v>6</v>
      </c>
      <c r="N25" s="65">
        <f>VLOOKUP($A25,'Return Data'!$B$7:$R$2843,17,0)</f>
        <v>7.5746000000000002</v>
      </c>
      <c r="O25" s="66">
        <f t="shared" si="6"/>
        <v>11</v>
      </c>
      <c r="P25" s="65">
        <f>VLOOKUP($A25,'Return Data'!$B$7:$R$2843,14,0)</f>
        <v>7.6764999999999999</v>
      </c>
      <c r="Q25" s="66">
        <f t="shared" si="7"/>
        <v>17</v>
      </c>
      <c r="R25" s="65">
        <f>VLOOKUP($A25,'Return Data'!$B$7:$R$2843,16,0)</f>
        <v>7.0911999999999997</v>
      </c>
      <c r="S25" s="67">
        <f t="shared" si="4"/>
        <v>20</v>
      </c>
    </row>
    <row r="26" spans="1:19" x14ac:dyDescent="0.3">
      <c r="A26" s="82" t="s">
        <v>101</v>
      </c>
      <c r="B26" s="64">
        <f>VLOOKUP($A26,'Return Data'!$B$7:$R$2843,3,0)</f>
        <v>44459</v>
      </c>
      <c r="C26" s="65">
        <f>VLOOKUP($A26,'Return Data'!$B$7:$R$2843,4,0)</f>
        <v>1216.9799</v>
      </c>
      <c r="D26" s="65">
        <f>VLOOKUP($A26,'Return Data'!$B$7:$R$2843,9,0)</f>
        <v>7.4359999999999999</v>
      </c>
      <c r="E26" s="66">
        <f t="shared" si="0"/>
        <v>25</v>
      </c>
      <c r="F26" s="65">
        <f>VLOOKUP($A26,'Return Data'!$B$7:$R$2843,10,0)</f>
        <v>6.4252000000000002</v>
      </c>
      <c r="G26" s="66">
        <f t="shared" si="1"/>
        <v>16</v>
      </c>
      <c r="H26" s="65">
        <f>VLOOKUP($A26,'Return Data'!$B$7:$R$2843,11,0)</f>
        <v>6.7145999999999999</v>
      </c>
      <c r="I26" s="66">
        <f t="shared" si="2"/>
        <v>22</v>
      </c>
      <c r="J26" s="65">
        <f>VLOOKUP($A26,'Return Data'!$B$7:$R$2843,12,0)</f>
        <v>4.1672000000000002</v>
      </c>
      <c r="K26" s="66">
        <f t="shared" si="3"/>
        <v>13</v>
      </c>
      <c r="L26" s="65">
        <f>VLOOKUP($A26,'Return Data'!$B$7:$R$2843,13,0)</f>
        <v>6.2674000000000003</v>
      </c>
      <c r="M26" s="66">
        <f t="shared" si="5"/>
        <v>10</v>
      </c>
      <c r="N26" s="65"/>
      <c r="O26" s="66"/>
      <c r="P26" s="65"/>
      <c r="Q26" s="66"/>
      <c r="R26" s="65">
        <f>VLOOKUP($A26,'Return Data'!$B$7:$R$2843,16,0)</f>
        <v>7.2724000000000002</v>
      </c>
      <c r="S26" s="67">
        <f t="shared" si="4"/>
        <v>16</v>
      </c>
    </row>
    <row r="27" spans="1:19" x14ac:dyDescent="0.3">
      <c r="A27" s="82" t="s">
        <v>102</v>
      </c>
      <c r="B27" s="64">
        <f>VLOOKUP($A27,'Return Data'!$B$7:$R$2843,3,0)</f>
        <v>44459</v>
      </c>
      <c r="C27" s="65">
        <f>VLOOKUP($A27,'Return Data'!$B$7:$R$2843,4,0)</f>
        <v>33.087499999999999</v>
      </c>
      <c r="D27" s="65">
        <f>VLOOKUP($A27,'Return Data'!$B$7:$R$2843,9,0)</f>
        <v>6.0555000000000003</v>
      </c>
      <c r="E27" s="66">
        <f t="shared" si="0"/>
        <v>27</v>
      </c>
      <c r="F27" s="65">
        <f>VLOOKUP($A27,'Return Data'!$B$7:$R$2843,10,0)</f>
        <v>4.8742999999999999</v>
      </c>
      <c r="G27" s="66">
        <f t="shared" si="1"/>
        <v>24</v>
      </c>
      <c r="H27" s="65">
        <f>VLOOKUP($A27,'Return Data'!$B$7:$R$2843,11,0)</f>
        <v>5.74</v>
      </c>
      <c r="I27" s="66">
        <f t="shared" si="2"/>
        <v>24</v>
      </c>
      <c r="J27" s="65">
        <f>VLOOKUP($A27,'Return Data'!$B$7:$R$2843,12,0)</f>
        <v>3.1396000000000002</v>
      </c>
      <c r="K27" s="66">
        <f t="shared" si="3"/>
        <v>19</v>
      </c>
      <c r="L27" s="65">
        <f>VLOOKUP($A27,'Return Data'!$B$7:$R$2843,13,0)</f>
        <v>4.5033000000000003</v>
      </c>
      <c r="M27" s="66">
        <f t="shared" si="5"/>
        <v>23</v>
      </c>
      <c r="N27" s="65">
        <f>VLOOKUP($A27,'Return Data'!$B$7:$R$2843,17,0)</f>
        <v>5.6174999999999997</v>
      </c>
      <c r="O27" s="66">
        <f t="shared" ref="O27:O37" si="8">RANK(N27,N$8:N$39,0)</f>
        <v>23</v>
      </c>
      <c r="P27" s="65">
        <f>VLOOKUP($A27,'Return Data'!$B$7:$R$2843,14,0)</f>
        <v>6.0613000000000001</v>
      </c>
      <c r="Q27" s="66">
        <f t="shared" ref="Q27:Q37" si="9">RANK(P27,P$8:P$39,0)</f>
        <v>22</v>
      </c>
      <c r="R27" s="65">
        <f>VLOOKUP($A27,'Return Data'!$B$7:$R$2843,16,0)</f>
        <v>6.7755000000000001</v>
      </c>
      <c r="S27" s="67">
        <f t="shared" si="4"/>
        <v>24</v>
      </c>
    </row>
    <row r="28" spans="1:19" x14ac:dyDescent="0.3">
      <c r="A28" s="82" t="s">
        <v>103</v>
      </c>
      <c r="B28" s="64">
        <f>VLOOKUP($A28,'Return Data'!$B$7:$R$2843,3,0)</f>
        <v>44459</v>
      </c>
      <c r="C28" s="65">
        <f>VLOOKUP($A28,'Return Data'!$B$7:$R$2843,4,0)</f>
        <v>30.0259</v>
      </c>
      <c r="D28" s="65">
        <f>VLOOKUP($A28,'Return Data'!$B$7:$R$2843,9,0)</f>
        <v>14.911099999999999</v>
      </c>
      <c r="E28" s="66">
        <f t="shared" si="0"/>
        <v>5</v>
      </c>
      <c r="F28" s="65">
        <f>VLOOKUP($A28,'Return Data'!$B$7:$R$2843,10,0)</f>
        <v>7.7896000000000001</v>
      </c>
      <c r="G28" s="66">
        <f t="shared" si="1"/>
        <v>7</v>
      </c>
      <c r="H28" s="65">
        <f>VLOOKUP($A28,'Return Data'!$B$7:$R$2843,11,0)</f>
        <v>9.0243000000000002</v>
      </c>
      <c r="I28" s="66">
        <f t="shared" si="2"/>
        <v>9</v>
      </c>
      <c r="J28" s="65">
        <f>VLOOKUP($A28,'Return Data'!$B$7:$R$2843,12,0)</f>
        <v>3.9592999999999998</v>
      </c>
      <c r="K28" s="66">
        <f t="shared" si="3"/>
        <v>14</v>
      </c>
      <c r="L28" s="65">
        <f>VLOOKUP($A28,'Return Data'!$B$7:$R$2843,13,0)</f>
        <v>6.0354999999999999</v>
      </c>
      <c r="M28" s="66">
        <f t="shared" si="5"/>
        <v>12</v>
      </c>
      <c r="N28" s="65">
        <f>VLOOKUP($A28,'Return Data'!$B$7:$R$2843,17,0)</f>
        <v>8.4524000000000008</v>
      </c>
      <c r="O28" s="66">
        <f t="shared" si="8"/>
        <v>6</v>
      </c>
      <c r="P28" s="65">
        <f>VLOOKUP($A28,'Return Data'!$B$7:$R$2843,14,0)</f>
        <v>9.8568999999999996</v>
      </c>
      <c r="Q28" s="66">
        <f t="shared" si="9"/>
        <v>4</v>
      </c>
      <c r="R28" s="65">
        <f>VLOOKUP($A28,'Return Data'!$B$7:$R$2843,16,0)</f>
        <v>8.6004000000000005</v>
      </c>
      <c r="S28" s="67">
        <f t="shared" si="4"/>
        <v>3</v>
      </c>
    </row>
    <row r="29" spans="1:19" x14ac:dyDescent="0.3">
      <c r="A29" s="82" t="s">
        <v>104</v>
      </c>
      <c r="B29" s="64">
        <f>VLOOKUP($A29,'Return Data'!$B$7:$R$2843,3,0)</f>
        <v>44459</v>
      </c>
      <c r="C29" s="65">
        <f>VLOOKUP($A29,'Return Data'!$B$7:$R$2843,4,0)</f>
        <v>23.881599999999999</v>
      </c>
      <c r="D29" s="65">
        <f>VLOOKUP($A29,'Return Data'!$B$7:$R$2843,9,0)</f>
        <v>9.2522000000000002</v>
      </c>
      <c r="E29" s="66">
        <f t="shared" si="0"/>
        <v>22</v>
      </c>
      <c r="F29" s="65">
        <f>VLOOKUP($A29,'Return Data'!$B$7:$R$2843,10,0)</f>
        <v>5.8724999999999996</v>
      </c>
      <c r="G29" s="66">
        <f t="shared" si="1"/>
        <v>22</v>
      </c>
      <c r="H29" s="65">
        <f>VLOOKUP($A29,'Return Data'!$B$7:$R$2843,11,0)</f>
        <v>6.4454000000000002</v>
      </c>
      <c r="I29" s="66">
        <f t="shared" si="2"/>
        <v>23</v>
      </c>
      <c r="J29" s="65">
        <f>VLOOKUP($A29,'Return Data'!$B$7:$R$2843,12,0)</f>
        <v>2.032</v>
      </c>
      <c r="K29" s="66">
        <f t="shared" si="3"/>
        <v>26</v>
      </c>
      <c r="L29" s="65">
        <f>VLOOKUP($A29,'Return Data'!$B$7:$R$2843,13,0)</f>
        <v>4.0137</v>
      </c>
      <c r="M29" s="66">
        <f t="shared" si="5"/>
        <v>24</v>
      </c>
      <c r="N29" s="65">
        <f>VLOOKUP($A29,'Return Data'!$B$7:$R$2843,17,0)</f>
        <v>6.9295</v>
      </c>
      <c r="O29" s="66">
        <f t="shared" si="8"/>
        <v>18</v>
      </c>
      <c r="P29" s="65">
        <f>VLOOKUP($A29,'Return Data'!$B$7:$R$2843,14,0)</f>
        <v>8.4040999999999997</v>
      </c>
      <c r="Q29" s="66">
        <f t="shared" si="9"/>
        <v>12</v>
      </c>
      <c r="R29" s="65">
        <f>VLOOKUP($A29,'Return Data'!$B$7:$R$2843,16,0)</f>
        <v>5.9471999999999996</v>
      </c>
      <c r="S29" s="67">
        <f t="shared" si="4"/>
        <v>28</v>
      </c>
    </row>
    <row r="30" spans="1:19" x14ac:dyDescent="0.3">
      <c r="A30" s="82" t="s">
        <v>105</v>
      </c>
      <c r="B30" s="64">
        <f>VLOOKUP($A30,'Return Data'!$B$7:$R$2843,3,0)</f>
        <v>44459</v>
      </c>
      <c r="C30" s="65">
        <f>VLOOKUP($A30,'Return Data'!$B$7:$R$2843,4,0)</f>
        <v>13.465999999999999</v>
      </c>
      <c r="D30" s="65">
        <f>VLOOKUP($A30,'Return Data'!$B$7:$R$2843,9,0)</f>
        <v>7.1074999999999999</v>
      </c>
      <c r="E30" s="66">
        <f t="shared" si="0"/>
        <v>26</v>
      </c>
      <c r="F30" s="65">
        <f>VLOOKUP($A30,'Return Data'!$B$7:$R$2843,10,0)</f>
        <v>4.5570000000000004</v>
      </c>
      <c r="G30" s="66">
        <f t="shared" si="1"/>
        <v>25</v>
      </c>
      <c r="H30" s="65">
        <f>VLOOKUP($A30,'Return Data'!$B$7:$R$2843,11,0)</f>
        <v>5.4225000000000003</v>
      </c>
      <c r="I30" s="66">
        <f t="shared" si="2"/>
        <v>27</v>
      </c>
      <c r="J30" s="65">
        <f>VLOOKUP($A30,'Return Data'!$B$7:$R$2843,12,0)</f>
        <v>2.9794999999999998</v>
      </c>
      <c r="K30" s="66">
        <f t="shared" si="3"/>
        <v>21</v>
      </c>
      <c r="L30" s="65">
        <f>VLOOKUP($A30,'Return Data'!$B$7:$R$2843,13,0)</f>
        <v>3.8153000000000001</v>
      </c>
      <c r="M30" s="66">
        <f t="shared" si="5"/>
        <v>25</v>
      </c>
      <c r="N30" s="65">
        <f>VLOOKUP($A30,'Return Data'!$B$7:$R$2843,17,0)</f>
        <v>7.0237999999999996</v>
      </c>
      <c r="O30" s="66">
        <f t="shared" si="8"/>
        <v>17</v>
      </c>
      <c r="P30" s="65">
        <f>VLOOKUP($A30,'Return Data'!$B$7:$R$2843,14,0)</f>
        <v>9.0345999999999993</v>
      </c>
      <c r="Q30" s="66">
        <f t="shared" si="9"/>
        <v>7</v>
      </c>
      <c r="R30" s="65">
        <f>VLOOKUP($A30,'Return Data'!$B$7:$R$2843,16,0)</f>
        <v>6.843</v>
      </c>
      <c r="S30" s="67">
        <f t="shared" si="4"/>
        <v>23</v>
      </c>
    </row>
    <row r="31" spans="1:19" x14ac:dyDescent="0.3">
      <c r="A31" s="82" t="s">
        <v>106</v>
      </c>
      <c r="B31" s="64">
        <f>VLOOKUP($A31,'Return Data'!$B$7:$R$2843,3,0)</f>
        <v>44459</v>
      </c>
      <c r="C31" s="65">
        <f>VLOOKUP($A31,'Return Data'!$B$7:$R$2843,4,0)</f>
        <v>29.76</v>
      </c>
      <c r="D31" s="65">
        <f>VLOOKUP($A31,'Return Data'!$B$7:$R$2843,9,0)</f>
        <v>19.396000000000001</v>
      </c>
      <c r="E31" s="66">
        <f t="shared" si="0"/>
        <v>3</v>
      </c>
      <c r="F31" s="65">
        <f>VLOOKUP($A31,'Return Data'!$B$7:$R$2843,10,0)</f>
        <v>5.7868000000000004</v>
      </c>
      <c r="G31" s="66">
        <f t="shared" si="1"/>
        <v>23</v>
      </c>
      <c r="H31" s="65">
        <f>VLOOKUP($A31,'Return Data'!$B$7:$R$2843,11,0)</f>
        <v>9.3606999999999996</v>
      </c>
      <c r="I31" s="66">
        <f t="shared" si="2"/>
        <v>8</v>
      </c>
      <c r="J31" s="65">
        <f>VLOOKUP($A31,'Return Data'!$B$7:$R$2843,12,0)</f>
        <v>3.8384</v>
      </c>
      <c r="K31" s="66">
        <f t="shared" si="3"/>
        <v>15</v>
      </c>
      <c r="L31" s="65">
        <f>VLOOKUP($A31,'Return Data'!$B$7:$R$2843,13,0)</f>
        <v>4.9695999999999998</v>
      </c>
      <c r="M31" s="66">
        <f t="shared" si="5"/>
        <v>17</v>
      </c>
      <c r="N31" s="65">
        <f>VLOOKUP($A31,'Return Data'!$B$7:$R$2843,17,0)</f>
        <v>7.4893999999999998</v>
      </c>
      <c r="O31" s="66">
        <f t="shared" si="8"/>
        <v>13</v>
      </c>
      <c r="P31" s="65">
        <f>VLOOKUP($A31,'Return Data'!$B$7:$R$2843,14,0)</f>
        <v>8.6334</v>
      </c>
      <c r="Q31" s="66">
        <f t="shared" si="9"/>
        <v>11</v>
      </c>
      <c r="R31" s="65">
        <f>VLOOKUP($A31,'Return Data'!$B$7:$R$2843,16,0)</f>
        <v>6.6832000000000003</v>
      </c>
      <c r="S31" s="67">
        <f t="shared" si="4"/>
        <v>25</v>
      </c>
    </row>
    <row r="32" spans="1:19" x14ac:dyDescent="0.3">
      <c r="A32" s="82" t="s">
        <v>107</v>
      </c>
      <c r="B32" s="64">
        <f>VLOOKUP($A32,'Return Data'!$B$7:$R$2843,3,0)</f>
        <v>44459</v>
      </c>
      <c r="C32" s="65">
        <f>VLOOKUP($A32,'Return Data'!$B$7:$R$2843,4,0)</f>
        <v>2139.7820000000002</v>
      </c>
      <c r="D32" s="65">
        <f>VLOOKUP($A32,'Return Data'!$B$7:$R$2843,9,0)</f>
        <v>12.478899999999999</v>
      </c>
      <c r="E32" s="66">
        <f t="shared" si="0"/>
        <v>11</v>
      </c>
      <c r="F32" s="65">
        <f>VLOOKUP($A32,'Return Data'!$B$7:$R$2843,10,0)</f>
        <v>6.1109999999999998</v>
      </c>
      <c r="G32" s="66">
        <f t="shared" si="1"/>
        <v>18</v>
      </c>
      <c r="H32" s="65">
        <f>VLOOKUP($A32,'Return Data'!$B$7:$R$2843,11,0)</f>
        <v>7.0080999999999998</v>
      </c>
      <c r="I32" s="66">
        <f t="shared" si="2"/>
        <v>21</v>
      </c>
      <c r="J32" s="65">
        <f>VLOOKUP($A32,'Return Data'!$B$7:$R$2843,12,0)</f>
        <v>3.5996999999999999</v>
      </c>
      <c r="K32" s="66">
        <f t="shared" si="3"/>
        <v>16</v>
      </c>
      <c r="L32" s="65">
        <f>VLOOKUP($A32,'Return Data'!$B$7:$R$2843,13,0)</f>
        <v>4.6769999999999996</v>
      </c>
      <c r="M32" s="66">
        <f t="shared" si="5"/>
        <v>20</v>
      </c>
      <c r="N32" s="65">
        <f>VLOOKUP($A32,'Return Data'!$B$7:$R$2843,17,0)</f>
        <v>6.8289999999999997</v>
      </c>
      <c r="O32" s="66">
        <f t="shared" si="8"/>
        <v>19</v>
      </c>
      <c r="P32" s="65">
        <f>VLOOKUP($A32,'Return Data'!$B$7:$R$2843,14,0)</f>
        <v>8.7690999999999999</v>
      </c>
      <c r="Q32" s="66">
        <f t="shared" si="9"/>
        <v>10</v>
      </c>
      <c r="R32" s="65">
        <f>VLOOKUP($A32,'Return Data'!$B$7:$R$2843,16,0)</f>
        <v>8.1616</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44459</v>
      </c>
      <c r="C34" s="65">
        <f>VLOOKUP($A34,'Return Data'!$B$7:$R$2843,4,0)</f>
        <v>16.761299999999999</v>
      </c>
      <c r="D34" s="65">
        <f>VLOOKUP($A34,'Return Data'!$B$7:$R$2843,9,0)</f>
        <v>14.478</v>
      </c>
      <c r="E34" s="66">
        <f t="shared" si="0"/>
        <v>7</v>
      </c>
      <c r="F34" s="65">
        <f>VLOOKUP($A34,'Return Data'!$B$7:$R$2843,10,0)</f>
        <v>7.3433000000000002</v>
      </c>
      <c r="G34" s="66">
        <f t="shared" si="1"/>
        <v>9</v>
      </c>
      <c r="H34" s="65">
        <f>VLOOKUP($A34,'Return Data'!$B$7:$R$2843,11,0)</f>
        <v>7.0631000000000004</v>
      </c>
      <c r="I34" s="66">
        <f t="shared" si="2"/>
        <v>19</v>
      </c>
      <c r="J34" s="65">
        <f>VLOOKUP($A34,'Return Data'!$B$7:$R$2843,12,0)</f>
        <v>4.5753000000000004</v>
      </c>
      <c r="K34" s="66">
        <f t="shared" si="3"/>
        <v>12</v>
      </c>
      <c r="L34" s="65">
        <f>VLOOKUP($A34,'Return Data'!$B$7:$R$2843,13,0)</f>
        <v>5.3498999999999999</v>
      </c>
      <c r="M34" s="66">
        <f t="shared" si="5"/>
        <v>15</v>
      </c>
      <c r="N34" s="65">
        <f>VLOOKUP($A34,'Return Data'!$B$7:$R$2843,17,0)</f>
        <v>7.7464000000000004</v>
      </c>
      <c r="O34" s="66">
        <f t="shared" si="8"/>
        <v>10</v>
      </c>
      <c r="P34" s="65">
        <f>VLOOKUP($A34,'Return Data'!$B$7:$R$2843,14,0)</f>
        <v>8.8394999999999992</v>
      </c>
      <c r="Q34" s="66">
        <f t="shared" si="9"/>
        <v>9</v>
      </c>
      <c r="R34" s="65">
        <f>VLOOKUP($A34,'Return Data'!$B$7:$R$2843,16,0)</f>
        <v>8.4482999999999997</v>
      </c>
      <c r="S34" s="67">
        <f t="shared" si="4"/>
        <v>8</v>
      </c>
    </row>
    <row r="35" spans="1:19" x14ac:dyDescent="0.3">
      <c r="A35" s="82" t="s">
        <v>111</v>
      </c>
      <c r="B35" s="64">
        <f>VLOOKUP($A35,'Return Data'!$B$7:$R$2843,3,0)</f>
        <v>44459</v>
      </c>
      <c r="C35" s="65">
        <f>VLOOKUP($A35,'Return Data'!$B$7:$R$2843,4,0)</f>
        <v>28.2622</v>
      </c>
      <c r="D35" s="65">
        <f>VLOOKUP($A35,'Return Data'!$B$7:$R$2843,9,0)</f>
        <v>12.4535</v>
      </c>
      <c r="E35" s="66">
        <f t="shared" si="0"/>
        <v>12</v>
      </c>
      <c r="F35" s="65">
        <f>VLOOKUP($A35,'Return Data'!$B$7:$R$2843,10,0)</f>
        <v>5.9439000000000002</v>
      </c>
      <c r="G35" s="66">
        <f t="shared" si="1"/>
        <v>21</v>
      </c>
      <c r="H35" s="65">
        <f>VLOOKUP($A35,'Return Data'!$B$7:$R$2843,11,0)</f>
        <v>5.4278000000000004</v>
      </c>
      <c r="I35" s="66">
        <f t="shared" si="2"/>
        <v>26</v>
      </c>
      <c r="J35" s="65">
        <f>VLOOKUP($A35,'Return Data'!$B$7:$R$2843,12,0)</f>
        <v>2.8942999999999999</v>
      </c>
      <c r="K35" s="66">
        <f t="shared" si="3"/>
        <v>22</v>
      </c>
      <c r="L35" s="65">
        <f>VLOOKUP($A35,'Return Data'!$B$7:$R$2843,13,0)</f>
        <v>4.5541999999999998</v>
      </c>
      <c r="M35" s="66">
        <f t="shared" si="5"/>
        <v>21</v>
      </c>
      <c r="N35" s="65">
        <f>VLOOKUP($A35,'Return Data'!$B$7:$R$2843,17,0)</f>
        <v>7.4115000000000002</v>
      </c>
      <c r="O35" s="66">
        <f t="shared" si="8"/>
        <v>14</v>
      </c>
      <c r="P35" s="65">
        <f>VLOOKUP($A35,'Return Data'!$B$7:$R$2843,14,0)</f>
        <v>9.4931999999999999</v>
      </c>
      <c r="Q35" s="66">
        <f t="shared" si="9"/>
        <v>6</v>
      </c>
      <c r="R35" s="65">
        <f>VLOOKUP($A35,'Return Data'!$B$7:$R$2843,16,0)</f>
        <v>6.0458999999999996</v>
      </c>
      <c r="S35" s="67">
        <f t="shared" si="4"/>
        <v>27</v>
      </c>
    </row>
    <row r="36" spans="1:19" x14ac:dyDescent="0.3">
      <c r="A36" s="82" t="s">
        <v>112</v>
      </c>
      <c r="B36" s="64">
        <f>VLOOKUP($A36,'Return Data'!$B$7:$R$2843,3,0)</f>
        <v>44459</v>
      </c>
      <c r="C36" s="65">
        <f>VLOOKUP($A36,'Return Data'!$B$7:$R$2843,4,0)</f>
        <v>33.151899999999998</v>
      </c>
      <c r="D36" s="65">
        <f>VLOOKUP($A36,'Return Data'!$B$7:$R$2843,9,0)</f>
        <v>4.7676999999999996</v>
      </c>
      <c r="E36" s="66">
        <f t="shared" si="0"/>
        <v>29</v>
      </c>
      <c r="F36" s="65">
        <f>VLOOKUP($A36,'Return Data'!$B$7:$R$2843,10,0)</f>
        <v>6.4852999999999996</v>
      </c>
      <c r="G36" s="66">
        <f t="shared" si="1"/>
        <v>15</v>
      </c>
      <c r="H36" s="65">
        <f>VLOOKUP($A36,'Return Data'!$B$7:$R$2843,11,0)</f>
        <v>7.7389999999999999</v>
      </c>
      <c r="I36" s="66">
        <f t="shared" si="2"/>
        <v>15</v>
      </c>
      <c r="J36" s="65">
        <f>VLOOKUP($A36,'Return Data'!$B$7:$R$2843,12,0)</f>
        <v>4.7813999999999997</v>
      </c>
      <c r="K36" s="66">
        <f t="shared" si="3"/>
        <v>10</v>
      </c>
      <c r="L36" s="65">
        <f>VLOOKUP($A36,'Return Data'!$B$7:$R$2843,13,0)</f>
        <v>5.9867999999999997</v>
      </c>
      <c r="M36" s="66">
        <f t="shared" si="5"/>
        <v>13</v>
      </c>
      <c r="N36" s="65">
        <f>VLOOKUP($A36,'Return Data'!$B$7:$R$2843,17,0)</f>
        <v>7.2511000000000001</v>
      </c>
      <c r="O36" s="66">
        <f t="shared" si="8"/>
        <v>16</v>
      </c>
      <c r="P36" s="65">
        <f>VLOOKUP($A36,'Return Data'!$B$7:$R$2843,14,0)</f>
        <v>7.4771000000000001</v>
      </c>
      <c r="Q36" s="66">
        <f t="shared" si="9"/>
        <v>19</v>
      </c>
      <c r="R36" s="65">
        <f>VLOOKUP($A36,'Return Data'!$B$7:$R$2843,16,0)</f>
        <v>6.8613</v>
      </c>
      <c r="S36" s="67">
        <f t="shared" si="4"/>
        <v>22</v>
      </c>
    </row>
    <row r="37" spans="1:19" x14ac:dyDescent="0.3">
      <c r="A37" s="82" t="s">
        <v>113</v>
      </c>
      <c r="B37" s="64">
        <f>VLOOKUP($A37,'Return Data'!$B$7:$R$2843,3,0)</f>
        <v>44459</v>
      </c>
      <c r="C37" s="65">
        <f>VLOOKUP($A37,'Return Data'!$B$7:$R$2843,4,0)</f>
        <v>19.3673</v>
      </c>
      <c r="D37" s="65">
        <f>VLOOKUP($A37,'Return Data'!$B$7:$R$2843,9,0)</f>
        <v>16.434000000000001</v>
      </c>
      <c r="E37" s="66">
        <f t="shared" si="0"/>
        <v>4</v>
      </c>
      <c r="F37" s="65">
        <f>VLOOKUP($A37,'Return Data'!$B$7:$R$2843,10,0)</f>
        <v>7.4417999999999997</v>
      </c>
      <c r="G37" s="66">
        <f t="shared" si="1"/>
        <v>8</v>
      </c>
      <c r="H37" s="65">
        <f>VLOOKUP($A37,'Return Data'!$B$7:$R$2843,11,0)</f>
        <v>8.1610999999999994</v>
      </c>
      <c r="I37" s="66">
        <f t="shared" si="2"/>
        <v>13</v>
      </c>
      <c r="J37" s="65">
        <f>VLOOKUP($A37,'Return Data'!$B$7:$R$2843,12,0)</f>
        <v>3.1394000000000002</v>
      </c>
      <c r="K37" s="66">
        <f t="shared" si="3"/>
        <v>20</v>
      </c>
      <c r="L37" s="65">
        <f>VLOOKUP($A37,'Return Data'!$B$7:$R$2843,13,0)</f>
        <v>4.8304999999999998</v>
      </c>
      <c r="M37" s="66">
        <f t="shared" si="5"/>
        <v>19</v>
      </c>
      <c r="N37" s="65">
        <f>VLOOKUP($A37,'Return Data'!$B$7:$R$2843,17,0)</f>
        <v>7.5293000000000001</v>
      </c>
      <c r="O37" s="66">
        <f t="shared" si="8"/>
        <v>12</v>
      </c>
      <c r="P37" s="65">
        <f>VLOOKUP($A37,'Return Data'!$B$7:$R$2843,14,0)</f>
        <v>8.9293999999999993</v>
      </c>
      <c r="Q37" s="66">
        <f t="shared" si="9"/>
        <v>8</v>
      </c>
      <c r="R37" s="65">
        <f>VLOOKUP($A37,'Return Data'!$B$7:$R$2843,16,0)</f>
        <v>7.1216999999999997</v>
      </c>
      <c r="S37" s="67">
        <f t="shared" si="4"/>
        <v>18</v>
      </c>
    </row>
    <row r="38" spans="1:19" x14ac:dyDescent="0.3">
      <c r="A38" s="82" t="s">
        <v>367</v>
      </c>
      <c r="B38" s="64">
        <f>VLOOKUP($A38,'Return Data'!$B$7:$R$2843,3,0)</f>
        <v>44459</v>
      </c>
      <c r="C38" s="65">
        <f>VLOOKUP($A38,'Return Data'!$B$7:$R$2843,4,0)</f>
        <v>0.31440000000000001</v>
      </c>
      <c r="D38" s="65">
        <f>VLOOKUP($A38,'Return Data'!$B$7:$R$2843,9,0)</f>
        <v>10.5801</v>
      </c>
      <c r="E38" s="66">
        <f t="shared" si="0"/>
        <v>13</v>
      </c>
      <c r="F38" s="65">
        <f>VLOOKUP($A38,'Return Data'!$B$7:$R$2843,10,0)</f>
        <v>10.9201</v>
      </c>
      <c r="G38" s="66">
        <f t="shared" si="1"/>
        <v>4</v>
      </c>
      <c r="H38" s="65">
        <f>VLOOKUP($A38,'Return Data'!$B$7:$R$2843,11,0)</f>
        <v>11.277900000000001</v>
      </c>
      <c r="I38" s="66">
        <f t="shared" si="2"/>
        <v>4</v>
      </c>
      <c r="J38" s="65"/>
      <c r="K38" s="66"/>
      <c r="L38" s="65"/>
      <c r="M38" s="66"/>
      <c r="N38" s="65"/>
      <c r="O38" s="66"/>
      <c r="P38" s="65"/>
      <c r="Q38" s="66"/>
      <c r="R38" s="65">
        <f>VLOOKUP($A38,'Return Data'!$B$7:$R$2843,16,0)</f>
        <v>-7.6725000000000003</v>
      </c>
      <c r="S38" s="67">
        <f t="shared" si="4"/>
        <v>29</v>
      </c>
    </row>
    <row r="39" spans="1:19" x14ac:dyDescent="0.3">
      <c r="A39" s="82" t="s">
        <v>114</v>
      </c>
      <c r="B39" s="64">
        <f>VLOOKUP($A39,'Return Data'!$B$7:$R$2843,3,0)</f>
        <v>44459</v>
      </c>
      <c r="C39" s="65">
        <f>VLOOKUP($A39,'Return Data'!$B$7:$R$2843,4,0)</f>
        <v>21.414899999999999</v>
      </c>
      <c r="D39" s="65">
        <f>VLOOKUP($A39,'Return Data'!$B$7:$R$2843,9,0)</f>
        <v>6.0014000000000003</v>
      </c>
      <c r="E39" s="66">
        <f t="shared" si="0"/>
        <v>28</v>
      </c>
      <c r="F39" s="65">
        <f>VLOOKUP($A39,'Return Data'!$B$7:$R$2843,10,0)</f>
        <v>4.0026999999999999</v>
      </c>
      <c r="G39" s="66">
        <f t="shared" si="1"/>
        <v>29</v>
      </c>
      <c r="H39" s="65">
        <f>VLOOKUP($A39,'Return Data'!$B$7:$R$2843,11,0)</f>
        <v>4.5332999999999997</v>
      </c>
      <c r="I39" s="66">
        <f t="shared" si="2"/>
        <v>28</v>
      </c>
      <c r="J39" s="65">
        <f>VLOOKUP($A39,'Return Data'!$B$7:$R$2843,12,0)</f>
        <v>2.2267000000000001</v>
      </c>
      <c r="K39" s="66">
        <f>RANK(J39,J$8:J$39,0)</f>
        <v>25</v>
      </c>
      <c r="L39" s="65">
        <f>VLOOKUP($A39,'Return Data'!$B$7:$R$2843,13,0)</f>
        <v>3.1755</v>
      </c>
      <c r="M39" s="66">
        <f>RANK(L39,L$8:L$39,0)</f>
        <v>28</v>
      </c>
      <c r="N39" s="65">
        <f>VLOOKUP($A39,'Return Data'!$B$7:$R$2843,17,0)</f>
        <v>4.0523999999999996</v>
      </c>
      <c r="O39" s="66">
        <f>RANK(N39,N$8:N$39,0)</f>
        <v>24</v>
      </c>
      <c r="P39" s="65">
        <f>VLOOKUP($A39,'Return Data'!$B$7:$R$2843,14,0)</f>
        <v>1.8969</v>
      </c>
      <c r="Q39" s="66">
        <f>RANK(P39,P$8:P$39,0)</f>
        <v>27</v>
      </c>
      <c r="R39" s="65">
        <f>VLOOKUP($A39,'Return Data'!$B$7:$R$2843,16,0)</f>
        <v>7.0019</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10.926280645161292</v>
      </c>
      <c r="E41" s="88"/>
      <c r="F41" s="89">
        <f>AVERAGE(F8:F39)</f>
        <v>8.0346258064516114</v>
      </c>
      <c r="G41" s="88"/>
      <c r="H41" s="89">
        <f>AVERAGE(H8:H39)</f>
        <v>8.0235838709677445</v>
      </c>
      <c r="I41" s="88"/>
      <c r="J41" s="89">
        <f>AVERAGE(J8:J39)</f>
        <v>4.4446833333333338</v>
      </c>
      <c r="K41" s="88"/>
      <c r="L41" s="89">
        <f>AVERAGE(L8:L39)</f>
        <v>6.1541428571428565</v>
      </c>
      <c r="M41" s="88"/>
      <c r="N41" s="89">
        <f>AVERAGE(N8:N39)</f>
        <v>7.1553407407407406</v>
      </c>
      <c r="O41" s="88"/>
      <c r="P41" s="89">
        <f>AVERAGE(P8:P39)</f>
        <v>7.7716666666666674</v>
      </c>
      <c r="Q41" s="88"/>
      <c r="R41" s="89">
        <f>AVERAGE(R8:R39)</f>
        <v>5.7031612903225799</v>
      </c>
      <c r="S41" s="90"/>
    </row>
    <row r="42" spans="1:19" x14ac:dyDescent="0.3">
      <c r="A42" s="87" t="s">
        <v>28</v>
      </c>
      <c r="B42" s="88"/>
      <c r="C42" s="88"/>
      <c r="D42" s="89">
        <f>MIN(D8:D39)</f>
        <v>0</v>
      </c>
      <c r="E42" s="88"/>
      <c r="F42" s="89">
        <f>MIN(F8:F39)</f>
        <v>0</v>
      </c>
      <c r="G42" s="88"/>
      <c r="H42" s="89">
        <f>MIN(H8:H39)</f>
        <v>0</v>
      </c>
      <c r="I42" s="88"/>
      <c r="J42" s="89">
        <f>MIN(J8:J39)</f>
        <v>0</v>
      </c>
      <c r="K42" s="88"/>
      <c r="L42" s="89">
        <f>MIN(L8:L39)</f>
        <v>3.1755</v>
      </c>
      <c r="M42" s="88"/>
      <c r="N42" s="89">
        <f>MIN(N8:N39)</f>
        <v>3.8283999999999998</v>
      </c>
      <c r="O42" s="88"/>
      <c r="P42" s="89">
        <f>MIN(P8:P39)</f>
        <v>1.8969</v>
      </c>
      <c r="Q42" s="88"/>
      <c r="R42" s="89">
        <f>MIN(R8:R39)</f>
        <v>-13.9442</v>
      </c>
      <c r="S42" s="90"/>
    </row>
    <row r="43" spans="1:19" ht="15" thickBot="1" x14ac:dyDescent="0.35">
      <c r="A43" s="91" t="s">
        <v>29</v>
      </c>
      <c r="B43" s="92"/>
      <c r="C43" s="92"/>
      <c r="D43" s="93">
        <f>MAX(D8:D39)</f>
        <v>24.144100000000002</v>
      </c>
      <c r="E43" s="92"/>
      <c r="F43" s="93">
        <f>MAX(F8:F39)</f>
        <v>27.4543</v>
      </c>
      <c r="G43" s="92"/>
      <c r="H43" s="93">
        <f>MAX(H8:H39)</f>
        <v>16.762499999999999</v>
      </c>
      <c r="I43" s="92"/>
      <c r="J43" s="93">
        <f>MAX(J8:J39)</f>
        <v>11.8147</v>
      </c>
      <c r="K43" s="92"/>
      <c r="L43" s="93">
        <f>MAX(L8:L39)</f>
        <v>13.6698</v>
      </c>
      <c r="M43" s="92"/>
      <c r="N43" s="93">
        <f>MAX(N8:N39)</f>
        <v>9.5739999999999998</v>
      </c>
      <c r="O43" s="92"/>
      <c r="P43" s="93">
        <f>MAX(P8:P39)</f>
        <v>10.1882</v>
      </c>
      <c r="Q43" s="92"/>
      <c r="R43" s="93">
        <f>MAX(R8:R39)</f>
        <v>9.5220000000000002</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44459</v>
      </c>
      <c r="C8" s="65">
        <f>VLOOKUP($A8,'Return Data'!$B$7:$R$2843,4,0)</f>
        <v>1129.6904999999999</v>
      </c>
      <c r="D8" s="65">
        <f>VLOOKUP($A8,'Return Data'!$B$7:$R$2843,5,0)</f>
        <v>3.1989000000000001</v>
      </c>
      <c r="E8" s="66">
        <f t="shared" ref="E8:E37" si="0">RANK(D8,D$8:D$37,0)</f>
        <v>6</v>
      </c>
      <c r="F8" s="65">
        <f>VLOOKUP($A8,'Return Data'!$B$7:$R$2843,6,0)</f>
        <v>3.2145999999999999</v>
      </c>
      <c r="G8" s="66">
        <f t="shared" ref="G8:G37" si="1">RANK(F8,F$8:F$37,0)</f>
        <v>7</v>
      </c>
      <c r="H8" s="65">
        <f>VLOOKUP($A8,'Return Data'!$B$7:$R$2843,7,0)</f>
        <v>3.1766000000000001</v>
      </c>
      <c r="I8" s="66">
        <f t="shared" ref="I8:I37" si="2">RANK(H8,H$8:H$37,0)</f>
        <v>8</v>
      </c>
      <c r="J8" s="65">
        <f>VLOOKUP($A8,'Return Data'!$B$7:$R$2843,8,0)</f>
        <v>3.1029</v>
      </c>
      <c r="K8" s="66">
        <f t="shared" ref="K8:K37" si="3">RANK(J8,J$8:J$37,0)</f>
        <v>17</v>
      </c>
      <c r="L8" s="65">
        <f>VLOOKUP($A8,'Return Data'!$B$7:$R$2843,9,0)</f>
        <v>3.0640999999999998</v>
      </c>
      <c r="M8" s="66">
        <f t="shared" ref="M8:M37" si="4">RANK(L8,L$8:L$37,0)</f>
        <v>11</v>
      </c>
      <c r="N8" s="65">
        <f>VLOOKUP($A8,'Return Data'!$B$7:$R$2843,10,0)</f>
        <v>3.1120999999999999</v>
      </c>
      <c r="O8" s="66">
        <f t="shared" ref="O8:O37" si="5">RANK(N8,N$8:N$37,0)</f>
        <v>11</v>
      </c>
      <c r="P8" s="65">
        <f>VLOOKUP($A8,'Return Data'!$B$7:$R$2843,11,0)</f>
        <v>3.1846000000000001</v>
      </c>
      <c r="Q8" s="66">
        <f>RANK(P8,P$8:P$37,0)</f>
        <v>6</v>
      </c>
      <c r="R8" s="65">
        <f>VLOOKUP($A8,'Return Data'!$B$7:$R$2843,12,0)</f>
        <v>3.1577999999999999</v>
      </c>
      <c r="S8" s="66">
        <f>RANK(R8,R$8:R$37,0)</f>
        <v>7</v>
      </c>
      <c r="T8" s="65">
        <f>VLOOKUP($A8,'Return Data'!$B$7:$R$2843,13,0)</f>
        <v>3.1240999999999999</v>
      </c>
      <c r="U8" s="66">
        <f>RANK(T8,T$8:T$37,0)</f>
        <v>8</v>
      </c>
      <c r="V8" s="65">
        <f>VLOOKUP($A8,'Return Data'!$B$7:$R$2843,17,0)</f>
        <v>3.5261999999999998</v>
      </c>
      <c r="W8" s="66">
        <f t="shared" ref="W8" si="6">RANK(V8,V$8:V$37,0)</f>
        <v>3</v>
      </c>
      <c r="X8" s="65"/>
      <c r="Y8" s="66"/>
      <c r="Z8" s="65">
        <f>VLOOKUP($A8,'Return Data'!$B$7:$R$2843,16,0)</f>
        <v>4.3132999999999999</v>
      </c>
      <c r="AA8" s="67">
        <f t="shared" ref="AA8:AA37" si="7">RANK(Z8,Z$8:Z$37,0)</f>
        <v>5</v>
      </c>
    </row>
    <row r="9" spans="1:27" x14ac:dyDescent="0.3">
      <c r="A9" s="63" t="s">
        <v>1283</v>
      </c>
      <c r="B9" s="64">
        <f>VLOOKUP($A9,'Return Data'!$B$7:$R$2843,3,0)</f>
        <v>44459</v>
      </c>
      <c r="C9" s="65">
        <f>VLOOKUP($A9,'Return Data'!$B$7:$R$2843,4,0)</f>
        <v>1104.2125000000001</v>
      </c>
      <c r="D9" s="65">
        <f>VLOOKUP($A9,'Return Data'!$B$7:$R$2843,5,0)</f>
        <v>3.1934</v>
      </c>
      <c r="E9" s="66">
        <f t="shared" si="0"/>
        <v>7</v>
      </c>
      <c r="F9" s="65">
        <f>VLOOKUP($A9,'Return Data'!$B$7:$R$2843,6,0)</f>
        <v>3.1972999999999998</v>
      </c>
      <c r="G9" s="66">
        <f t="shared" si="1"/>
        <v>10</v>
      </c>
      <c r="H9" s="65">
        <f>VLOOKUP($A9,'Return Data'!$B$7:$R$2843,7,0)</f>
        <v>3.1785000000000001</v>
      </c>
      <c r="I9" s="66">
        <f t="shared" si="2"/>
        <v>7</v>
      </c>
      <c r="J9" s="65">
        <f>VLOOKUP($A9,'Return Data'!$B$7:$R$2843,8,0)</f>
        <v>3.1278999999999999</v>
      </c>
      <c r="K9" s="66">
        <f t="shared" si="3"/>
        <v>8</v>
      </c>
      <c r="L9" s="65">
        <f>VLOOKUP($A9,'Return Data'!$B$7:$R$2843,9,0)</f>
        <v>3.0598000000000001</v>
      </c>
      <c r="M9" s="66">
        <f t="shared" si="4"/>
        <v>12</v>
      </c>
      <c r="N9" s="65">
        <f>VLOOKUP($A9,'Return Data'!$B$7:$R$2843,10,0)</f>
        <v>3.1124000000000001</v>
      </c>
      <c r="O9" s="66">
        <f t="shared" si="5"/>
        <v>9</v>
      </c>
      <c r="P9" s="65">
        <f>VLOOKUP($A9,'Return Data'!$B$7:$R$2843,11,0)</f>
        <v>3.1680999999999999</v>
      </c>
      <c r="Q9" s="66">
        <f>RANK(P9,P$8:P$37,0)</f>
        <v>10</v>
      </c>
      <c r="R9" s="65">
        <f>VLOOKUP($A9,'Return Data'!$B$7:$R$2843,12,0)</f>
        <v>3.1497999999999999</v>
      </c>
      <c r="S9" s="66">
        <f>RANK(R9,R$8:R$37,0)</f>
        <v>9</v>
      </c>
      <c r="T9" s="65">
        <f>VLOOKUP($A9,'Return Data'!$B$7:$R$2843,13,0)</f>
        <v>3.1246</v>
      </c>
      <c r="U9" s="66">
        <f>RANK(T9,T$8:T$37,0)</f>
        <v>7</v>
      </c>
      <c r="V9" s="65"/>
      <c r="W9" s="66"/>
      <c r="X9" s="65"/>
      <c r="Y9" s="66"/>
      <c r="Z9" s="65">
        <f>VLOOKUP($A9,'Return Data'!$B$7:$R$2843,16,0)</f>
        <v>4.0113000000000003</v>
      </c>
      <c r="AA9" s="67">
        <f t="shared" si="7"/>
        <v>12</v>
      </c>
    </row>
    <row r="10" spans="1:27" x14ac:dyDescent="0.3">
      <c r="A10" s="63" t="s">
        <v>1285</v>
      </c>
      <c r="B10" s="64">
        <f>VLOOKUP($A10,'Return Data'!$B$7:$R$2843,3,0)</f>
        <v>44459</v>
      </c>
      <c r="C10" s="65">
        <f>VLOOKUP($A10,'Return Data'!$B$7:$R$2843,4,0)</f>
        <v>1097.1392000000001</v>
      </c>
      <c r="D10" s="65">
        <f>VLOOKUP($A10,'Return Data'!$B$7:$R$2843,5,0)</f>
        <v>3.1806999999999999</v>
      </c>
      <c r="E10" s="66">
        <f t="shared" si="0"/>
        <v>14</v>
      </c>
      <c r="F10" s="65">
        <f>VLOOKUP($A10,'Return Data'!$B$7:$R$2843,6,0)</f>
        <v>3.1823999999999999</v>
      </c>
      <c r="G10" s="66">
        <f t="shared" si="1"/>
        <v>17</v>
      </c>
      <c r="H10" s="65">
        <f>VLOOKUP($A10,'Return Data'!$B$7:$R$2843,7,0)</f>
        <v>3.1648000000000001</v>
      </c>
      <c r="I10" s="66">
        <f t="shared" si="2"/>
        <v>13</v>
      </c>
      <c r="J10" s="65">
        <f>VLOOKUP($A10,'Return Data'!$B$7:$R$2843,8,0)</f>
        <v>3.1150000000000002</v>
      </c>
      <c r="K10" s="66">
        <f t="shared" si="3"/>
        <v>12</v>
      </c>
      <c r="L10" s="65">
        <f>VLOOKUP($A10,'Return Data'!$B$7:$R$2843,9,0)</f>
        <v>3.0670000000000002</v>
      </c>
      <c r="M10" s="66">
        <f t="shared" si="4"/>
        <v>9</v>
      </c>
      <c r="N10" s="65">
        <f>VLOOKUP($A10,'Return Data'!$B$7:$R$2843,10,0)</f>
        <v>3.1192000000000002</v>
      </c>
      <c r="O10" s="66">
        <f t="shared" si="5"/>
        <v>7</v>
      </c>
      <c r="P10" s="65">
        <f>VLOOKUP($A10,'Return Data'!$B$7:$R$2843,11,0)</f>
        <v>3.1625999999999999</v>
      </c>
      <c r="Q10" s="66">
        <f>RANK(P10,P$8:P$37,0)</f>
        <v>12</v>
      </c>
      <c r="R10" s="65">
        <f>VLOOKUP($A10,'Return Data'!$B$7:$R$2843,12,0)</f>
        <v>3.1539000000000001</v>
      </c>
      <c r="S10" s="66">
        <f>RANK(R10,R$8:R$37,0)</f>
        <v>8</v>
      </c>
      <c r="T10" s="65">
        <f>VLOOKUP($A10,'Return Data'!$B$7:$R$2843,13,0)</f>
        <v>3.1356999999999999</v>
      </c>
      <c r="U10" s="66">
        <f>RANK(T10,T$8:T$37,0)</f>
        <v>5</v>
      </c>
      <c r="V10" s="65"/>
      <c r="W10" s="66"/>
      <c r="X10" s="65"/>
      <c r="Y10" s="66"/>
      <c r="Z10" s="65">
        <f>VLOOKUP($A10,'Return Data'!$B$7:$R$2843,16,0)</f>
        <v>3.9173</v>
      </c>
      <c r="AA10" s="67">
        <f t="shared" si="7"/>
        <v>15</v>
      </c>
    </row>
    <row r="11" spans="1:27" x14ac:dyDescent="0.3">
      <c r="A11" s="63" t="s">
        <v>1287</v>
      </c>
      <c r="B11" s="64">
        <f>VLOOKUP($A11,'Return Data'!$B$7:$R$2843,3,0)</f>
        <v>44459</v>
      </c>
      <c r="C11" s="65">
        <f>VLOOKUP($A11,'Return Data'!$B$7:$R$2843,4,0)</f>
        <v>1099.3752999999999</v>
      </c>
      <c r="D11" s="65">
        <f>VLOOKUP($A11,'Return Data'!$B$7:$R$2843,5,0)</f>
        <v>3.1909000000000001</v>
      </c>
      <c r="E11" s="66">
        <f t="shared" si="0"/>
        <v>8</v>
      </c>
      <c r="F11" s="65">
        <f>VLOOKUP($A11,'Return Data'!$B$7:$R$2843,6,0)</f>
        <v>3.1947000000000001</v>
      </c>
      <c r="G11" s="66">
        <f t="shared" si="1"/>
        <v>13</v>
      </c>
      <c r="H11" s="65">
        <f>VLOOKUP($A11,'Return Data'!$B$7:$R$2843,7,0)</f>
        <v>3.1617000000000002</v>
      </c>
      <c r="I11" s="66">
        <f t="shared" si="2"/>
        <v>16</v>
      </c>
      <c r="J11" s="65">
        <f>VLOOKUP($A11,'Return Data'!$B$7:$R$2843,8,0)</f>
        <v>3.1118000000000001</v>
      </c>
      <c r="K11" s="66">
        <f t="shared" si="3"/>
        <v>13</v>
      </c>
      <c r="L11" s="65">
        <f>VLOOKUP($A11,'Return Data'!$B$7:$R$2843,9,0)</f>
        <v>3.0537999999999998</v>
      </c>
      <c r="M11" s="66">
        <f t="shared" si="4"/>
        <v>15</v>
      </c>
      <c r="N11" s="65">
        <f>VLOOKUP($A11,'Return Data'!$B$7:$R$2843,10,0)</f>
        <v>3.1042999999999998</v>
      </c>
      <c r="O11" s="66">
        <f t="shared" si="5"/>
        <v>13</v>
      </c>
      <c r="P11" s="65">
        <f>VLOOKUP($A11,'Return Data'!$B$7:$R$2843,11,0)</f>
        <v>3.1398000000000001</v>
      </c>
      <c r="Q11" s="66">
        <f>RANK(P11,P$8:P$37,0)</f>
        <v>18</v>
      </c>
      <c r="R11" s="65">
        <f>VLOOKUP($A11,'Return Data'!$B$7:$R$2843,12,0)</f>
        <v>3.1337000000000002</v>
      </c>
      <c r="S11" s="66">
        <f>RANK(R11,R$8:R$37,0)</f>
        <v>13</v>
      </c>
      <c r="T11" s="65">
        <f>VLOOKUP($A11,'Return Data'!$B$7:$R$2843,13,0)</f>
        <v>3.1198999999999999</v>
      </c>
      <c r="U11" s="66">
        <f>RANK(T11,T$8:T$37,0)</f>
        <v>10</v>
      </c>
      <c r="V11" s="65"/>
      <c r="W11" s="66"/>
      <c r="X11" s="65"/>
      <c r="Y11" s="66"/>
      <c r="Z11" s="65">
        <f>VLOOKUP($A11,'Return Data'!$B$7:$R$2843,16,0)</f>
        <v>3.9436</v>
      </c>
      <c r="AA11" s="67">
        <f t="shared" si="7"/>
        <v>14</v>
      </c>
    </row>
    <row r="12" spans="1:27" x14ac:dyDescent="0.3">
      <c r="A12" s="63" t="s">
        <v>1289</v>
      </c>
      <c r="B12" s="64">
        <f>VLOOKUP($A12,'Return Data'!$B$7:$R$2843,3,0)</f>
        <v>44459</v>
      </c>
      <c r="C12" s="65">
        <f>VLOOKUP($A12,'Return Data'!$B$7:$R$2843,4,0)</f>
        <v>1056.6638</v>
      </c>
      <c r="D12" s="65">
        <f>VLOOKUP($A12,'Return Data'!$B$7:$R$2843,5,0)</f>
        <v>3.3094999999999999</v>
      </c>
      <c r="E12" s="66">
        <f t="shared" si="0"/>
        <v>1</v>
      </c>
      <c r="F12" s="65">
        <f>VLOOKUP($A12,'Return Data'!$B$7:$R$2843,6,0)</f>
        <v>3.2686000000000002</v>
      </c>
      <c r="G12" s="66">
        <f t="shared" si="1"/>
        <v>2</v>
      </c>
      <c r="H12" s="65">
        <f>VLOOKUP($A12,'Return Data'!$B$7:$R$2843,7,0)</f>
        <v>3.2471000000000001</v>
      </c>
      <c r="I12" s="66">
        <f t="shared" si="2"/>
        <v>2</v>
      </c>
      <c r="J12" s="65">
        <f>VLOOKUP($A12,'Return Data'!$B$7:$R$2843,8,0)</f>
        <v>3.19</v>
      </c>
      <c r="K12" s="66">
        <f t="shared" si="3"/>
        <v>2</v>
      </c>
      <c r="L12" s="65">
        <f>VLOOKUP($A12,'Return Data'!$B$7:$R$2843,9,0)</f>
        <v>3.1316000000000002</v>
      </c>
      <c r="M12" s="66">
        <f t="shared" si="4"/>
        <v>2</v>
      </c>
      <c r="N12" s="65">
        <f>VLOOKUP($A12,'Return Data'!$B$7:$R$2843,10,0)</f>
        <v>3.14</v>
      </c>
      <c r="O12" s="66">
        <f t="shared" si="5"/>
        <v>5</v>
      </c>
      <c r="P12" s="65">
        <f>VLOOKUP($A12,'Return Data'!$B$7:$R$2843,11,0)</f>
        <v>3.206</v>
      </c>
      <c r="Q12" s="66">
        <f t="shared" ref="Q12:Q37" si="8">RANK(P12,P$8:P$37,0)</f>
        <v>4</v>
      </c>
      <c r="R12" s="65">
        <f>VLOOKUP($A12,'Return Data'!$B$7:$R$2843,12,0)</f>
        <v>3.1848999999999998</v>
      </c>
      <c r="S12" s="66">
        <f t="shared" ref="S12" si="9">RANK(R12,R$8:R$37,0)</f>
        <v>4</v>
      </c>
      <c r="T12" s="65"/>
      <c r="U12" s="66"/>
      <c r="V12" s="65"/>
      <c r="W12" s="66"/>
      <c r="X12" s="65"/>
      <c r="Y12" s="66"/>
      <c r="Z12" s="65">
        <f>VLOOKUP($A12,'Return Data'!$B$7:$R$2843,16,0)</f>
        <v>3.3959999999999999</v>
      </c>
      <c r="AA12" s="67">
        <f t="shared" si="7"/>
        <v>28</v>
      </c>
    </row>
    <row r="13" spans="1:27" x14ac:dyDescent="0.3">
      <c r="A13" s="63" t="s">
        <v>1291</v>
      </c>
      <c r="B13" s="64">
        <f>VLOOKUP($A13,'Return Data'!$B$7:$R$2843,3,0)</f>
        <v>44459</v>
      </c>
      <c r="C13" s="65">
        <f>VLOOKUP($A13,'Return Data'!$B$7:$R$2843,4,0)</f>
        <v>1081.5143</v>
      </c>
      <c r="D13" s="65">
        <f>VLOOKUP($A13,'Return Data'!$B$7:$R$2843,5,0)</f>
        <v>3.1659000000000002</v>
      </c>
      <c r="E13" s="66">
        <f t="shared" si="0"/>
        <v>21</v>
      </c>
      <c r="F13" s="65">
        <f>VLOOKUP($A13,'Return Data'!$B$7:$R$2843,6,0)</f>
        <v>3.1631</v>
      </c>
      <c r="G13" s="66">
        <f t="shared" si="1"/>
        <v>25</v>
      </c>
      <c r="H13" s="65">
        <f>VLOOKUP($A13,'Return Data'!$B$7:$R$2843,7,0)</f>
        <v>3.1385999999999998</v>
      </c>
      <c r="I13" s="66">
        <f t="shared" si="2"/>
        <v>24</v>
      </c>
      <c r="J13" s="65">
        <f>VLOOKUP($A13,'Return Data'!$B$7:$R$2843,8,0)</f>
        <v>3.0836999999999999</v>
      </c>
      <c r="K13" s="66">
        <f t="shared" si="3"/>
        <v>22</v>
      </c>
      <c r="L13" s="65">
        <f>VLOOKUP($A13,'Return Data'!$B$7:$R$2843,9,0)</f>
        <v>3.0316999999999998</v>
      </c>
      <c r="M13" s="66">
        <f t="shared" si="4"/>
        <v>24</v>
      </c>
      <c r="N13" s="65">
        <f>VLOOKUP($A13,'Return Data'!$B$7:$R$2843,10,0)</f>
        <v>3.0842999999999998</v>
      </c>
      <c r="O13" s="66">
        <f t="shared" si="5"/>
        <v>21</v>
      </c>
      <c r="P13" s="65">
        <f>VLOOKUP($A13,'Return Data'!$B$7:$R$2843,11,0)</f>
        <v>3.1278999999999999</v>
      </c>
      <c r="Q13" s="66">
        <f t="shared" si="8"/>
        <v>24</v>
      </c>
      <c r="R13" s="65">
        <f>VLOOKUP($A13,'Return Data'!$B$7:$R$2843,12,0)</f>
        <v>3.1036000000000001</v>
      </c>
      <c r="S13" s="66">
        <f t="shared" ref="S13:S37" si="10">RANK(R13,R$8:R$37,0)</f>
        <v>25</v>
      </c>
      <c r="T13" s="65">
        <f>VLOOKUP($A13,'Return Data'!$B$7:$R$2843,13,0)</f>
        <v>3.0893000000000002</v>
      </c>
      <c r="U13" s="66">
        <f t="shared" ref="U13:U37" si="11">RANK(T13,T$8:T$37,0)</f>
        <v>21</v>
      </c>
      <c r="V13" s="65"/>
      <c r="W13" s="66"/>
      <c r="X13" s="65"/>
      <c r="Y13" s="66"/>
      <c r="Z13" s="65">
        <f>VLOOKUP($A13,'Return Data'!$B$7:$R$2843,16,0)</f>
        <v>3.6821999999999999</v>
      </c>
      <c r="AA13" s="67">
        <f t="shared" si="7"/>
        <v>22</v>
      </c>
    </row>
    <row r="14" spans="1:27" x14ac:dyDescent="0.3">
      <c r="A14" s="63" t="s">
        <v>1293</v>
      </c>
      <c r="B14" s="64">
        <f>VLOOKUP($A14,'Return Data'!$B$7:$R$2843,3,0)</f>
        <v>44459</v>
      </c>
      <c r="C14" s="65">
        <f>VLOOKUP($A14,'Return Data'!$B$7:$R$2843,4,0)</f>
        <v>1118.6201000000001</v>
      </c>
      <c r="D14" s="65">
        <f>VLOOKUP($A14,'Return Data'!$B$7:$R$2843,5,0)</f>
        <v>3.1882000000000001</v>
      </c>
      <c r="E14" s="66">
        <f t="shared" si="0"/>
        <v>10</v>
      </c>
      <c r="F14" s="65">
        <f>VLOOKUP($A14,'Return Data'!$B$7:$R$2843,6,0)</f>
        <v>3.1964000000000001</v>
      </c>
      <c r="G14" s="66">
        <f t="shared" si="1"/>
        <v>11</v>
      </c>
      <c r="H14" s="65">
        <f>VLOOKUP($A14,'Return Data'!$B$7:$R$2843,7,0)</f>
        <v>3.1749000000000001</v>
      </c>
      <c r="I14" s="66">
        <f t="shared" si="2"/>
        <v>10</v>
      </c>
      <c r="J14" s="65">
        <f>VLOOKUP($A14,'Return Data'!$B$7:$R$2843,8,0)</f>
        <v>3.1259000000000001</v>
      </c>
      <c r="K14" s="66">
        <f t="shared" si="3"/>
        <v>9</v>
      </c>
      <c r="L14" s="65">
        <f>VLOOKUP($A14,'Return Data'!$B$7:$R$2843,9,0)</f>
        <v>3.0720999999999998</v>
      </c>
      <c r="M14" s="66">
        <f t="shared" si="4"/>
        <v>7</v>
      </c>
      <c r="N14" s="65">
        <f>VLOOKUP($A14,'Return Data'!$B$7:$R$2843,10,0)</f>
        <v>3.1151</v>
      </c>
      <c r="O14" s="66">
        <f t="shared" si="5"/>
        <v>8</v>
      </c>
      <c r="P14" s="65">
        <f>VLOOKUP($A14,'Return Data'!$B$7:$R$2843,11,0)</f>
        <v>3.1406999999999998</v>
      </c>
      <c r="Q14" s="66">
        <f t="shared" si="8"/>
        <v>16</v>
      </c>
      <c r="R14" s="65">
        <f>VLOOKUP($A14,'Return Data'!$B$7:$R$2843,12,0)</f>
        <v>3.1183999999999998</v>
      </c>
      <c r="S14" s="66">
        <f t="shared" si="10"/>
        <v>18</v>
      </c>
      <c r="T14" s="65">
        <f>VLOOKUP($A14,'Return Data'!$B$7:$R$2843,13,0)</f>
        <v>3.1118999999999999</v>
      </c>
      <c r="U14" s="66">
        <f t="shared" si="11"/>
        <v>13</v>
      </c>
      <c r="V14" s="65"/>
      <c r="W14" s="66"/>
      <c r="X14" s="65"/>
      <c r="Y14" s="66"/>
      <c r="Z14" s="65">
        <f>VLOOKUP($A14,'Return Data'!$B$7:$R$2843,16,0)</f>
        <v>4.2343999999999999</v>
      </c>
      <c r="AA14" s="67">
        <f t="shared" si="7"/>
        <v>8</v>
      </c>
    </row>
    <row r="15" spans="1:27" x14ac:dyDescent="0.3">
      <c r="A15" s="63" t="s">
        <v>1295</v>
      </c>
      <c r="B15" s="64">
        <f>VLOOKUP($A15,'Return Data'!$B$7:$R$2843,3,0)</f>
        <v>44459</v>
      </c>
      <c r="C15" s="65">
        <f>VLOOKUP($A15,'Return Data'!$B$7:$R$2843,4,0)</f>
        <v>1083.3535999999999</v>
      </c>
      <c r="D15" s="65">
        <f>VLOOKUP($A15,'Return Data'!$B$7:$R$2843,5,0)</f>
        <v>3.137</v>
      </c>
      <c r="E15" s="66">
        <f t="shared" si="0"/>
        <v>26</v>
      </c>
      <c r="F15" s="65">
        <f>VLOOKUP($A15,'Return Data'!$B$7:$R$2843,6,0)</f>
        <v>3.1364000000000001</v>
      </c>
      <c r="G15" s="66">
        <f t="shared" si="1"/>
        <v>28</v>
      </c>
      <c r="H15" s="65">
        <f>VLOOKUP($A15,'Return Data'!$B$7:$R$2843,7,0)</f>
        <v>3.1280000000000001</v>
      </c>
      <c r="I15" s="66">
        <f t="shared" si="2"/>
        <v>26</v>
      </c>
      <c r="J15" s="65">
        <f>VLOOKUP($A15,'Return Data'!$B$7:$R$2843,8,0)</f>
        <v>3.0834999999999999</v>
      </c>
      <c r="K15" s="66">
        <f t="shared" si="3"/>
        <v>23</v>
      </c>
      <c r="L15" s="65">
        <f>VLOOKUP($A15,'Return Data'!$B$7:$R$2843,9,0)</f>
        <v>3.0249999999999999</v>
      </c>
      <c r="M15" s="66">
        <f t="shared" si="4"/>
        <v>25</v>
      </c>
      <c r="N15" s="65">
        <f>VLOOKUP($A15,'Return Data'!$B$7:$R$2843,10,0)</f>
        <v>3.0607000000000002</v>
      </c>
      <c r="O15" s="66">
        <f t="shared" si="5"/>
        <v>28</v>
      </c>
      <c r="P15" s="65">
        <f>VLOOKUP($A15,'Return Data'!$B$7:$R$2843,11,0)</f>
        <v>3.1006999999999998</v>
      </c>
      <c r="Q15" s="66">
        <f t="shared" si="8"/>
        <v>27</v>
      </c>
      <c r="R15" s="65">
        <f>VLOOKUP($A15,'Return Data'!$B$7:$R$2843,12,0)</f>
        <v>3.1055999999999999</v>
      </c>
      <c r="S15" s="66">
        <f t="shared" si="10"/>
        <v>24</v>
      </c>
      <c r="T15" s="65">
        <f>VLOOKUP($A15,'Return Data'!$B$7:$R$2843,13,0)</f>
        <v>3.1202999999999999</v>
      </c>
      <c r="U15" s="66">
        <f t="shared" si="11"/>
        <v>9</v>
      </c>
      <c r="V15" s="65"/>
      <c r="W15" s="66"/>
      <c r="X15" s="65"/>
      <c r="Y15" s="66"/>
      <c r="Z15" s="65">
        <f>VLOOKUP($A15,'Return Data'!$B$7:$R$2843,16,0)</f>
        <v>3.7658</v>
      </c>
      <c r="AA15" s="67">
        <f t="shared" si="7"/>
        <v>18</v>
      </c>
    </row>
    <row r="16" spans="1:27" x14ac:dyDescent="0.3">
      <c r="A16" s="63" t="s">
        <v>1298</v>
      </c>
      <c r="B16" s="64">
        <f>VLOOKUP($A16,'Return Data'!$B$7:$R$2843,3,0)</f>
        <v>44459</v>
      </c>
      <c r="C16" s="65">
        <f>VLOOKUP($A16,'Return Data'!$B$7:$R$2843,4,0)</f>
        <v>1091.317</v>
      </c>
      <c r="D16" s="65">
        <f>VLOOKUP($A16,'Return Data'!$B$7:$R$2843,5,0)</f>
        <v>3.1307999999999998</v>
      </c>
      <c r="E16" s="66">
        <f t="shared" si="0"/>
        <v>27</v>
      </c>
      <c r="F16" s="65">
        <f>VLOOKUP($A16,'Return Data'!$B$7:$R$2843,6,0)</f>
        <v>3.1446999999999998</v>
      </c>
      <c r="G16" s="66">
        <f t="shared" si="1"/>
        <v>26</v>
      </c>
      <c r="H16" s="65">
        <f>VLOOKUP($A16,'Return Data'!$B$7:$R$2843,7,0)</f>
        <v>3.1118000000000001</v>
      </c>
      <c r="I16" s="66">
        <f t="shared" si="2"/>
        <v>28</v>
      </c>
      <c r="J16" s="65">
        <f>VLOOKUP($A16,'Return Data'!$B$7:$R$2843,8,0)</f>
        <v>3.056</v>
      </c>
      <c r="K16" s="66">
        <f t="shared" si="3"/>
        <v>27</v>
      </c>
      <c r="L16" s="65">
        <f>VLOOKUP($A16,'Return Data'!$B$7:$R$2843,9,0)</f>
        <v>3.0041000000000002</v>
      </c>
      <c r="M16" s="66">
        <f t="shared" si="4"/>
        <v>27</v>
      </c>
      <c r="N16" s="65">
        <f>VLOOKUP($A16,'Return Data'!$B$7:$R$2843,10,0)</f>
        <v>3.0661</v>
      </c>
      <c r="O16" s="66">
        <f t="shared" si="5"/>
        <v>25</v>
      </c>
      <c r="P16" s="65">
        <f>VLOOKUP($A16,'Return Data'!$B$7:$R$2843,11,0)</f>
        <v>3.1023000000000001</v>
      </c>
      <c r="Q16" s="66">
        <f t="shared" si="8"/>
        <v>26</v>
      </c>
      <c r="R16" s="65">
        <f>VLOOKUP($A16,'Return Data'!$B$7:$R$2843,12,0)</f>
        <v>3.0769000000000002</v>
      </c>
      <c r="S16" s="66">
        <f t="shared" si="10"/>
        <v>27</v>
      </c>
      <c r="T16" s="65">
        <f>VLOOKUP($A16,'Return Data'!$B$7:$R$2843,13,0)</f>
        <v>3.0529000000000002</v>
      </c>
      <c r="U16" s="66">
        <f t="shared" si="11"/>
        <v>24</v>
      </c>
      <c r="V16" s="65"/>
      <c r="W16" s="66"/>
      <c r="X16" s="65"/>
      <c r="Y16" s="66"/>
      <c r="Z16" s="65">
        <f>VLOOKUP($A16,'Return Data'!$B$7:$R$2843,16,0)</f>
        <v>3.7517999999999998</v>
      </c>
      <c r="AA16" s="67">
        <f t="shared" si="7"/>
        <v>19</v>
      </c>
    </row>
    <row r="17" spans="1:27" x14ac:dyDescent="0.3">
      <c r="A17" s="63" t="s">
        <v>1300</v>
      </c>
      <c r="B17" s="64">
        <f>VLOOKUP($A17,'Return Data'!$B$7:$R$2843,3,0)</f>
        <v>44459</v>
      </c>
      <c r="C17" s="65">
        <f>VLOOKUP($A17,'Return Data'!$B$7:$R$2843,4,0)</f>
        <v>3103.3290000000002</v>
      </c>
      <c r="D17" s="65">
        <f>VLOOKUP($A17,'Return Data'!$B$7:$R$2843,5,0)</f>
        <v>3.1818</v>
      </c>
      <c r="E17" s="66">
        <f t="shared" si="0"/>
        <v>13</v>
      </c>
      <c r="F17" s="65">
        <f>VLOOKUP($A17,'Return Data'!$B$7:$R$2843,6,0)</f>
        <v>3.1764999999999999</v>
      </c>
      <c r="G17" s="66">
        <f t="shared" si="1"/>
        <v>20</v>
      </c>
      <c r="H17" s="65">
        <f>VLOOKUP($A17,'Return Data'!$B$7:$R$2843,7,0)</f>
        <v>3.1448999999999998</v>
      </c>
      <c r="I17" s="66">
        <f t="shared" si="2"/>
        <v>20</v>
      </c>
      <c r="J17" s="65">
        <f>VLOOKUP($A17,'Return Data'!$B$7:$R$2843,8,0)</f>
        <v>3.0813000000000001</v>
      </c>
      <c r="K17" s="66">
        <f t="shared" si="3"/>
        <v>24</v>
      </c>
      <c r="L17" s="65">
        <f>VLOOKUP($A17,'Return Data'!$B$7:$R$2843,9,0)</f>
        <v>3.0318000000000001</v>
      </c>
      <c r="M17" s="66">
        <f t="shared" si="4"/>
        <v>23</v>
      </c>
      <c r="N17" s="65">
        <f>VLOOKUP($A17,'Return Data'!$B$7:$R$2843,10,0)</f>
        <v>3.0769000000000002</v>
      </c>
      <c r="O17" s="66">
        <f t="shared" si="5"/>
        <v>24</v>
      </c>
      <c r="P17" s="65">
        <f>VLOOKUP($A17,'Return Data'!$B$7:$R$2843,11,0)</f>
        <v>3.1295999999999999</v>
      </c>
      <c r="Q17" s="66">
        <f t="shared" si="8"/>
        <v>22</v>
      </c>
      <c r="R17" s="65">
        <f>VLOOKUP($A17,'Return Data'!$B$7:$R$2843,12,0)</f>
        <v>3.1076000000000001</v>
      </c>
      <c r="S17" s="66">
        <f t="shared" si="10"/>
        <v>23</v>
      </c>
      <c r="T17" s="65">
        <f>VLOOKUP($A17,'Return Data'!$B$7:$R$2843,13,0)</f>
        <v>3.0806</v>
      </c>
      <c r="U17" s="66">
        <f t="shared" si="11"/>
        <v>22</v>
      </c>
      <c r="V17" s="65">
        <f>VLOOKUP($A17,'Return Data'!$B$7:$R$2843,17,0)</f>
        <v>3.4805999999999999</v>
      </c>
      <c r="W17" s="66">
        <f>RANK(V17,V$8:V$37,0)</f>
        <v>5</v>
      </c>
      <c r="X17" s="65">
        <f>VLOOKUP($A17,'Return Data'!$B$7:$R$2843,14,0)</f>
        <v>4.3320999999999996</v>
      </c>
      <c r="Y17" s="66">
        <f>RANK(X17,X$8:X$37,0)</f>
        <v>4</v>
      </c>
      <c r="Z17" s="65">
        <f>VLOOKUP($A17,'Return Data'!$B$7:$R$2843,16,0)</f>
        <v>6.1437999999999997</v>
      </c>
      <c r="AA17" s="67">
        <f t="shared" si="7"/>
        <v>4</v>
      </c>
    </row>
    <row r="18" spans="1:27" x14ac:dyDescent="0.3">
      <c r="A18" s="63" t="s">
        <v>1301</v>
      </c>
      <c r="B18" s="64">
        <f>VLOOKUP($A18,'Return Data'!$B$7:$R$2843,3,0)</f>
        <v>44459</v>
      </c>
      <c r="C18" s="65">
        <f>VLOOKUP($A18,'Return Data'!$B$7:$R$2843,4,0)</f>
        <v>1092.4797000000001</v>
      </c>
      <c r="D18" s="65">
        <f>VLOOKUP($A18,'Return Data'!$B$7:$R$2843,5,0)</f>
        <v>3.2244000000000002</v>
      </c>
      <c r="E18" s="66">
        <f t="shared" si="0"/>
        <v>3</v>
      </c>
      <c r="F18" s="65">
        <f>VLOOKUP($A18,'Return Data'!$B$7:$R$2843,6,0)</f>
        <v>3.3631000000000002</v>
      </c>
      <c r="G18" s="66">
        <f t="shared" si="1"/>
        <v>1</v>
      </c>
      <c r="H18" s="65">
        <f>VLOOKUP($A18,'Return Data'!$B$7:$R$2843,7,0)</f>
        <v>3.2867999999999999</v>
      </c>
      <c r="I18" s="66">
        <f t="shared" si="2"/>
        <v>1</v>
      </c>
      <c r="J18" s="65">
        <f>VLOOKUP($A18,'Return Data'!$B$7:$R$2843,8,0)</f>
        <v>3.2037</v>
      </c>
      <c r="K18" s="66">
        <f t="shared" si="3"/>
        <v>1</v>
      </c>
      <c r="L18" s="65">
        <f>VLOOKUP($A18,'Return Data'!$B$7:$R$2843,9,0)</f>
        <v>3.1341999999999999</v>
      </c>
      <c r="M18" s="66">
        <f t="shared" si="4"/>
        <v>1</v>
      </c>
      <c r="N18" s="65">
        <f>VLOOKUP($A18,'Return Data'!$B$7:$R$2843,10,0)</f>
        <v>3.1783000000000001</v>
      </c>
      <c r="O18" s="66">
        <f t="shared" si="5"/>
        <v>1</v>
      </c>
      <c r="P18" s="65">
        <f>VLOOKUP($A18,'Return Data'!$B$7:$R$2843,11,0)</f>
        <v>3.2132000000000001</v>
      </c>
      <c r="Q18" s="66">
        <f t="shared" si="8"/>
        <v>2</v>
      </c>
      <c r="R18" s="65">
        <f>VLOOKUP($A18,'Return Data'!$B$7:$R$2843,12,0)</f>
        <v>3.1945999999999999</v>
      </c>
      <c r="S18" s="66">
        <f t="shared" si="10"/>
        <v>2</v>
      </c>
      <c r="T18" s="65">
        <f>VLOOKUP($A18,'Return Data'!$B$7:$R$2843,13,0)</f>
        <v>3.1698</v>
      </c>
      <c r="U18" s="66">
        <f t="shared" si="11"/>
        <v>3</v>
      </c>
      <c r="V18" s="65"/>
      <c r="W18" s="66"/>
      <c r="X18" s="65"/>
      <c r="Y18" s="66"/>
      <c r="Z18" s="65">
        <f>VLOOKUP($A18,'Return Data'!$B$7:$R$2843,16,0)</f>
        <v>3.8548</v>
      </c>
      <c r="AA18" s="67">
        <f t="shared" si="7"/>
        <v>17</v>
      </c>
    </row>
    <row r="19" spans="1:27" x14ac:dyDescent="0.3">
      <c r="A19" s="63" t="s">
        <v>1304</v>
      </c>
      <c r="B19" s="64">
        <f>VLOOKUP($A19,'Return Data'!$B$7:$R$2843,3,0)</f>
        <v>44459</v>
      </c>
      <c r="C19" s="65">
        <f>VLOOKUP($A19,'Return Data'!$B$7:$R$2843,4,0)</f>
        <v>112.6306</v>
      </c>
      <c r="D19" s="65">
        <f>VLOOKUP($A19,'Return Data'!$B$7:$R$2843,5,0)</f>
        <v>3.1760999999999999</v>
      </c>
      <c r="E19" s="66">
        <f t="shared" si="0"/>
        <v>16</v>
      </c>
      <c r="F19" s="65">
        <f>VLOOKUP($A19,'Return Data'!$B$7:$R$2843,6,0)</f>
        <v>3.1766999999999999</v>
      </c>
      <c r="G19" s="66">
        <f t="shared" si="1"/>
        <v>19</v>
      </c>
      <c r="H19" s="65">
        <f>VLOOKUP($A19,'Return Data'!$B$7:$R$2843,7,0)</f>
        <v>3.15</v>
      </c>
      <c r="I19" s="66">
        <f t="shared" si="2"/>
        <v>18</v>
      </c>
      <c r="J19" s="65">
        <f>VLOOKUP($A19,'Return Data'!$B$7:$R$2843,8,0)</f>
        <v>3.0962000000000001</v>
      </c>
      <c r="K19" s="66">
        <f t="shared" si="3"/>
        <v>18</v>
      </c>
      <c r="L19" s="65">
        <f>VLOOKUP($A19,'Return Data'!$B$7:$R$2843,9,0)</f>
        <v>3.0352000000000001</v>
      </c>
      <c r="M19" s="66">
        <f t="shared" si="4"/>
        <v>22</v>
      </c>
      <c r="N19" s="65">
        <f>VLOOKUP($A19,'Return Data'!$B$7:$R$2843,10,0)</f>
        <v>3.0809000000000002</v>
      </c>
      <c r="O19" s="66">
        <f t="shared" si="5"/>
        <v>23</v>
      </c>
      <c r="P19" s="65">
        <f>VLOOKUP($A19,'Return Data'!$B$7:$R$2843,11,0)</f>
        <v>3.1442999999999999</v>
      </c>
      <c r="Q19" s="66">
        <f t="shared" si="8"/>
        <v>15</v>
      </c>
      <c r="R19" s="65">
        <f>VLOOKUP($A19,'Return Data'!$B$7:$R$2843,12,0)</f>
        <v>3.1187999999999998</v>
      </c>
      <c r="S19" s="66">
        <f t="shared" si="10"/>
        <v>16</v>
      </c>
      <c r="T19" s="65">
        <f>VLOOKUP($A19,'Return Data'!$B$7:$R$2843,13,0)</f>
        <v>3.0947</v>
      </c>
      <c r="U19" s="66">
        <f t="shared" si="11"/>
        <v>16</v>
      </c>
      <c r="V19" s="65"/>
      <c r="W19" s="66"/>
      <c r="X19" s="65"/>
      <c r="Y19" s="66"/>
      <c r="Z19" s="65">
        <f>VLOOKUP($A19,'Return Data'!$B$7:$R$2843,16,0)</f>
        <v>4.2569999999999997</v>
      </c>
      <c r="AA19" s="67">
        <f t="shared" si="7"/>
        <v>7</v>
      </c>
    </row>
    <row r="20" spans="1:27" x14ac:dyDescent="0.3">
      <c r="A20" s="63" t="s">
        <v>1305</v>
      </c>
      <c r="B20" s="64">
        <f>VLOOKUP($A20,'Return Data'!$B$7:$R$2843,3,0)</f>
        <v>44459</v>
      </c>
      <c r="C20" s="65">
        <f>VLOOKUP($A20,'Return Data'!$B$7:$R$2843,4,0)</f>
        <v>1114.1665</v>
      </c>
      <c r="D20" s="65">
        <f>VLOOKUP($A20,'Return Data'!$B$7:$R$2843,5,0)</f>
        <v>3.1583000000000001</v>
      </c>
      <c r="E20" s="66">
        <f t="shared" si="0"/>
        <v>23</v>
      </c>
      <c r="F20" s="65">
        <f>VLOOKUP($A20,'Return Data'!$B$7:$R$2843,6,0)</f>
        <v>3.1698</v>
      </c>
      <c r="G20" s="66">
        <f t="shared" si="1"/>
        <v>22</v>
      </c>
      <c r="H20" s="65">
        <f>VLOOKUP($A20,'Return Data'!$B$7:$R$2843,7,0)</f>
        <v>3.1402999999999999</v>
      </c>
      <c r="I20" s="66">
        <f t="shared" si="2"/>
        <v>23</v>
      </c>
      <c r="J20" s="65">
        <f>VLOOKUP($A20,'Return Data'!$B$7:$R$2843,8,0)</f>
        <v>3.0796000000000001</v>
      </c>
      <c r="K20" s="66">
        <f t="shared" si="3"/>
        <v>25</v>
      </c>
      <c r="L20" s="65">
        <f>VLOOKUP($A20,'Return Data'!$B$7:$R$2843,9,0)</f>
        <v>3.0404</v>
      </c>
      <c r="M20" s="66">
        <f t="shared" si="4"/>
        <v>18</v>
      </c>
      <c r="N20" s="65">
        <f>VLOOKUP($A20,'Return Data'!$B$7:$R$2843,10,0)</f>
        <v>3.0912000000000002</v>
      </c>
      <c r="O20" s="66">
        <f t="shared" si="5"/>
        <v>19</v>
      </c>
      <c r="P20" s="65">
        <f>VLOOKUP($A20,'Return Data'!$B$7:$R$2843,11,0)</f>
        <v>3.1358999999999999</v>
      </c>
      <c r="Q20" s="66">
        <f t="shared" si="8"/>
        <v>20</v>
      </c>
      <c r="R20" s="65">
        <f>VLOOKUP($A20,'Return Data'!$B$7:$R$2843,12,0)</f>
        <v>3.1097000000000001</v>
      </c>
      <c r="S20" s="66">
        <f t="shared" si="10"/>
        <v>21</v>
      </c>
      <c r="T20" s="65">
        <f>VLOOKUP($A20,'Return Data'!$B$7:$R$2843,13,0)</f>
        <v>3.0908000000000002</v>
      </c>
      <c r="U20" s="66">
        <f t="shared" si="11"/>
        <v>20</v>
      </c>
      <c r="V20" s="65"/>
      <c r="W20" s="66"/>
      <c r="X20" s="65"/>
      <c r="Y20" s="66"/>
      <c r="Z20" s="65">
        <f>VLOOKUP($A20,'Return Data'!$B$7:$R$2843,16,0)</f>
        <v>4.1257999999999999</v>
      </c>
      <c r="AA20" s="67">
        <f t="shared" si="7"/>
        <v>10</v>
      </c>
    </row>
    <row r="21" spans="1:27" x14ac:dyDescent="0.3">
      <c r="A21" s="63" t="s">
        <v>1307</v>
      </c>
      <c r="B21" s="64">
        <f>VLOOKUP($A21,'Return Data'!$B$7:$R$2843,3,0)</f>
        <v>44459</v>
      </c>
      <c r="C21" s="65">
        <f>VLOOKUP($A21,'Return Data'!$B$7:$R$2843,4,0)</f>
        <v>1082.7827</v>
      </c>
      <c r="D21" s="65">
        <f>VLOOKUP($A21,'Return Data'!$B$7:$R$2843,5,0)</f>
        <v>3.0981999999999998</v>
      </c>
      <c r="E21" s="66">
        <f t="shared" si="0"/>
        <v>28</v>
      </c>
      <c r="F21" s="65">
        <f>VLOOKUP($A21,'Return Data'!$B$7:$R$2843,6,0)</f>
        <v>3.129</v>
      </c>
      <c r="G21" s="66">
        <f t="shared" si="1"/>
        <v>29</v>
      </c>
      <c r="H21" s="65">
        <f>VLOOKUP($A21,'Return Data'!$B$7:$R$2843,7,0)</f>
        <v>3.0914999999999999</v>
      </c>
      <c r="I21" s="66">
        <f t="shared" si="2"/>
        <v>29</v>
      </c>
      <c r="J21" s="65">
        <f>VLOOKUP($A21,'Return Data'!$B$7:$R$2843,8,0)</f>
        <v>3.0316000000000001</v>
      </c>
      <c r="K21" s="66">
        <f t="shared" si="3"/>
        <v>29</v>
      </c>
      <c r="L21" s="65">
        <f>VLOOKUP($A21,'Return Data'!$B$7:$R$2843,9,0)</f>
        <v>2.9885000000000002</v>
      </c>
      <c r="M21" s="66">
        <f t="shared" si="4"/>
        <v>28</v>
      </c>
      <c r="N21" s="65">
        <f>VLOOKUP($A21,'Return Data'!$B$7:$R$2843,10,0)</f>
        <v>3.0320999999999998</v>
      </c>
      <c r="O21" s="66">
        <f t="shared" si="5"/>
        <v>29</v>
      </c>
      <c r="P21" s="65">
        <f>VLOOKUP($A21,'Return Data'!$B$7:$R$2843,11,0)</f>
        <v>3.0779000000000001</v>
      </c>
      <c r="Q21" s="66">
        <f t="shared" si="8"/>
        <v>30</v>
      </c>
      <c r="R21" s="65">
        <f>VLOOKUP($A21,'Return Data'!$B$7:$R$2843,12,0)</f>
        <v>3.0619999999999998</v>
      </c>
      <c r="S21" s="66">
        <f t="shared" si="10"/>
        <v>29</v>
      </c>
      <c r="T21" s="65">
        <f>VLOOKUP($A21,'Return Data'!$B$7:$R$2843,13,0)</f>
        <v>3.0402</v>
      </c>
      <c r="U21" s="66">
        <f t="shared" si="11"/>
        <v>26</v>
      </c>
      <c r="V21" s="65"/>
      <c r="W21" s="66"/>
      <c r="X21" s="65"/>
      <c r="Y21" s="66"/>
      <c r="Z21" s="65">
        <f>VLOOKUP($A21,'Return Data'!$B$7:$R$2843,16,0)</f>
        <v>3.6720000000000002</v>
      </c>
      <c r="AA21" s="67">
        <f t="shared" si="7"/>
        <v>23</v>
      </c>
    </row>
    <row r="22" spans="1:27" x14ac:dyDescent="0.3">
      <c r="A22" s="63" t="s">
        <v>1309</v>
      </c>
      <c r="B22" s="64">
        <f>VLOOKUP($A22,'Return Data'!$B$7:$R$2843,3,0)</f>
        <v>44459</v>
      </c>
      <c r="C22" s="65">
        <f>VLOOKUP($A22,'Return Data'!$B$7:$R$2843,4,0)</f>
        <v>1055.8433</v>
      </c>
      <c r="D22" s="65">
        <f>VLOOKUP($A22,'Return Data'!$B$7:$R$2843,5,0)</f>
        <v>3.1634000000000002</v>
      </c>
      <c r="E22" s="66">
        <f t="shared" si="0"/>
        <v>22</v>
      </c>
      <c r="F22" s="65">
        <f>VLOOKUP($A22,'Return Data'!$B$7:$R$2843,6,0)</f>
        <v>3.1697000000000002</v>
      </c>
      <c r="G22" s="66">
        <f t="shared" si="1"/>
        <v>23</v>
      </c>
      <c r="H22" s="65">
        <f>VLOOKUP($A22,'Return Data'!$B$7:$R$2843,7,0)</f>
        <v>3.1453000000000002</v>
      </c>
      <c r="I22" s="66">
        <f t="shared" si="2"/>
        <v>19</v>
      </c>
      <c r="J22" s="65">
        <f>VLOOKUP($A22,'Return Data'!$B$7:$R$2843,8,0)</f>
        <v>3.0912000000000002</v>
      </c>
      <c r="K22" s="66">
        <f t="shared" si="3"/>
        <v>20</v>
      </c>
      <c r="L22" s="65">
        <f>VLOOKUP($A22,'Return Data'!$B$7:$R$2843,9,0)</f>
        <v>3.0373000000000001</v>
      </c>
      <c r="M22" s="66">
        <f t="shared" si="4"/>
        <v>21</v>
      </c>
      <c r="N22" s="65">
        <f>VLOOKUP($A22,'Return Data'!$B$7:$R$2843,10,0)</f>
        <v>3.0825999999999998</v>
      </c>
      <c r="O22" s="66">
        <f t="shared" si="5"/>
        <v>22</v>
      </c>
      <c r="P22" s="65">
        <f>VLOOKUP($A22,'Return Data'!$B$7:$R$2843,11,0)</f>
        <v>3.1286999999999998</v>
      </c>
      <c r="Q22" s="66">
        <f t="shared" si="8"/>
        <v>23</v>
      </c>
      <c r="R22" s="65">
        <f>VLOOKUP($A22,'Return Data'!$B$7:$R$2843,12,0)</f>
        <v>3.1093999999999999</v>
      </c>
      <c r="S22" s="66">
        <f t="shared" ref="S22" si="12">RANK(R22,R$8:R$37,0)</f>
        <v>22</v>
      </c>
      <c r="T22" s="65"/>
      <c r="U22" s="66"/>
      <c r="V22" s="65"/>
      <c r="W22" s="66"/>
      <c r="X22" s="65"/>
      <c r="Y22" s="66"/>
      <c r="Z22" s="65">
        <f>VLOOKUP($A22,'Return Data'!$B$7:$R$2843,16,0)</f>
        <v>3.2454000000000001</v>
      </c>
      <c r="AA22" s="67">
        <f t="shared" si="7"/>
        <v>30</v>
      </c>
    </row>
    <row r="23" spans="1:27" x14ac:dyDescent="0.3">
      <c r="A23" s="63" t="s">
        <v>1311</v>
      </c>
      <c r="B23" s="64">
        <f>VLOOKUP($A23,'Return Data'!$B$7:$R$2843,3,0)</f>
        <v>44459</v>
      </c>
      <c r="C23" s="65">
        <f>VLOOKUP($A23,'Return Data'!$B$7:$R$2843,4,0)</f>
        <v>1065.9290000000001</v>
      </c>
      <c r="D23" s="65">
        <f>VLOOKUP($A23,'Return Data'!$B$7:$R$2843,5,0)</f>
        <v>3.0787</v>
      </c>
      <c r="E23" s="66">
        <f t="shared" si="0"/>
        <v>29</v>
      </c>
      <c r="F23" s="65">
        <f>VLOOKUP($A23,'Return Data'!$B$7:$R$2843,6,0)</f>
        <v>3.1431</v>
      </c>
      <c r="G23" s="66">
        <f t="shared" si="1"/>
        <v>27</v>
      </c>
      <c r="H23" s="65">
        <f>VLOOKUP($A23,'Return Data'!$B$7:$R$2843,7,0)</f>
        <v>3.1139999999999999</v>
      </c>
      <c r="I23" s="66">
        <f t="shared" si="2"/>
        <v>27</v>
      </c>
      <c r="J23" s="65">
        <f>VLOOKUP($A23,'Return Data'!$B$7:$R$2843,8,0)</f>
        <v>3.0407999999999999</v>
      </c>
      <c r="K23" s="66">
        <f t="shared" si="3"/>
        <v>28</v>
      </c>
      <c r="L23" s="65">
        <f>VLOOKUP($A23,'Return Data'!$B$7:$R$2843,9,0)</f>
        <v>2.9878999999999998</v>
      </c>
      <c r="M23" s="66">
        <f t="shared" si="4"/>
        <v>29</v>
      </c>
      <c r="N23" s="65">
        <f>VLOOKUP($A23,'Return Data'!$B$7:$R$2843,10,0)</f>
        <v>3.0659000000000001</v>
      </c>
      <c r="O23" s="66">
        <f t="shared" si="5"/>
        <v>26</v>
      </c>
      <c r="P23" s="65">
        <f>VLOOKUP($A23,'Return Data'!$B$7:$R$2843,11,0)</f>
        <v>3.0916000000000001</v>
      </c>
      <c r="Q23" s="66">
        <f t="shared" si="8"/>
        <v>29</v>
      </c>
      <c r="R23" s="65">
        <f>VLOOKUP($A23,'Return Data'!$B$7:$R$2843,12,0)</f>
        <v>3.0670999999999999</v>
      </c>
      <c r="S23" s="66">
        <f t="shared" si="10"/>
        <v>28</v>
      </c>
      <c r="T23" s="65">
        <f>VLOOKUP($A23,'Return Data'!$B$7:$R$2843,13,0)</f>
        <v>3.0407000000000002</v>
      </c>
      <c r="U23" s="66">
        <f t="shared" si="11"/>
        <v>25</v>
      </c>
      <c r="V23" s="65"/>
      <c r="W23" s="66"/>
      <c r="X23" s="65"/>
      <c r="Y23" s="66"/>
      <c r="Z23" s="65">
        <f>VLOOKUP($A23,'Return Data'!$B$7:$R$2843,16,0)</f>
        <v>3.4</v>
      </c>
      <c r="AA23" s="67">
        <f t="shared" si="7"/>
        <v>27</v>
      </c>
    </row>
    <row r="24" spans="1:27" x14ac:dyDescent="0.3">
      <c r="A24" s="63" t="s">
        <v>1313</v>
      </c>
      <c r="B24" s="64">
        <f>VLOOKUP($A24,'Return Data'!$B$7:$R$2843,3,0)</f>
        <v>44459</v>
      </c>
      <c r="C24" s="65">
        <f>VLOOKUP($A24,'Return Data'!$B$7:$R$2843,4,0)</f>
        <v>1061.6994</v>
      </c>
      <c r="D24" s="65">
        <f>VLOOKUP($A24,'Return Data'!$B$7:$R$2843,5,0)</f>
        <v>3.1734</v>
      </c>
      <c r="E24" s="66">
        <f t="shared" si="0"/>
        <v>18</v>
      </c>
      <c r="F24" s="65">
        <f>VLOOKUP($A24,'Return Data'!$B$7:$R$2843,6,0)</f>
        <v>3.1958000000000002</v>
      </c>
      <c r="G24" s="66">
        <f t="shared" si="1"/>
        <v>12</v>
      </c>
      <c r="H24" s="65">
        <f>VLOOKUP($A24,'Return Data'!$B$7:$R$2843,7,0)</f>
        <v>3.1652999999999998</v>
      </c>
      <c r="I24" s="66">
        <f t="shared" si="2"/>
        <v>12</v>
      </c>
      <c r="J24" s="65">
        <f>VLOOKUP($A24,'Return Data'!$B$7:$R$2843,8,0)</f>
        <v>3.1293000000000002</v>
      </c>
      <c r="K24" s="66">
        <f t="shared" si="3"/>
        <v>6</v>
      </c>
      <c r="L24" s="65">
        <f>VLOOKUP($A24,'Return Data'!$B$7:$R$2843,9,0)</f>
        <v>3.0651999999999999</v>
      </c>
      <c r="M24" s="66">
        <f t="shared" si="4"/>
        <v>10</v>
      </c>
      <c r="N24" s="65">
        <f>VLOOKUP($A24,'Return Data'!$B$7:$R$2843,10,0)</f>
        <v>3.1059000000000001</v>
      </c>
      <c r="O24" s="66">
        <f t="shared" si="5"/>
        <v>12</v>
      </c>
      <c r="P24" s="65">
        <f>VLOOKUP($A24,'Return Data'!$B$7:$R$2843,11,0)</f>
        <v>3.1815000000000002</v>
      </c>
      <c r="Q24" s="66">
        <f t="shared" si="8"/>
        <v>7</v>
      </c>
      <c r="R24" s="65">
        <f>VLOOKUP($A24,'Return Data'!$B$7:$R$2843,12,0)</f>
        <v>3.1612</v>
      </c>
      <c r="S24" s="66">
        <f t="shared" ref="S24" si="13">RANK(R24,R$8:R$37,0)</f>
        <v>6</v>
      </c>
      <c r="T24" s="65"/>
      <c r="U24" s="66"/>
      <c r="V24" s="65"/>
      <c r="W24" s="66"/>
      <c r="X24" s="65"/>
      <c r="Y24" s="66"/>
      <c r="Z24" s="65">
        <f>VLOOKUP($A24,'Return Data'!$B$7:$R$2843,16,0)</f>
        <v>3.3820999999999999</v>
      </c>
      <c r="AA24" s="67">
        <f t="shared" si="7"/>
        <v>29</v>
      </c>
    </row>
    <row r="25" spans="1:27" x14ac:dyDescent="0.3">
      <c r="A25" s="63" t="s">
        <v>1315</v>
      </c>
      <c r="B25" s="64">
        <f>VLOOKUP($A25,'Return Data'!$B$7:$R$2843,3,0)</f>
        <v>44459</v>
      </c>
      <c r="C25" s="65">
        <f>VLOOKUP($A25,'Return Data'!$B$7:$R$2843,4,0)</f>
        <v>1114.1823999999999</v>
      </c>
      <c r="D25" s="65">
        <f>VLOOKUP($A25,'Return Data'!$B$7:$R$2843,5,0)</f>
        <v>3.1484999999999999</v>
      </c>
      <c r="E25" s="66">
        <f t="shared" si="0"/>
        <v>25</v>
      </c>
      <c r="F25" s="65">
        <f>VLOOKUP($A25,'Return Data'!$B$7:$R$2843,6,0)</f>
        <v>3.1796000000000002</v>
      </c>
      <c r="G25" s="66">
        <f t="shared" si="1"/>
        <v>18</v>
      </c>
      <c r="H25" s="65">
        <f>VLOOKUP($A25,'Return Data'!$B$7:$R$2843,7,0)</f>
        <v>3.1444999999999999</v>
      </c>
      <c r="I25" s="66">
        <f t="shared" si="2"/>
        <v>21</v>
      </c>
      <c r="J25" s="65">
        <f>VLOOKUP($A25,'Return Data'!$B$7:$R$2843,8,0)</f>
        <v>3.0853999999999999</v>
      </c>
      <c r="K25" s="66">
        <f t="shared" si="3"/>
        <v>21</v>
      </c>
      <c r="L25" s="65">
        <f>VLOOKUP($A25,'Return Data'!$B$7:$R$2843,9,0)</f>
        <v>3.0375999999999999</v>
      </c>
      <c r="M25" s="66">
        <f t="shared" si="4"/>
        <v>20</v>
      </c>
      <c r="N25" s="65">
        <f>VLOOKUP($A25,'Return Data'!$B$7:$R$2843,10,0)</f>
        <v>3.0861999999999998</v>
      </c>
      <c r="O25" s="66">
        <f t="shared" si="5"/>
        <v>20</v>
      </c>
      <c r="P25" s="65">
        <f>VLOOKUP($A25,'Return Data'!$B$7:$R$2843,11,0)</f>
        <v>3.1315</v>
      </c>
      <c r="Q25" s="66">
        <f t="shared" si="8"/>
        <v>21</v>
      </c>
      <c r="R25" s="65">
        <f>VLOOKUP($A25,'Return Data'!$B$7:$R$2843,12,0)</f>
        <v>3.1122000000000001</v>
      </c>
      <c r="S25" s="66">
        <f t="shared" si="10"/>
        <v>20</v>
      </c>
      <c r="T25" s="65">
        <f>VLOOKUP($A25,'Return Data'!$B$7:$R$2843,13,0)</f>
        <v>3.0924999999999998</v>
      </c>
      <c r="U25" s="66">
        <f t="shared" si="11"/>
        <v>18</v>
      </c>
      <c r="V25" s="65"/>
      <c r="W25" s="66"/>
      <c r="X25" s="65"/>
      <c r="Y25" s="66"/>
      <c r="Z25" s="65">
        <f>VLOOKUP($A25,'Return Data'!$B$7:$R$2843,16,0)</f>
        <v>4.1134000000000004</v>
      </c>
      <c r="AA25" s="67">
        <f t="shared" si="7"/>
        <v>11</v>
      </c>
    </row>
    <row r="26" spans="1:27" x14ac:dyDescent="0.3">
      <c r="A26" s="63" t="s">
        <v>1317</v>
      </c>
      <c r="B26" s="64">
        <f>VLOOKUP($A26,'Return Data'!$B$7:$R$2843,3,0)</f>
        <v>44459</v>
      </c>
      <c r="C26" s="65">
        <f>VLOOKUP($A26,'Return Data'!$B$7:$R$2843,4,0)</f>
        <v>2716.1833333333302</v>
      </c>
      <c r="D26" s="65">
        <f>VLOOKUP($A26,'Return Data'!$B$7:$R$2843,5,0)</f>
        <v>3.1783999999999999</v>
      </c>
      <c r="E26" s="66">
        <f t="shared" si="0"/>
        <v>15</v>
      </c>
      <c r="F26" s="65">
        <f>VLOOKUP($A26,'Return Data'!$B$7:$R$2843,6,0)</f>
        <v>3.1939000000000002</v>
      </c>
      <c r="G26" s="66">
        <f t="shared" si="1"/>
        <v>14</v>
      </c>
      <c r="H26" s="65">
        <f>VLOOKUP($A26,'Return Data'!$B$7:$R$2843,7,0)</f>
        <v>3.1684999999999999</v>
      </c>
      <c r="I26" s="66">
        <f t="shared" si="2"/>
        <v>11</v>
      </c>
      <c r="J26" s="65">
        <f>VLOOKUP($A26,'Return Data'!$B$7:$R$2843,8,0)</f>
        <v>3.1280999999999999</v>
      </c>
      <c r="K26" s="66">
        <f t="shared" si="3"/>
        <v>7</v>
      </c>
      <c r="L26" s="65">
        <f>VLOOKUP($A26,'Return Data'!$B$7:$R$2843,9,0)</f>
        <v>3.0703</v>
      </c>
      <c r="M26" s="66">
        <f t="shared" si="4"/>
        <v>8</v>
      </c>
      <c r="N26" s="65">
        <f>VLOOKUP($A26,'Return Data'!$B$7:$R$2843,10,0)</f>
        <v>3.1122999999999998</v>
      </c>
      <c r="O26" s="66">
        <f t="shared" si="5"/>
        <v>10</v>
      </c>
      <c r="P26" s="65">
        <f>VLOOKUP($A26,'Return Data'!$B$7:$R$2843,11,0)</f>
        <v>3.1646000000000001</v>
      </c>
      <c r="Q26" s="66">
        <f t="shared" si="8"/>
        <v>11</v>
      </c>
      <c r="R26" s="65">
        <f>VLOOKUP($A26,'Return Data'!$B$7:$R$2843,12,0)</f>
        <v>3.1442999999999999</v>
      </c>
      <c r="S26" s="66">
        <f t="shared" si="10"/>
        <v>12</v>
      </c>
      <c r="T26" s="65">
        <f>VLOOKUP($A26,'Return Data'!$B$7:$R$2843,13,0)</f>
        <v>3.1124000000000001</v>
      </c>
      <c r="U26" s="66">
        <f t="shared" si="11"/>
        <v>12</v>
      </c>
      <c r="V26" s="65">
        <f>VLOOKUP($A26,'Return Data'!$B$7:$R$2843,17,0)</f>
        <v>3.5325000000000002</v>
      </c>
      <c r="W26" s="66">
        <f t="shared" ref="W26:W36" si="14">RANK(V26,V$8:V$37,0)</f>
        <v>2</v>
      </c>
      <c r="X26" s="65">
        <f>VLOOKUP($A26,'Return Data'!$B$7:$R$2843,14,0)</f>
        <v>4.383</v>
      </c>
      <c r="Y26" s="66">
        <f t="shared" ref="Y26:Y36" si="15">RANK(X26,X$8:X$37,0)</f>
        <v>2</v>
      </c>
      <c r="Z26" s="65">
        <f>VLOOKUP($A26,'Return Data'!$B$7:$R$2843,16,0)</f>
        <v>6.5438000000000001</v>
      </c>
      <c r="AA26" s="67">
        <f t="shared" si="7"/>
        <v>1</v>
      </c>
    </row>
    <row r="27" spans="1:27" x14ac:dyDescent="0.3">
      <c r="A27" s="63" t="s">
        <v>1319</v>
      </c>
      <c r="B27" s="64">
        <f>VLOOKUP($A27,'Return Data'!$B$7:$R$2843,3,0)</f>
        <v>44459</v>
      </c>
      <c r="C27" s="65">
        <f>VLOOKUP($A27,'Return Data'!$B$7:$R$2843,4,0)</f>
        <v>1082.6076</v>
      </c>
      <c r="D27" s="65">
        <f>VLOOKUP($A27,'Return Data'!$B$7:$R$2843,5,0)</f>
        <v>3.2065999999999999</v>
      </c>
      <c r="E27" s="66">
        <f t="shared" si="0"/>
        <v>4</v>
      </c>
      <c r="F27" s="65">
        <f>VLOOKUP($A27,'Return Data'!$B$7:$R$2843,6,0)</f>
        <v>3.2385999999999999</v>
      </c>
      <c r="G27" s="66">
        <f t="shared" si="1"/>
        <v>4</v>
      </c>
      <c r="H27" s="65">
        <f>VLOOKUP($A27,'Return Data'!$B$7:$R$2843,7,0)</f>
        <v>3.2130999999999998</v>
      </c>
      <c r="I27" s="66">
        <f t="shared" si="2"/>
        <v>3</v>
      </c>
      <c r="J27" s="65">
        <f>VLOOKUP($A27,'Return Data'!$B$7:$R$2843,8,0)</f>
        <v>3.1221000000000001</v>
      </c>
      <c r="K27" s="66">
        <f t="shared" si="3"/>
        <v>10</v>
      </c>
      <c r="L27" s="65">
        <f>VLOOKUP($A27,'Return Data'!$B$7:$R$2843,9,0)</f>
        <v>3.0775000000000001</v>
      </c>
      <c r="M27" s="66">
        <f t="shared" si="4"/>
        <v>6</v>
      </c>
      <c r="N27" s="65">
        <f>VLOOKUP($A27,'Return Data'!$B$7:$R$2843,10,0)</f>
        <v>3.1297000000000001</v>
      </c>
      <c r="O27" s="66">
        <f t="shared" si="5"/>
        <v>6</v>
      </c>
      <c r="P27" s="65">
        <f>VLOOKUP($A27,'Return Data'!$B$7:$R$2843,11,0)</f>
        <v>3.1778</v>
      </c>
      <c r="Q27" s="66">
        <f t="shared" si="8"/>
        <v>8</v>
      </c>
      <c r="R27" s="65">
        <f>VLOOKUP($A27,'Return Data'!$B$7:$R$2843,12,0)</f>
        <v>3.1465999999999998</v>
      </c>
      <c r="S27" s="66">
        <f t="shared" si="10"/>
        <v>10</v>
      </c>
      <c r="T27" s="65">
        <f>VLOOKUP($A27,'Return Data'!$B$7:$R$2843,13,0)</f>
        <v>3.1151</v>
      </c>
      <c r="U27" s="66">
        <f t="shared" si="11"/>
        <v>11</v>
      </c>
      <c r="V27" s="65"/>
      <c r="W27" s="66"/>
      <c r="X27" s="65"/>
      <c r="Y27" s="66"/>
      <c r="Z27" s="65">
        <f>VLOOKUP($A27,'Return Data'!$B$7:$R$2843,16,0)</f>
        <v>3.6850000000000001</v>
      </c>
      <c r="AA27" s="67">
        <f t="shared" si="7"/>
        <v>21</v>
      </c>
    </row>
    <row r="28" spans="1:27" x14ac:dyDescent="0.3">
      <c r="A28" s="63" t="s">
        <v>1321</v>
      </c>
      <c r="B28" s="64">
        <f>VLOOKUP($A28,'Return Data'!$B$7:$R$2843,3,0)</f>
        <v>44459</v>
      </c>
      <c r="C28" s="65">
        <f>VLOOKUP($A28,'Return Data'!$B$7:$R$2843,4,0)</f>
        <v>1081.0139999999999</v>
      </c>
      <c r="D28" s="65">
        <f>VLOOKUP($A28,'Return Data'!$B$7:$R$2843,5,0)</f>
        <v>3.2349000000000001</v>
      </c>
      <c r="E28" s="66">
        <f t="shared" si="0"/>
        <v>2</v>
      </c>
      <c r="F28" s="65">
        <f>VLOOKUP($A28,'Return Data'!$B$7:$R$2843,6,0)</f>
        <v>3.2321</v>
      </c>
      <c r="G28" s="66">
        <f t="shared" si="1"/>
        <v>5</v>
      </c>
      <c r="H28" s="65">
        <f>VLOOKUP($A28,'Return Data'!$B$7:$R$2843,7,0)</f>
        <v>3.2086000000000001</v>
      </c>
      <c r="I28" s="66">
        <f t="shared" si="2"/>
        <v>4</v>
      </c>
      <c r="J28" s="65">
        <f>VLOOKUP($A28,'Return Data'!$B$7:$R$2843,8,0)</f>
        <v>3.1475</v>
      </c>
      <c r="K28" s="66">
        <f t="shared" si="3"/>
        <v>4</v>
      </c>
      <c r="L28" s="65">
        <f>VLOOKUP($A28,'Return Data'!$B$7:$R$2843,9,0)</f>
        <v>3.1067999999999998</v>
      </c>
      <c r="M28" s="66">
        <f t="shared" si="4"/>
        <v>4</v>
      </c>
      <c r="N28" s="65">
        <f>VLOOKUP($A28,'Return Data'!$B$7:$R$2843,10,0)</f>
        <v>3.1600999999999999</v>
      </c>
      <c r="O28" s="66">
        <f t="shared" si="5"/>
        <v>4</v>
      </c>
      <c r="P28" s="65">
        <f>VLOOKUP($A28,'Return Data'!$B$7:$R$2843,11,0)</f>
        <v>3.2040000000000002</v>
      </c>
      <c r="Q28" s="66">
        <f t="shared" si="8"/>
        <v>5</v>
      </c>
      <c r="R28" s="65">
        <f>VLOOKUP($A28,'Return Data'!$B$7:$R$2843,12,0)</f>
        <v>3.1686999999999999</v>
      </c>
      <c r="S28" s="66">
        <f t="shared" si="10"/>
        <v>5</v>
      </c>
      <c r="T28" s="65">
        <f>VLOOKUP($A28,'Return Data'!$B$7:$R$2843,13,0)</f>
        <v>3.1431</v>
      </c>
      <c r="U28" s="66">
        <f t="shared" si="11"/>
        <v>4</v>
      </c>
      <c r="V28" s="65"/>
      <c r="W28" s="66"/>
      <c r="X28" s="65"/>
      <c r="Y28" s="66"/>
      <c r="Z28" s="65">
        <f>VLOOKUP($A28,'Return Data'!$B$7:$R$2843,16,0)</f>
        <v>3.6646999999999998</v>
      </c>
      <c r="AA28" s="67">
        <f t="shared" si="7"/>
        <v>24</v>
      </c>
    </row>
    <row r="29" spans="1:27" x14ac:dyDescent="0.3">
      <c r="A29" s="63" t="s">
        <v>1323</v>
      </c>
      <c r="B29" s="64">
        <f>VLOOKUP($A29,'Return Data'!$B$7:$R$2843,3,0)</f>
        <v>44459</v>
      </c>
      <c r="C29" s="65">
        <f>VLOOKUP($A29,'Return Data'!$B$7:$R$2843,4,0)</f>
        <v>1070.2920999999999</v>
      </c>
      <c r="D29" s="65">
        <f>VLOOKUP($A29,'Return Data'!$B$7:$R$2843,5,0)</f>
        <v>3.1991000000000001</v>
      </c>
      <c r="E29" s="66">
        <f t="shared" si="0"/>
        <v>5</v>
      </c>
      <c r="F29" s="65">
        <f>VLOOKUP($A29,'Return Data'!$B$7:$R$2843,6,0)</f>
        <v>3.2111000000000001</v>
      </c>
      <c r="G29" s="66">
        <f t="shared" si="1"/>
        <v>8</v>
      </c>
      <c r="H29" s="65">
        <f>VLOOKUP($A29,'Return Data'!$B$7:$R$2843,7,0)</f>
        <v>3.1886000000000001</v>
      </c>
      <c r="I29" s="66">
        <f t="shared" si="2"/>
        <v>6</v>
      </c>
      <c r="J29" s="65">
        <f>VLOOKUP($A29,'Return Data'!$B$7:$R$2843,8,0)</f>
        <v>3.1341999999999999</v>
      </c>
      <c r="K29" s="66">
        <f t="shared" si="3"/>
        <v>5</v>
      </c>
      <c r="L29" s="65">
        <f>VLOOKUP($A29,'Return Data'!$B$7:$R$2843,9,0)</f>
        <v>3.0937999999999999</v>
      </c>
      <c r="M29" s="66">
        <f t="shared" si="4"/>
        <v>5</v>
      </c>
      <c r="N29" s="65">
        <f>VLOOKUP($A29,'Return Data'!$B$7:$R$2843,10,0)</f>
        <v>3.1602000000000001</v>
      </c>
      <c r="O29" s="66">
        <f t="shared" si="5"/>
        <v>3</v>
      </c>
      <c r="P29" s="65">
        <f>VLOOKUP($A29,'Return Data'!$B$7:$R$2843,11,0)</f>
        <v>3.2117</v>
      </c>
      <c r="Q29" s="66">
        <f t="shared" si="8"/>
        <v>3</v>
      </c>
      <c r="R29" s="65">
        <f>VLOOKUP($A29,'Return Data'!$B$7:$R$2843,12,0)</f>
        <v>3.1962000000000002</v>
      </c>
      <c r="S29" s="66">
        <f t="shared" si="10"/>
        <v>1</v>
      </c>
      <c r="T29" s="65">
        <f>VLOOKUP($A29,'Return Data'!$B$7:$R$2843,13,0)</f>
        <v>3.1768000000000001</v>
      </c>
      <c r="U29" s="66">
        <f t="shared" ref="U29" si="16">RANK(T29,T$8:T$37,0)</f>
        <v>1</v>
      </c>
      <c r="V29" s="65"/>
      <c r="W29" s="66"/>
      <c r="X29" s="65"/>
      <c r="Y29" s="66"/>
      <c r="Z29" s="65">
        <f>VLOOKUP($A29,'Return Data'!$B$7:$R$2843,16,0)</f>
        <v>3.5743999999999998</v>
      </c>
      <c r="AA29" s="67">
        <f t="shared" si="7"/>
        <v>25</v>
      </c>
    </row>
    <row r="30" spans="1:27" x14ac:dyDescent="0.3">
      <c r="A30" s="63" t="s">
        <v>1325</v>
      </c>
      <c r="B30" s="64">
        <f>VLOOKUP($A30,'Return Data'!$B$7:$R$2843,3,0)</f>
        <v>44459</v>
      </c>
      <c r="C30" s="65">
        <f>VLOOKUP($A30,'Return Data'!$B$7:$R$2843,4,0)</f>
        <v>112.11490000000001</v>
      </c>
      <c r="D30" s="65">
        <f>VLOOKUP($A30,'Return Data'!$B$7:$R$2843,5,0)</f>
        <v>3.1581999999999999</v>
      </c>
      <c r="E30" s="66">
        <f t="shared" si="0"/>
        <v>24</v>
      </c>
      <c r="F30" s="65">
        <f>VLOOKUP($A30,'Return Data'!$B$7:$R$2843,6,0)</f>
        <v>3.1696</v>
      </c>
      <c r="G30" s="66">
        <f t="shared" si="1"/>
        <v>24</v>
      </c>
      <c r="H30" s="65">
        <f>VLOOKUP($A30,'Return Data'!$B$7:$R$2843,7,0)</f>
        <v>3.1412</v>
      </c>
      <c r="I30" s="66">
        <f t="shared" si="2"/>
        <v>22</v>
      </c>
      <c r="J30" s="65">
        <f>VLOOKUP($A30,'Return Data'!$B$7:$R$2843,8,0)</f>
        <v>3.0941999999999998</v>
      </c>
      <c r="K30" s="66">
        <f t="shared" si="3"/>
        <v>19</v>
      </c>
      <c r="L30" s="65">
        <f>VLOOKUP($A30,'Return Data'!$B$7:$R$2843,9,0)</f>
        <v>3.0396999999999998</v>
      </c>
      <c r="M30" s="66">
        <f t="shared" si="4"/>
        <v>19</v>
      </c>
      <c r="N30" s="65">
        <f>VLOOKUP($A30,'Return Data'!$B$7:$R$2843,10,0)</f>
        <v>3.0926999999999998</v>
      </c>
      <c r="O30" s="66">
        <f t="shared" si="5"/>
        <v>18</v>
      </c>
      <c r="P30" s="65">
        <f>VLOOKUP($A30,'Return Data'!$B$7:$R$2843,11,0)</f>
        <v>3.1398999999999999</v>
      </c>
      <c r="Q30" s="66">
        <f t="shared" si="8"/>
        <v>17</v>
      </c>
      <c r="R30" s="65">
        <f>VLOOKUP($A30,'Return Data'!$B$7:$R$2843,12,0)</f>
        <v>3.1154000000000002</v>
      </c>
      <c r="S30" s="66">
        <f t="shared" si="10"/>
        <v>19</v>
      </c>
      <c r="T30" s="65">
        <f>VLOOKUP($A30,'Return Data'!$B$7:$R$2843,13,0)</f>
        <v>3.1000999999999999</v>
      </c>
      <c r="U30" s="66">
        <f t="shared" si="11"/>
        <v>15</v>
      </c>
      <c r="V30" s="65"/>
      <c r="W30" s="66"/>
      <c r="X30" s="65"/>
      <c r="Y30" s="66"/>
      <c r="Z30" s="65">
        <f>VLOOKUP($A30,'Return Data'!$B$7:$R$2843,16,0)</f>
        <v>4.2320000000000002</v>
      </c>
      <c r="AA30" s="67">
        <f t="shared" si="7"/>
        <v>9</v>
      </c>
    </row>
    <row r="31" spans="1:27" x14ac:dyDescent="0.3">
      <c r="A31" s="63" t="s">
        <v>1327</v>
      </c>
      <c r="B31" s="64">
        <f>VLOOKUP($A31,'Return Data'!$B$7:$R$2843,3,0)</f>
        <v>44459</v>
      </c>
      <c r="C31" s="65">
        <f>VLOOKUP($A31,'Return Data'!$B$7:$R$2843,4,0)</f>
        <v>1078.1791000000001</v>
      </c>
      <c r="D31" s="65">
        <f>VLOOKUP($A31,'Return Data'!$B$7:$R$2843,5,0)</f>
        <v>3.1859000000000002</v>
      </c>
      <c r="E31" s="66">
        <f t="shared" si="0"/>
        <v>12</v>
      </c>
      <c r="F31" s="65">
        <f>VLOOKUP($A31,'Return Data'!$B$7:$R$2843,6,0)</f>
        <v>3.2395</v>
      </c>
      <c r="G31" s="66">
        <f t="shared" si="1"/>
        <v>3</v>
      </c>
      <c r="H31" s="65">
        <f>VLOOKUP($A31,'Return Data'!$B$7:$R$2843,7,0)</f>
        <v>3.1938</v>
      </c>
      <c r="I31" s="66">
        <f t="shared" si="2"/>
        <v>5</v>
      </c>
      <c r="J31" s="65">
        <f>VLOOKUP($A31,'Return Data'!$B$7:$R$2843,8,0)</f>
        <v>3.1501999999999999</v>
      </c>
      <c r="K31" s="66">
        <f t="shared" si="3"/>
        <v>3</v>
      </c>
      <c r="L31" s="65">
        <f>VLOOKUP($A31,'Return Data'!$B$7:$R$2843,9,0)</f>
        <v>3.1175000000000002</v>
      </c>
      <c r="M31" s="66">
        <f t="shared" si="4"/>
        <v>3</v>
      </c>
      <c r="N31" s="65">
        <f>VLOOKUP($A31,'Return Data'!$B$7:$R$2843,10,0)</f>
        <v>3.1745999999999999</v>
      </c>
      <c r="O31" s="66">
        <f t="shared" si="5"/>
        <v>2</v>
      </c>
      <c r="P31" s="65">
        <f>VLOOKUP($A31,'Return Data'!$B$7:$R$2843,11,0)</f>
        <v>3.2187000000000001</v>
      </c>
      <c r="Q31" s="66">
        <f t="shared" si="8"/>
        <v>1</v>
      </c>
      <c r="R31" s="65">
        <f>VLOOKUP($A31,'Return Data'!$B$7:$R$2843,12,0)</f>
        <v>3.1905000000000001</v>
      </c>
      <c r="S31" s="66">
        <f t="shared" si="10"/>
        <v>3</v>
      </c>
      <c r="T31" s="65">
        <f>VLOOKUP($A31,'Return Data'!$B$7:$R$2843,13,0)</f>
        <v>3.1699000000000002</v>
      </c>
      <c r="U31" s="66">
        <f t="shared" si="11"/>
        <v>2</v>
      </c>
      <c r="V31" s="65"/>
      <c r="W31" s="66"/>
      <c r="X31" s="65"/>
      <c r="Y31" s="66"/>
      <c r="Z31" s="65">
        <f>VLOOKUP($A31,'Return Data'!$B$7:$R$2843,16,0)</f>
        <v>3.7061000000000002</v>
      </c>
      <c r="AA31" s="67">
        <f t="shared" si="7"/>
        <v>20</v>
      </c>
    </row>
    <row r="32" spans="1:27" x14ac:dyDescent="0.3">
      <c r="A32" s="63" t="s">
        <v>1329</v>
      </c>
      <c r="B32" s="64">
        <f>VLOOKUP($A32,'Return Data'!$B$7:$R$2843,3,0)</f>
        <v>44459</v>
      </c>
      <c r="C32" s="65">
        <f>VLOOKUP($A32,'Return Data'!$B$7:$R$2843,4,0)</f>
        <v>3401.6992</v>
      </c>
      <c r="D32" s="65">
        <f>VLOOKUP($A32,'Return Data'!$B$7:$R$2843,5,0)</f>
        <v>3.1903000000000001</v>
      </c>
      <c r="E32" s="66">
        <f t="shared" si="0"/>
        <v>9</v>
      </c>
      <c r="F32" s="65">
        <f>VLOOKUP($A32,'Return Data'!$B$7:$R$2843,6,0)</f>
        <v>3.1983999999999999</v>
      </c>
      <c r="G32" s="66">
        <f t="shared" si="1"/>
        <v>9</v>
      </c>
      <c r="H32" s="65">
        <f>VLOOKUP($A32,'Return Data'!$B$7:$R$2843,7,0)</f>
        <v>3.1621999999999999</v>
      </c>
      <c r="I32" s="66">
        <f t="shared" si="2"/>
        <v>15</v>
      </c>
      <c r="J32" s="65">
        <f>VLOOKUP($A32,'Return Data'!$B$7:$R$2843,8,0)</f>
        <v>3.1042000000000001</v>
      </c>
      <c r="K32" s="66">
        <f t="shared" si="3"/>
        <v>16</v>
      </c>
      <c r="L32" s="65">
        <f>VLOOKUP($A32,'Return Data'!$B$7:$R$2843,9,0)</f>
        <v>3.0516999999999999</v>
      </c>
      <c r="M32" s="66">
        <f t="shared" si="4"/>
        <v>16</v>
      </c>
      <c r="N32" s="65">
        <f>VLOOKUP($A32,'Return Data'!$B$7:$R$2843,10,0)</f>
        <v>3.0929000000000002</v>
      </c>
      <c r="O32" s="66">
        <f t="shared" si="5"/>
        <v>17</v>
      </c>
      <c r="P32" s="65">
        <f>VLOOKUP($A32,'Return Data'!$B$7:$R$2843,11,0)</f>
        <v>3.1505999999999998</v>
      </c>
      <c r="Q32" s="66">
        <f t="shared" si="8"/>
        <v>13</v>
      </c>
      <c r="R32" s="65">
        <f>VLOOKUP($A32,'Return Data'!$B$7:$R$2843,12,0)</f>
        <v>3.1225000000000001</v>
      </c>
      <c r="S32" s="66">
        <f t="shared" si="10"/>
        <v>15</v>
      </c>
      <c r="T32" s="65">
        <f>VLOOKUP($A32,'Return Data'!$B$7:$R$2843,13,0)</f>
        <v>3.0945999999999998</v>
      </c>
      <c r="U32" s="66">
        <f t="shared" si="11"/>
        <v>17</v>
      </c>
      <c r="V32" s="65">
        <f>VLOOKUP($A32,'Return Data'!$B$7:$R$2843,17,0)</f>
        <v>3.5019</v>
      </c>
      <c r="W32" s="66">
        <f t="shared" si="14"/>
        <v>4</v>
      </c>
      <c r="X32" s="65">
        <f>VLOOKUP($A32,'Return Data'!$B$7:$R$2843,14,0)</f>
        <v>4.3631000000000002</v>
      </c>
      <c r="Y32" s="66">
        <f t="shared" si="15"/>
        <v>3</v>
      </c>
      <c r="Z32" s="65">
        <f>VLOOKUP($A32,'Return Data'!$B$7:$R$2843,16,0)</f>
        <v>6.4356999999999998</v>
      </c>
      <c r="AA32" s="67">
        <f t="shared" si="7"/>
        <v>3</v>
      </c>
    </row>
    <row r="33" spans="1:27" x14ac:dyDescent="0.3">
      <c r="A33" s="63" t="s">
        <v>1331</v>
      </c>
      <c r="B33" s="64">
        <f>VLOOKUP($A33,'Return Data'!$B$7:$R$2843,3,0)</f>
        <v>44459</v>
      </c>
      <c r="C33" s="65">
        <f>VLOOKUP($A33,'Return Data'!$B$7:$R$2843,4,0)</f>
        <v>1110.5266999999999</v>
      </c>
      <c r="D33" s="65">
        <f>VLOOKUP($A33,'Return Data'!$B$7:$R$2843,5,0)</f>
        <v>3.1686999999999999</v>
      </c>
      <c r="E33" s="66">
        <f t="shared" si="0"/>
        <v>20</v>
      </c>
      <c r="F33" s="65">
        <f>VLOOKUP($A33,'Return Data'!$B$7:$R$2843,6,0)</f>
        <v>3.1747000000000001</v>
      </c>
      <c r="G33" s="66">
        <f t="shared" si="1"/>
        <v>21</v>
      </c>
      <c r="H33" s="65">
        <f>VLOOKUP($A33,'Return Data'!$B$7:$R$2843,7,0)</f>
        <v>3.1345999999999998</v>
      </c>
      <c r="I33" s="66">
        <f t="shared" si="2"/>
        <v>25</v>
      </c>
      <c r="J33" s="65">
        <f>VLOOKUP($A33,'Return Data'!$B$7:$R$2843,8,0)</f>
        <v>3.0684999999999998</v>
      </c>
      <c r="K33" s="66">
        <f t="shared" si="3"/>
        <v>26</v>
      </c>
      <c r="L33" s="65">
        <f>VLOOKUP($A33,'Return Data'!$B$7:$R$2843,9,0)</f>
        <v>3.0145</v>
      </c>
      <c r="M33" s="66">
        <f t="shared" si="4"/>
        <v>26</v>
      </c>
      <c r="N33" s="65">
        <f>VLOOKUP($A33,'Return Data'!$B$7:$R$2843,10,0)</f>
        <v>3.0632999999999999</v>
      </c>
      <c r="O33" s="66">
        <f t="shared" si="5"/>
        <v>27</v>
      </c>
      <c r="P33" s="65">
        <f>VLOOKUP($A33,'Return Data'!$B$7:$R$2843,11,0)</f>
        <v>3.1156999999999999</v>
      </c>
      <c r="Q33" s="66">
        <f t="shared" si="8"/>
        <v>25</v>
      </c>
      <c r="R33" s="65">
        <f>VLOOKUP($A33,'Return Data'!$B$7:$R$2843,12,0)</f>
        <v>3.0937000000000001</v>
      </c>
      <c r="S33" s="66">
        <f t="shared" si="10"/>
        <v>26</v>
      </c>
      <c r="T33" s="65">
        <f>VLOOKUP($A33,'Return Data'!$B$7:$R$2843,13,0)</f>
        <v>3.0695999999999999</v>
      </c>
      <c r="U33" s="66">
        <f t="shared" si="11"/>
        <v>23</v>
      </c>
      <c r="V33" s="65"/>
      <c r="W33" s="66"/>
      <c r="X33" s="65"/>
      <c r="Y33" s="66"/>
      <c r="Z33" s="65">
        <f>VLOOKUP($A33,'Return Data'!$B$7:$R$2843,16,0)</f>
        <v>4.2706</v>
      </c>
      <c r="AA33" s="67">
        <f t="shared" si="7"/>
        <v>6</v>
      </c>
    </row>
    <row r="34" spans="1:27" x14ac:dyDescent="0.3">
      <c r="A34" s="63" t="s">
        <v>1333</v>
      </c>
      <c r="B34" s="64">
        <f>VLOOKUP($A34,'Return Data'!$B$7:$R$2843,3,0)</f>
        <v>44459</v>
      </c>
      <c r="C34" s="65">
        <f>VLOOKUP($A34,'Return Data'!$B$7:$R$2843,4,0)</f>
        <v>1102.0959</v>
      </c>
      <c r="D34" s="65">
        <f>VLOOKUP($A34,'Return Data'!$B$7:$R$2843,5,0)</f>
        <v>3.1863000000000001</v>
      </c>
      <c r="E34" s="66">
        <f t="shared" si="0"/>
        <v>11</v>
      </c>
      <c r="F34" s="65">
        <f>VLOOKUP($A34,'Return Data'!$B$7:$R$2843,6,0)</f>
        <v>3.1858</v>
      </c>
      <c r="G34" s="66">
        <f t="shared" si="1"/>
        <v>15</v>
      </c>
      <c r="H34" s="65">
        <f>VLOOKUP($A34,'Return Data'!$B$7:$R$2843,7,0)</f>
        <v>3.1553</v>
      </c>
      <c r="I34" s="66">
        <f t="shared" si="2"/>
        <v>17</v>
      </c>
      <c r="J34" s="65">
        <f>VLOOKUP($A34,'Return Data'!$B$7:$R$2843,8,0)</f>
        <v>3.1046</v>
      </c>
      <c r="K34" s="66">
        <f t="shared" si="3"/>
        <v>15</v>
      </c>
      <c r="L34" s="65">
        <f>VLOOKUP($A34,'Return Data'!$B$7:$R$2843,9,0)</f>
        <v>3.0476999999999999</v>
      </c>
      <c r="M34" s="66">
        <f t="shared" si="4"/>
        <v>17</v>
      </c>
      <c r="N34" s="65">
        <f>VLOOKUP($A34,'Return Data'!$B$7:$R$2843,10,0)</f>
        <v>3.0956000000000001</v>
      </c>
      <c r="O34" s="66">
        <f t="shared" si="5"/>
        <v>16</v>
      </c>
      <c r="P34" s="65">
        <f>VLOOKUP($A34,'Return Data'!$B$7:$R$2843,11,0)</f>
        <v>3.1724000000000001</v>
      </c>
      <c r="Q34" s="66">
        <f t="shared" si="8"/>
        <v>9</v>
      </c>
      <c r="R34" s="65">
        <f>VLOOKUP($A34,'Return Data'!$B$7:$R$2843,12,0)</f>
        <v>3.1463999999999999</v>
      </c>
      <c r="S34" s="66">
        <f t="shared" si="10"/>
        <v>11</v>
      </c>
      <c r="T34" s="65">
        <f>VLOOKUP($A34,'Return Data'!$B$7:$R$2843,13,0)</f>
        <v>3.1246999999999998</v>
      </c>
      <c r="U34" s="66">
        <f t="shared" si="11"/>
        <v>6</v>
      </c>
      <c r="V34" s="65"/>
      <c r="W34" s="66"/>
      <c r="X34" s="65"/>
      <c r="Y34" s="66"/>
      <c r="Z34" s="65">
        <f>VLOOKUP($A34,'Return Data'!$B$7:$R$2843,16,0)</f>
        <v>3.9712000000000001</v>
      </c>
      <c r="AA34" s="67">
        <f t="shared" si="7"/>
        <v>13</v>
      </c>
    </row>
    <row r="35" spans="1:27" x14ac:dyDescent="0.3">
      <c r="A35" s="63" t="s">
        <v>1335</v>
      </c>
      <c r="B35" s="64">
        <f>VLOOKUP($A35,'Return Data'!$B$7:$R$2843,3,0)</f>
        <v>44459</v>
      </c>
      <c r="C35" s="65">
        <f>VLOOKUP($A35,'Return Data'!$B$7:$R$2843,4,0)</f>
        <v>1099.8676</v>
      </c>
      <c r="D35" s="65">
        <f>VLOOKUP($A35,'Return Data'!$B$7:$R$2843,5,0)</f>
        <v>3.1695000000000002</v>
      </c>
      <c r="E35" s="66">
        <f t="shared" si="0"/>
        <v>19</v>
      </c>
      <c r="F35" s="65">
        <f>VLOOKUP($A35,'Return Data'!$B$7:$R$2843,6,0)</f>
        <v>3.2309000000000001</v>
      </c>
      <c r="G35" s="66">
        <f t="shared" si="1"/>
        <v>6</v>
      </c>
      <c r="H35" s="65">
        <f>VLOOKUP($A35,'Return Data'!$B$7:$R$2843,7,0)</f>
        <v>3.1764000000000001</v>
      </c>
      <c r="I35" s="66">
        <f t="shared" si="2"/>
        <v>9</v>
      </c>
      <c r="J35" s="65">
        <f>VLOOKUP($A35,'Return Data'!$B$7:$R$2843,8,0)</f>
        <v>3.1166</v>
      </c>
      <c r="K35" s="66">
        <f t="shared" si="3"/>
        <v>11</v>
      </c>
      <c r="L35" s="65">
        <f>VLOOKUP($A35,'Return Data'!$B$7:$R$2843,9,0)</f>
        <v>3.0547</v>
      </c>
      <c r="M35" s="66">
        <f t="shared" si="4"/>
        <v>14</v>
      </c>
      <c r="N35" s="65">
        <f>VLOOKUP($A35,'Return Data'!$B$7:$R$2843,10,0)</f>
        <v>3.1030000000000002</v>
      </c>
      <c r="O35" s="66">
        <f t="shared" si="5"/>
        <v>14</v>
      </c>
      <c r="P35" s="65">
        <f>VLOOKUP($A35,'Return Data'!$B$7:$R$2843,11,0)</f>
        <v>3.1389</v>
      </c>
      <c r="Q35" s="66">
        <f t="shared" si="8"/>
        <v>19</v>
      </c>
      <c r="R35" s="65">
        <f>VLOOKUP($A35,'Return Data'!$B$7:$R$2843,12,0)</f>
        <v>3.1185</v>
      </c>
      <c r="S35" s="66">
        <f t="shared" si="10"/>
        <v>17</v>
      </c>
      <c r="T35" s="65">
        <f>VLOOKUP($A35,'Return Data'!$B$7:$R$2843,13,0)</f>
        <v>3.0924999999999998</v>
      </c>
      <c r="U35" s="66">
        <f t="shared" si="11"/>
        <v>18</v>
      </c>
      <c r="V35" s="65"/>
      <c r="W35" s="66"/>
      <c r="X35" s="65"/>
      <c r="Y35" s="66"/>
      <c r="Z35" s="65">
        <f>VLOOKUP($A35,'Return Data'!$B$7:$R$2843,16,0)</f>
        <v>3.8938000000000001</v>
      </c>
      <c r="AA35" s="67">
        <f t="shared" si="7"/>
        <v>16</v>
      </c>
    </row>
    <row r="36" spans="1:27" x14ac:dyDescent="0.3">
      <c r="A36" s="63" t="s">
        <v>1337</v>
      </c>
      <c r="B36" s="64">
        <f>VLOOKUP($A36,'Return Data'!$B$7:$R$2843,3,0)</f>
        <v>44459</v>
      </c>
      <c r="C36" s="65">
        <f>VLOOKUP($A36,'Return Data'!$B$7:$R$2843,4,0)</f>
        <v>2859.5830999999998</v>
      </c>
      <c r="D36" s="65">
        <f>VLOOKUP($A36,'Return Data'!$B$7:$R$2843,5,0)</f>
        <v>3.1760000000000002</v>
      </c>
      <c r="E36" s="66">
        <f t="shared" si="0"/>
        <v>17</v>
      </c>
      <c r="F36" s="65">
        <f>VLOOKUP($A36,'Return Data'!$B$7:$R$2843,6,0)</f>
        <v>3.1855000000000002</v>
      </c>
      <c r="G36" s="66">
        <f t="shared" si="1"/>
        <v>16</v>
      </c>
      <c r="H36" s="65">
        <f>VLOOKUP($A36,'Return Data'!$B$7:$R$2843,7,0)</f>
        <v>3.1642999999999999</v>
      </c>
      <c r="I36" s="66">
        <f t="shared" si="2"/>
        <v>14</v>
      </c>
      <c r="J36" s="65">
        <f>VLOOKUP($A36,'Return Data'!$B$7:$R$2843,8,0)</f>
        <v>3.1109</v>
      </c>
      <c r="K36" s="66">
        <f t="shared" si="3"/>
        <v>14</v>
      </c>
      <c r="L36" s="65">
        <f>VLOOKUP($A36,'Return Data'!$B$7:$R$2843,9,0)</f>
        <v>3.0569999999999999</v>
      </c>
      <c r="M36" s="66">
        <f t="shared" si="4"/>
        <v>13</v>
      </c>
      <c r="N36" s="65">
        <f>VLOOKUP($A36,'Return Data'!$B$7:$R$2843,10,0)</f>
        <v>3.0973999999999999</v>
      </c>
      <c r="O36" s="66">
        <f t="shared" si="5"/>
        <v>15</v>
      </c>
      <c r="P36" s="65">
        <f>VLOOKUP($A36,'Return Data'!$B$7:$R$2843,11,0)</f>
        <v>3.1446999999999998</v>
      </c>
      <c r="Q36" s="66">
        <f t="shared" si="8"/>
        <v>14</v>
      </c>
      <c r="R36" s="65">
        <f>VLOOKUP($A36,'Return Data'!$B$7:$R$2843,12,0)</f>
        <v>3.1254</v>
      </c>
      <c r="S36" s="66">
        <f t="shared" si="10"/>
        <v>14</v>
      </c>
      <c r="T36" s="65">
        <f>VLOOKUP($A36,'Return Data'!$B$7:$R$2843,13,0)</f>
        <v>3.1042000000000001</v>
      </c>
      <c r="U36" s="66">
        <f t="shared" si="11"/>
        <v>14</v>
      </c>
      <c r="V36" s="65">
        <f>VLOOKUP($A36,'Return Data'!$B$7:$R$2843,17,0)</f>
        <v>3.5331000000000001</v>
      </c>
      <c r="W36" s="66">
        <f t="shared" si="14"/>
        <v>1</v>
      </c>
      <c r="X36" s="65">
        <f>VLOOKUP($A36,'Return Data'!$B$7:$R$2843,14,0)</f>
        <v>4.3928000000000003</v>
      </c>
      <c r="Y36" s="66">
        <f t="shared" si="15"/>
        <v>1</v>
      </c>
      <c r="Z36" s="65">
        <f>VLOOKUP($A36,'Return Data'!$B$7:$R$2843,16,0)</f>
        <v>6.5357000000000003</v>
      </c>
      <c r="AA36" s="67">
        <f t="shared" si="7"/>
        <v>2</v>
      </c>
    </row>
    <row r="37" spans="1:27" x14ac:dyDescent="0.3">
      <c r="A37" s="63" t="s">
        <v>1339</v>
      </c>
      <c r="B37" s="64">
        <f>VLOOKUP($A37,'Return Data'!$B$7:$R$2843,3,0)</f>
        <v>44459</v>
      </c>
      <c r="C37" s="65">
        <f>VLOOKUP($A37,'Return Data'!$B$7:$R$2843,4,0)</f>
        <v>1074.6206</v>
      </c>
      <c r="D37" s="65">
        <f>VLOOKUP($A37,'Return Data'!$B$7:$R$2843,5,0)</f>
        <v>2.9790000000000001</v>
      </c>
      <c r="E37" s="66">
        <f t="shared" si="0"/>
        <v>30</v>
      </c>
      <c r="F37" s="65">
        <f>VLOOKUP($A37,'Return Data'!$B$7:$R$2843,6,0)</f>
        <v>2.9998999999999998</v>
      </c>
      <c r="G37" s="66">
        <f t="shared" si="1"/>
        <v>30</v>
      </c>
      <c r="H37" s="65">
        <f>VLOOKUP($A37,'Return Data'!$B$7:$R$2843,7,0)</f>
        <v>2.9664000000000001</v>
      </c>
      <c r="I37" s="66">
        <f t="shared" si="2"/>
        <v>30</v>
      </c>
      <c r="J37" s="65">
        <f>VLOOKUP($A37,'Return Data'!$B$7:$R$2843,8,0)</f>
        <v>2.9024000000000001</v>
      </c>
      <c r="K37" s="66">
        <f t="shared" si="3"/>
        <v>30</v>
      </c>
      <c r="L37" s="65">
        <f>VLOOKUP($A37,'Return Data'!$B$7:$R$2843,9,0)</f>
        <v>2.8584000000000001</v>
      </c>
      <c r="M37" s="66">
        <f t="shared" si="4"/>
        <v>30</v>
      </c>
      <c r="N37" s="65">
        <f>VLOOKUP($A37,'Return Data'!$B$7:$R$2843,10,0)</f>
        <v>2.9859</v>
      </c>
      <c r="O37" s="66">
        <f t="shared" si="5"/>
        <v>30</v>
      </c>
      <c r="P37" s="65">
        <f>VLOOKUP($A37,'Return Data'!$B$7:$R$2843,11,0)</f>
        <v>3.0922000000000001</v>
      </c>
      <c r="Q37" s="66">
        <f t="shared" si="8"/>
        <v>28</v>
      </c>
      <c r="R37" s="65">
        <f>VLOOKUP($A37,'Return Data'!$B$7:$R$2843,12,0)</f>
        <v>3.0571999999999999</v>
      </c>
      <c r="S37" s="66">
        <f t="shared" si="10"/>
        <v>30</v>
      </c>
      <c r="T37" s="65">
        <f>VLOOKUP($A37,'Return Data'!$B$7:$R$2843,13,0)</f>
        <v>3.0209000000000001</v>
      </c>
      <c r="U37" s="66">
        <f t="shared" si="11"/>
        <v>27</v>
      </c>
      <c r="V37" s="65"/>
      <c r="W37" s="66"/>
      <c r="X37" s="65"/>
      <c r="Y37" s="66"/>
      <c r="Z37" s="65">
        <f>VLOOKUP($A37,'Return Data'!$B$7:$R$2843,16,0)</f>
        <v>3.5215000000000001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3.1710333333333334</v>
      </c>
      <c r="E39" s="74"/>
      <c r="F39" s="75">
        <f>AVERAGE(F8:F37)</f>
        <v>3.1887166666666671</v>
      </c>
      <c r="G39" s="74"/>
      <c r="H39" s="75">
        <f>AVERAGE(H8:H37)</f>
        <v>3.1579199999999994</v>
      </c>
      <c r="I39" s="74"/>
      <c r="J39" s="75">
        <f>AVERAGE(J8:J37)</f>
        <v>3.1006433333333332</v>
      </c>
      <c r="K39" s="74"/>
      <c r="L39" s="75">
        <f>AVERAGE(L8:L37)</f>
        <v>3.0485633333333335</v>
      </c>
      <c r="M39" s="74"/>
      <c r="N39" s="75">
        <f>AVERAGE(N8:N37)</f>
        <v>3.0993966666666659</v>
      </c>
      <c r="O39" s="74"/>
      <c r="P39" s="75">
        <f>AVERAGE(P8:P37)</f>
        <v>3.1499366666666666</v>
      </c>
      <c r="Q39" s="74"/>
      <c r="R39" s="75">
        <f>AVERAGE(R8:R37)</f>
        <v>3.1284199999999998</v>
      </c>
      <c r="S39" s="74"/>
      <c r="T39" s="75">
        <f>AVERAGE(T8:T37)</f>
        <v>3.1041444444444442</v>
      </c>
      <c r="U39" s="74"/>
      <c r="V39" s="75">
        <f>AVERAGE(V8:V37)</f>
        <v>3.5148600000000001</v>
      </c>
      <c r="W39" s="74"/>
      <c r="X39" s="75">
        <f>AVERAGE(X8:X37)</f>
        <v>4.36775</v>
      </c>
      <c r="Y39" s="74"/>
      <c r="Z39" s="75">
        <f>AVERAGE(Z8:Z37)</f>
        <v>4.1748166666666666</v>
      </c>
      <c r="AA39" s="76"/>
    </row>
    <row r="40" spans="1:27" x14ac:dyDescent="0.3">
      <c r="A40" s="73" t="s">
        <v>28</v>
      </c>
      <c r="B40" s="74"/>
      <c r="C40" s="74"/>
      <c r="D40" s="75">
        <f>MIN(D8:D37)</f>
        <v>2.9790000000000001</v>
      </c>
      <c r="E40" s="74"/>
      <c r="F40" s="75">
        <f>MIN(F8:F37)</f>
        <v>2.9998999999999998</v>
      </c>
      <c r="G40" s="74"/>
      <c r="H40" s="75">
        <f>MIN(H8:H37)</f>
        <v>2.9664000000000001</v>
      </c>
      <c r="I40" s="74"/>
      <c r="J40" s="75">
        <f>MIN(J8:J37)</f>
        <v>2.9024000000000001</v>
      </c>
      <c r="K40" s="74"/>
      <c r="L40" s="75">
        <f>MIN(L8:L37)</f>
        <v>2.8584000000000001</v>
      </c>
      <c r="M40" s="74"/>
      <c r="N40" s="75">
        <f>MIN(N8:N37)</f>
        <v>2.9859</v>
      </c>
      <c r="O40" s="74"/>
      <c r="P40" s="75">
        <f>MIN(P8:P37)</f>
        <v>3.0779000000000001</v>
      </c>
      <c r="Q40" s="74"/>
      <c r="R40" s="75">
        <f>MIN(R8:R37)</f>
        <v>3.0571999999999999</v>
      </c>
      <c r="S40" s="74"/>
      <c r="T40" s="75">
        <f>MIN(T8:T37)</f>
        <v>3.0209000000000001</v>
      </c>
      <c r="U40" s="74"/>
      <c r="V40" s="75">
        <f>MIN(V8:V37)</f>
        <v>3.4805999999999999</v>
      </c>
      <c r="W40" s="74"/>
      <c r="X40" s="75">
        <f>MIN(X8:X37)</f>
        <v>4.3320999999999996</v>
      </c>
      <c r="Y40" s="74"/>
      <c r="Z40" s="75">
        <f>MIN(Z8:Z37)</f>
        <v>3.2454000000000001</v>
      </c>
      <c r="AA40" s="76"/>
    </row>
    <row r="41" spans="1:27" ht="15" thickBot="1" x14ac:dyDescent="0.35">
      <c r="A41" s="77" t="s">
        <v>29</v>
      </c>
      <c r="B41" s="78"/>
      <c r="C41" s="78"/>
      <c r="D41" s="79">
        <f>MAX(D8:D37)</f>
        <v>3.3094999999999999</v>
      </c>
      <c r="E41" s="78"/>
      <c r="F41" s="79">
        <f>MAX(F8:F37)</f>
        <v>3.3631000000000002</v>
      </c>
      <c r="G41" s="78"/>
      <c r="H41" s="79">
        <f>MAX(H8:H37)</f>
        <v>3.2867999999999999</v>
      </c>
      <c r="I41" s="78"/>
      <c r="J41" s="79">
        <f>MAX(J8:J37)</f>
        <v>3.2037</v>
      </c>
      <c r="K41" s="78"/>
      <c r="L41" s="79">
        <f>MAX(L8:L37)</f>
        <v>3.1341999999999999</v>
      </c>
      <c r="M41" s="78"/>
      <c r="N41" s="79">
        <f>MAX(N8:N37)</f>
        <v>3.1783000000000001</v>
      </c>
      <c r="O41" s="78"/>
      <c r="P41" s="79">
        <f>MAX(P8:P37)</f>
        <v>3.2187000000000001</v>
      </c>
      <c r="Q41" s="78"/>
      <c r="R41" s="79">
        <f>MAX(R8:R37)</f>
        <v>3.1962000000000002</v>
      </c>
      <c r="S41" s="78"/>
      <c r="T41" s="79">
        <f>MAX(T8:T37)</f>
        <v>3.1768000000000001</v>
      </c>
      <c r="U41" s="78"/>
      <c r="V41" s="79">
        <f>MAX(V8:V37)</f>
        <v>3.5331000000000001</v>
      </c>
      <c r="W41" s="78"/>
      <c r="X41" s="79">
        <f>MAX(X8:X37)</f>
        <v>4.3928000000000003</v>
      </c>
      <c r="Y41" s="78"/>
      <c r="Z41" s="79">
        <f>MAX(Z8:Z37)</f>
        <v>6.5438000000000001</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44459</v>
      </c>
      <c r="C8" s="65">
        <f>VLOOKUP($A8,'Return Data'!$B$7:$R$2843,4,0)</f>
        <v>1125.6777</v>
      </c>
      <c r="D8" s="65">
        <f>VLOOKUP($A8,'Return Data'!$B$7:$R$2843,5,0)</f>
        <v>3.0773999999999999</v>
      </c>
      <c r="E8" s="66">
        <f t="shared" ref="E8:E37" si="0">RANK(D8,D$8:D$37,0)</f>
        <v>20</v>
      </c>
      <c r="F8" s="65">
        <f>VLOOKUP($A8,'Return Data'!$B$7:$R$2843,6,0)</f>
        <v>3.0941000000000001</v>
      </c>
      <c r="G8" s="66">
        <f t="shared" ref="G8:G37" si="1">RANK(F8,F$8:F$37,0)</f>
        <v>18</v>
      </c>
      <c r="H8" s="65">
        <f>VLOOKUP($A8,'Return Data'!$B$7:$R$2843,7,0)</f>
        <v>3.0562</v>
      </c>
      <c r="I8" s="66">
        <f t="shared" ref="I8:I37" si="2">RANK(H8,H$8:H$37,0)</f>
        <v>20</v>
      </c>
      <c r="J8" s="65">
        <f>VLOOKUP($A8,'Return Data'!$B$7:$R$2843,8,0)</f>
        <v>2.9828000000000001</v>
      </c>
      <c r="K8" s="66">
        <f t="shared" ref="K8:K37" si="3">RANK(J8,J$8:J$37,0)</f>
        <v>24</v>
      </c>
      <c r="L8" s="65">
        <f>VLOOKUP($A8,'Return Data'!$B$7:$R$2843,9,0)</f>
        <v>2.9438</v>
      </c>
      <c r="M8" s="66">
        <f t="shared" ref="M8:M37" si="4">RANK(L8,L$8:L$37,0)</f>
        <v>22</v>
      </c>
      <c r="N8" s="65">
        <f>VLOOKUP($A8,'Return Data'!$B$7:$R$2843,10,0)</f>
        <v>3.0007000000000001</v>
      </c>
      <c r="O8" s="66">
        <f t="shared" ref="O8:O37" si="5">RANK(N8,N$8:N$37,0)</f>
        <v>20</v>
      </c>
      <c r="P8" s="65">
        <f>VLOOKUP($A8,'Return Data'!$B$7:$R$2843,11,0)</f>
        <v>3.0691000000000002</v>
      </c>
      <c r="Q8" s="66">
        <f>RANK(P8,P$8:P$37,0)</f>
        <v>11</v>
      </c>
      <c r="R8" s="65">
        <f>VLOOKUP($A8,'Return Data'!$B$7:$R$2843,12,0)</f>
        <v>3.0457999999999998</v>
      </c>
      <c r="S8" s="66">
        <f>RANK(R8,R$8:R$37,0)</f>
        <v>13</v>
      </c>
      <c r="T8" s="65">
        <f>VLOOKUP($A8,'Return Data'!$B$7:$R$2843,13,0)</f>
        <v>3.0087000000000002</v>
      </c>
      <c r="U8" s="66">
        <f>RANK(T8,T$8:T$37,0)</f>
        <v>15</v>
      </c>
      <c r="V8" s="65">
        <f>VLOOKUP($A8,'Return Data'!$B$7:$R$2843,17,0)</f>
        <v>3.4041000000000001</v>
      </c>
      <c r="W8" s="66">
        <f t="shared" ref="W8" si="6">RANK(V8,V$8:V$37,0)</f>
        <v>3</v>
      </c>
      <c r="X8" s="65"/>
      <c r="Y8" s="66"/>
      <c r="Z8" s="65">
        <f>VLOOKUP($A8,'Return Data'!$B$7:$R$2843,16,0)</f>
        <v>4.1848999999999998</v>
      </c>
      <c r="AA8" s="67">
        <f t="shared" ref="AA8:AA37" si="7">RANK(Z8,Z$8:Z$37,0)</f>
        <v>5</v>
      </c>
    </row>
    <row r="9" spans="1:27" x14ac:dyDescent="0.3">
      <c r="A9" s="63" t="s">
        <v>1284</v>
      </c>
      <c r="B9" s="64">
        <f>VLOOKUP($A9,'Return Data'!$B$7:$R$2843,3,0)</f>
        <v>44459</v>
      </c>
      <c r="C9" s="65">
        <f>VLOOKUP($A9,'Return Data'!$B$7:$R$2843,4,0)</f>
        <v>1102.5681999999999</v>
      </c>
      <c r="D9" s="65">
        <f>VLOOKUP($A9,'Return Data'!$B$7:$R$2843,5,0)</f>
        <v>3.1320000000000001</v>
      </c>
      <c r="E9" s="66">
        <f t="shared" si="0"/>
        <v>5</v>
      </c>
      <c r="F9" s="65">
        <f>VLOOKUP($A9,'Return Data'!$B$7:$R$2843,6,0)</f>
        <v>3.1368999999999998</v>
      </c>
      <c r="G9" s="66">
        <f t="shared" si="1"/>
        <v>5</v>
      </c>
      <c r="H9" s="65">
        <f>VLOOKUP($A9,'Return Data'!$B$7:$R$2843,7,0)</f>
        <v>3.1189</v>
      </c>
      <c r="I9" s="66">
        <f t="shared" si="2"/>
        <v>4</v>
      </c>
      <c r="J9" s="65">
        <f>VLOOKUP($A9,'Return Data'!$B$7:$R$2843,8,0)</f>
        <v>3.0678999999999998</v>
      </c>
      <c r="K9" s="66">
        <f t="shared" si="3"/>
        <v>3</v>
      </c>
      <c r="L9" s="65">
        <f>VLOOKUP($A9,'Return Data'!$B$7:$R$2843,9,0)</f>
        <v>2.9996</v>
      </c>
      <c r="M9" s="66">
        <f t="shared" si="4"/>
        <v>8</v>
      </c>
      <c r="N9" s="65">
        <f>VLOOKUP($A9,'Return Data'!$B$7:$R$2843,10,0)</f>
        <v>3.0518999999999998</v>
      </c>
      <c r="O9" s="66">
        <f t="shared" si="5"/>
        <v>7</v>
      </c>
      <c r="P9" s="65">
        <f>VLOOKUP($A9,'Return Data'!$B$7:$R$2843,11,0)</f>
        <v>3.1072000000000002</v>
      </c>
      <c r="Q9" s="66">
        <f>RANK(P9,P$8:P$37,0)</f>
        <v>7</v>
      </c>
      <c r="R9" s="65">
        <f>VLOOKUP($A9,'Return Data'!$B$7:$R$2843,12,0)</f>
        <v>3.0911</v>
      </c>
      <c r="S9" s="66">
        <f>RANK(R9,R$8:R$37,0)</f>
        <v>5</v>
      </c>
      <c r="T9" s="65">
        <f>VLOOKUP($A9,'Return Data'!$B$7:$R$2843,13,0)</f>
        <v>3.0674000000000001</v>
      </c>
      <c r="U9" s="66">
        <f>RANK(T9,T$8:T$37,0)</f>
        <v>6</v>
      </c>
      <c r="V9" s="65"/>
      <c r="W9" s="66"/>
      <c r="X9" s="65"/>
      <c r="Y9" s="66"/>
      <c r="Z9" s="65">
        <f>VLOOKUP($A9,'Return Data'!$B$7:$R$2843,16,0)</f>
        <v>3.9499</v>
      </c>
      <c r="AA9" s="67">
        <f t="shared" si="7"/>
        <v>12</v>
      </c>
    </row>
    <row r="10" spans="1:27" x14ac:dyDescent="0.3">
      <c r="A10" s="63" t="s">
        <v>1286</v>
      </c>
      <c r="B10" s="64">
        <f>VLOOKUP($A10,'Return Data'!$B$7:$R$2843,3,0)</f>
        <v>44459</v>
      </c>
      <c r="C10" s="65">
        <f>VLOOKUP($A10,'Return Data'!$B$7:$R$2843,4,0)</f>
        <v>1095.6973</v>
      </c>
      <c r="D10" s="65">
        <f>VLOOKUP($A10,'Return Data'!$B$7:$R$2843,5,0)</f>
        <v>3.1183000000000001</v>
      </c>
      <c r="E10" s="66">
        <f t="shared" si="0"/>
        <v>6</v>
      </c>
      <c r="F10" s="65">
        <f>VLOOKUP($A10,'Return Data'!$B$7:$R$2843,6,0)</f>
        <v>3.121</v>
      </c>
      <c r="G10" s="66">
        <f t="shared" si="1"/>
        <v>12</v>
      </c>
      <c r="H10" s="65">
        <f>VLOOKUP($A10,'Return Data'!$B$7:$R$2843,7,0)</f>
        <v>3.1046</v>
      </c>
      <c r="I10" s="66">
        <f t="shared" si="2"/>
        <v>8</v>
      </c>
      <c r="J10" s="65">
        <f>VLOOKUP($A10,'Return Data'!$B$7:$R$2843,8,0)</f>
        <v>3.0547</v>
      </c>
      <c r="K10" s="66">
        <f t="shared" si="3"/>
        <v>7</v>
      </c>
      <c r="L10" s="65">
        <f>VLOOKUP($A10,'Return Data'!$B$7:$R$2843,9,0)</f>
        <v>3.0068999999999999</v>
      </c>
      <c r="M10" s="66">
        <f t="shared" si="4"/>
        <v>4</v>
      </c>
      <c r="N10" s="65">
        <f>VLOOKUP($A10,'Return Data'!$B$7:$R$2843,10,0)</f>
        <v>3.0663</v>
      </c>
      <c r="O10" s="66">
        <f t="shared" si="5"/>
        <v>3</v>
      </c>
      <c r="P10" s="65">
        <f>VLOOKUP($A10,'Return Data'!$B$7:$R$2843,11,0)</f>
        <v>3.1105999999999998</v>
      </c>
      <c r="Q10" s="66">
        <f>RANK(P10,P$8:P$37,0)</f>
        <v>5</v>
      </c>
      <c r="R10" s="65">
        <f>VLOOKUP($A10,'Return Data'!$B$7:$R$2843,12,0)</f>
        <v>3.1019000000000001</v>
      </c>
      <c r="S10" s="66">
        <f>RANK(R10,R$8:R$37,0)</f>
        <v>2</v>
      </c>
      <c r="T10" s="65">
        <f>VLOOKUP($A10,'Return Data'!$B$7:$R$2843,13,0)</f>
        <v>3.0775000000000001</v>
      </c>
      <c r="U10" s="66">
        <f>RANK(T10,T$8:T$37,0)</f>
        <v>3</v>
      </c>
      <c r="V10" s="65"/>
      <c r="W10" s="66"/>
      <c r="X10" s="65"/>
      <c r="Y10" s="66"/>
      <c r="Z10" s="65">
        <f>VLOOKUP($A10,'Return Data'!$B$7:$R$2843,16,0)</f>
        <v>3.8605999999999998</v>
      </c>
      <c r="AA10" s="67">
        <f t="shared" si="7"/>
        <v>14</v>
      </c>
    </row>
    <row r="11" spans="1:27" x14ac:dyDescent="0.3">
      <c r="A11" s="63" t="s">
        <v>1288</v>
      </c>
      <c r="B11" s="64">
        <f>VLOOKUP($A11,'Return Data'!$B$7:$R$2843,3,0)</f>
        <v>44459</v>
      </c>
      <c r="C11" s="65">
        <f>VLOOKUP($A11,'Return Data'!$B$7:$R$2843,4,0)</f>
        <v>1096.4853000000001</v>
      </c>
      <c r="D11" s="65">
        <f>VLOOKUP($A11,'Return Data'!$B$7:$R$2843,5,0)</f>
        <v>3.0893999999999999</v>
      </c>
      <c r="E11" s="66">
        <f t="shared" si="0"/>
        <v>13</v>
      </c>
      <c r="F11" s="65">
        <f>VLOOKUP($A11,'Return Data'!$B$7:$R$2843,6,0)</f>
        <v>3.0943999999999998</v>
      </c>
      <c r="G11" s="66">
        <f t="shared" si="1"/>
        <v>16</v>
      </c>
      <c r="H11" s="65">
        <f>VLOOKUP($A11,'Return Data'!$B$7:$R$2843,7,0)</f>
        <v>3.0619000000000001</v>
      </c>
      <c r="I11" s="66">
        <f t="shared" si="2"/>
        <v>18</v>
      </c>
      <c r="J11" s="65">
        <f>VLOOKUP($A11,'Return Data'!$B$7:$R$2843,8,0)</f>
        <v>3.0118</v>
      </c>
      <c r="K11" s="66">
        <f t="shared" si="3"/>
        <v>17</v>
      </c>
      <c r="L11" s="65">
        <f>VLOOKUP($A11,'Return Data'!$B$7:$R$2843,9,0)</f>
        <v>2.9531000000000001</v>
      </c>
      <c r="M11" s="66">
        <f t="shared" si="4"/>
        <v>18</v>
      </c>
      <c r="N11" s="65">
        <f>VLOOKUP($A11,'Return Data'!$B$7:$R$2843,10,0)</f>
        <v>3.0032999999999999</v>
      </c>
      <c r="O11" s="66">
        <f t="shared" si="5"/>
        <v>18</v>
      </c>
      <c r="P11" s="65">
        <f>VLOOKUP($A11,'Return Data'!$B$7:$R$2843,11,0)</f>
        <v>3.0381</v>
      </c>
      <c r="Q11" s="66">
        <f>RANK(P11,P$8:P$37,0)</f>
        <v>23</v>
      </c>
      <c r="R11" s="65">
        <f>VLOOKUP($A11,'Return Data'!$B$7:$R$2843,12,0)</f>
        <v>3.0310999999999999</v>
      </c>
      <c r="S11" s="66">
        <f>RANK(R11,R$8:R$37,0)</f>
        <v>17</v>
      </c>
      <c r="T11" s="65">
        <f>VLOOKUP($A11,'Return Data'!$B$7:$R$2843,13,0)</f>
        <v>3.0165999999999999</v>
      </c>
      <c r="U11" s="66">
        <f>RANK(T11,T$8:T$37,0)</f>
        <v>11</v>
      </c>
      <c r="V11" s="65"/>
      <c r="W11" s="66"/>
      <c r="X11" s="65"/>
      <c r="Y11" s="66"/>
      <c r="Z11" s="65">
        <f>VLOOKUP($A11,'Return Data'!$B$7:$R$2843,16,0)</f>
        <v>3.8317999999999999</v>
      </c>
      <c r="AA11" s="67">
        <f t="shared" si="7"/>
        <v>15</v>
      </c>
    </row>
    <row r="12" spans="1:27" x14ac:dyDescent="0.3">
      <c r="A12" s="63" t="s">
        <v>1290</v>
      </c>
      <c r="B12" s="64">
        <f>VLOOKUP($A12,'Return Data'!$B$7:$R$2843,3,0)</f>
        <v>44459</v>
      </c>
      <c r="C12" s="65">
        <f>VLOOKUP($A12,'Return Data'!$B$7:$R$2843,4,0)</f>
        <v>1055.0836999999999</v>
      </c>
      <c r="D12" s="65">
        <f>VLOOKUP($A12,'Return Data'!$B$7:$R$2843,5,0)</f>
        <v>3.2313999999999998</v>
      </c>
      <c r="E12" s="66">
        <f t="shared" si="0"/>
        <v>1</v>
      </c>
      <c r="F12" s="65">
        <f>VLOOKUP($A12,'Return Data'!$B$7:$R$2843,6,0)</f>
        <v>3.1892999999999998</v>
      </c>
      <c r="G12" s="66">
        <f t="shared" si="1"/>
        <v>2</v>
      </c>
      <c r="H12" s="65">
        <f>VLOOKUP($A12,'Return Data'!$B$7:$R$2843,7,0)</f>
        <v>3.1667999999999998</v>
      </c>
      <c r="I12" s="66">
        <f t="shared" si="2"/>
        <v>1</v>
      </c>
      <c r="J12" s="65">
        <f>VLOOKUP($A12,'Return Data'!$B$7:$R$2843,8,0)</f>
        <v>3.1095000000000002</v>
      </c>
      <c r="K12" s="66">
        <f t="shared" si="3"/>
        <v>1</v>
      </c>
      <c r="L12" s="65">
        <f>VLOOKUP($A12,'Return Data'!$B$7:$R$2843,9,0)</f>
        <v>3.0510999999999999</v>
      </c>
      <c r="M12" s="66">
        <f t="shared" si="4"/>
        <v>2</v>
      </c>
      <c r="N12" s="65">
        <f>VLOOKUP($A12,'Return Data'!$B$7:$R$2843,10,0)</f>
        <v>3.0583</v>
      </c>
      <c r="O12" s="66">
        <f t="shared" si="5"/>
        <v>5</v>
      </c>
      <c r="P12" s="65">
        <f>VLOOKUP($A12,'Return Data'!$B$7:$R$2843,11,0)</f>
        <v>3.1221000000000001</v>
      </c>
      <c r="Q12" s="66">
        <f t="shared" ref="Q12:Q37" si="8">RANK(P12,P$8:P$37,0)</f>
        <v>2</v>
      </c>
      <c r="R12" s="65">
        <f>VLOOKUP($A12,'Return Data'!$B$7:$R$2843,12,0)</f>
        <v>3.0968</v>
      </c>
      <c r="S12" s="66">
        <f>RANK(R12,R$8:R$37,0)</f>
        <v>4</v>
      </c>
      <c r="T12" s="65"/>
      <c r="U12" s="66"/>
      <c r="V12" s="65"/>
      <c r="W12" s="66"/>
      <c r="X12" s="65"/>
      <c r="Y12" s="66"/>
      <c r="Z12" s="65">
        <f>VLOOKUP($A12,'Return Data'!$B$7:$R$2843,16,0)</f>
        <v>3.3022</v>
      </c>
      <c r="AA12" s="67">
        <f t="shared" si="7"/>
        <v>28</v>
      </c>
    </row>
    <row r="13" spans="1:27" x14ac:dyDescent="0.3">
      <c r="A13" s="63" t="s">
        <v>1292</v>
      </c>
      <c r="B13" s="64">
        <f>VLOOKUP($A13,'Return Data'!$B$7:$R$2843,3,0)</f>
        <v>44459</v>
      </c>
      <c r="C13" s="65">
        <f>VLOOKUP($A13,'Return Data'!$B$7:$R$2843,4,0)</f>
        <v>1080.8932</v>
      </c>
      <c r="D13" s="65">
        <f>VLOOKUP($A13,'Return Data'!$B$7:$R$2843,5,0)</f>
        <v>3.1475</v>
      </c>
      <c r="E13" s="66">
        <f t="shared" si="0"/>
        <v>2</v>
      </c>
      <c r="F13" s="65">
        <f>VLOOKUP($A13,'Return Data'!$B$7:$R$2843,6,0)</f>
        <v>3.1435</v>
      </c>
      <c r="G13" s="66">
        <f t="shared" si="1"/>
        <v>4</v>
      </c>
      <c r="H13" s="65">
        <f>VLOOKUP($A13,'Return Data'!$B$7:$R$2843,7,0)</f>
        <v>3.1187</v>
      </c>
      <c r="I13" s="66">
        <f t="shared" si="2"/>
        <v>5</v>
      </c>
      <c r="J13" s="65">
        <f>VLOOKUP($A13,'Return Data'!$B$7:$R$2843,8,0)</f>
        <v>3.0636999999999999</v>
      </c>
      <c r="K13" s="66">
        <f t="shared" si="3"/>
        <v>4</v>
      </c>
      <c r="L13" s="65">
        <f>VLOOKUP($A13,'Return Data'!$B$7:$R$2843,9,0)</f>
        <v>3.0116999999999998</v>
      </c>
      <c r="M13" s="66">
        <f t="shared" si="4"/>
        <v>3</v>
      </c>
      <c r="N13" s="65">
        <f>VLOOKUP($A13,'Return Data'!$B$7:$R$2843,10,0)</f>
        <v>3.0640999999999998</v>
      </c>
      <c r="O13" s="66">
        <f t="shared" si="5"/>
        <v>4</v>
      </c>
      <c r="P13" s="65">
        <f>VLOOKUP($A13,'Return Data'!$B$7:$R$2843,11,0)</f>
        <v>3.1116999999999999</v>
      </c>
      <c r="Q13" s="66">
        <f t="shared" si="8"/>
        <v>4</v>
      </c>
      <c r="R13" s="65">
        <f>VLOOKUP($A13,'Return Data'!$B$7:$R$2843,12,0)</f>
        <v>3.0859999999999999</v>
      </c>
      <c r="S13" s="66">
        <f t="shared" ref="S13:S37" si="9">RANK(R13,R$8:R$37,0)</f>
        <v>7</v>
      </c>
      <c r="T13" s="65">
        <f>VLOOKUP($A13,'Return Data'!$B$7:$R$2843,13,0)</f>
        <v>3.0708000000000002</v>
      </c>
      <c r="U13" s="66">
        <f t="shared" ref="U13:U37" si="10">RANK(T13,T$8:T$37,0)</f>
        <v>4</v>
      </c>
      <c r="V13" s="65"/>
      <c r="W13" s="66"/>
      <c r="X13" s="65"/>
      <c r="Y13" s="66"/>
      <c r="Z13" s="65">
        <f>VLOOKUP($A13,'Return Data'!$B$7:$R$2843,16,0)</f>
        <v>3.6547000000000001</v>
      </c>
      <c r="AA13" s="67">
        <f t="shared" si="7"/>
        <v>20</v>
      </c>
    </row>
    <row r="14" spans="1:27" x14ac:dyDescent="0.3">
      <c r="A14" s="63" t="s">
        <v>1294</v>
      </c>
      <c r="B14" s="64">
        <f>VLOOKUP($A14,'Return Data'!$B$7:$R$2843,3,0)</f>
        <v>44459</v>
      </c>
      <c r="C14" s="65">
        <f>VLOOKUP($A14,'Return Data'!$B$7:$R$2843,4,0)</f>
        <v>1116.0418999999999</v>
      </c>
      <c r="D14" s="65">
        <f>VLOOKUP($A14,'Return Data'!$B$7:$R$2843,5,0)</f>
        <v>3.117</v>
      </c>
      <c r="E14" s="66">
        <f t="shared" si="0"/>
        <v>7</v>
      </c>
      <c r="F14" s="65">
        <f>VLOOKUP($A14,'Return Data'!$B$7:$R$2843,6,0)</f>
        <v>3.1263000000000001</v>
      </c>
      <c r="G14" s="66">
        <f t="shared" si="1"/>
        <v>8</v>
      </c>
      <c r="H14" s="65">
        <f>VLOOKUP($A14,'Return Data'!$B$7:$R$2843,7,0)</f>
        <v>3.1051000000000002</v>
      </c>
      <c r="I14" s="66">
        <f t="shared" si="2"/>
        <v>7</v>
      </c>
      <c r="J14" s="65">
        <f>VLOOKUP($A14,'Return Data'!$B$7:$R$2843,8,0)</f>
        <v>3.0558999999999998</v>
      </c>
      <c r="K14" s="66">
        <f t="shared" si="3"/>
        <v>6</v>
      </c>
      <c r="L14" s="65">
        <f>VLOOKUP($A14,'Return Data'!$B$7:$R$2843,9,0)</f>
        <v>3.0019</v>
      </c>
      <c r="M14" s="66">
        <f t="shared" si="4"/>
        <v>7</v>
      </c>
      <c r="N14" s="65">
        <f>VLOOKUP($A14,'Return Data'!$B$7:$R$2843,10,0)</f>
        <v>3.0445000000000002</v>
      </c>
      <c r="O14" s="66">
        <f t="shared" si="5"/>
        <v>8</v>
      </c>
      <c r="P14" s="65">
        <f>VLOOKUP($A14,'Return Data'!$B$7:$R$2843,11,0)</f>
        <v>3.0670999999999999</v>
      </c>
      <c r="Q14" s="66">
        <f t="shared" si="8"/>
        <v>13</v>
      </c>
      <c r="R14" s="65">
        <f>VLOOKUP($A14,'Return Data'!$B$7:$R$2843,12,0)</f>
        <v>3.0386000000000002</v>
      </c>
      <c r="S14" s="66">
        <f t="shared" si="9"/>
        <v>16</v>
      </c>
      <c r="T14" s="65">
        <f>VLOOKUP($A14,'Return Data'!$B$7:$R$2843,13,0)</f>
        <v>3.0327999999999999</v>
      </c>
      <c r="U14" s="66">
        <f t="shared" si="10"/>
        <v>9</v>
      </c>
      <c r="V14" s="65"/>
      <c r="W14" s="66"/>
      <c r="X14" s="65"/>
      <c r="Y14" s="66"/>
      <c r="Z14" s="65">
        <f>VLOOKUP($A14,'Return Data'!$B$7:$R$2843,16,0)</f>
        <v>4.1454000000000004</v>
      </c>
      <c r="AA14" s="67">
        <f t="shared" si="7"/>
        <v>8</v>
      </c>
    </row>
    <row r="15" spans="1:27" x14ac:dyDescent="0.3">
      <c r="A15" s="63" t="s">
        <v>1296</v>
      </c>
      <c r="B15" s="64">
        <f>VLOOKUP($A15,'Return Data'!$B$7:$R$2843,3,0)</f>
        <v>44459</v>
      </c>
      <c r="C15" s="65">
        <f>VLOOKUP($A15,'Return Data'!$B$7:$R$2843,4,0)</f>
        <v>1081.8697999999999</v>
      </c>
      <c r="D15" s="65">
        <f>VLOOKUP($A15,'Return Data'!$B$7:$R$2843,5,0)</f>
        <v>3.0872999999999999</v>
      </c>
      <c r="E15" s="66">
        <f t="shared" si="0"/>
        <v>15</v>
      </c>
      <c r="F15" s="65">
        <f>VLOOKUP($A15,'Return Data'!$B$7:$R$2843,6,0)</f>
        <v>3.0855000000000001</v>
      </c>
      <c r="G15" s="66">
        <f t="shared" si="1"/>
        <v>22</v>
      </c>
      <c r="H15" s="65">
        <f>VLOOKUP($A15,'Return Data'!$B$7:$R$2843,7,0)</f>
        <v>3.0777000000000001</v>
      </c>
      <c r="I15" s="66">
        <f t="shared" si="2"/>
        <v>15</v>
      </c>
      <c r="J15" s="65">
        <f>VLOOKUP($A15,'Return Data'!$B$7:$R$2843,8,0)</f>
        <v>3.0333999999999999</v>
      </c>
      <c r="K15" s="66">
        <f t="shared" si="3"/>
        <v>12</v>
      </c>
      <c r="L15" s="65">
        <f>VLOOKUP($A15,'Return Data'!$B$7:$R$2843,9,0)</f>
        <v>2.9748000000000001</v>
      </c>
      <c r="M15" s="66">
        <f t="shared" si="4"/>
        <v>13</v>
      </c>
      <c r="N15" s="65">
        <f>VLOOKUP($A15,'Return Data'!$B$7:$R$2843,10,0)</f>
        <v>3.0103</v>
      </c>
      <c r="O15" s="66">
        <f t="shared" si="5"/>
        <v>16</v>
      </c>
      <c r="P15" s="65">
        <f>VLOOKUP($A15,'Return Data'!$B$7:$R$2843,11,0)</f>
        <v>3.0499000000000001</v>
      </c>
      <c r="Q15" s="66">
        <f t="shared" si="8"/>
        <v>18</v>
      </c>
      <c r="R15" s="65">
        <f>VLOOKUP($A15,'Return Data'!$B$7:$R$2843,12,0)</f>
        <v>3.0543999999999998</v>
      </c>
      <c r="S15" s="66">
        <f t="shared" si="9"/>
        <v>10</v>
      </c>
      <c r="T15" s="65">
        <f>VLOOKUP($A15,'Return Data'!$B$7:$R$2843,13,0)</f>
        <v>3.0688</v>
      </c>
      <c r="U15" s="66">
        <f t="shared" si="10"/>
        <v>5</v>
      </c>
      <c r="V15" s="65"/>
      <c r="W15" s="66"/>
      <c r="X15" s="65"/>
      <c r="Y15" s="66"/>
      <c r="Z15" s="65">
        <f>VLOOKUP($A15,'Return Data'!$B$7:$R$2843,16,0)</f>
        <v>3.7000999999999999</v>
      </c>
      <c r="AA15" s="67">
        <f t="shared" si="7"/>
        <v>17</v>
      </c>
    </row>
    <row r="16" spans="1:27" x14ac:dyDescent="0.3">
      <c r="A16" s="63" t="s">
        <v>1297</v>
      </c>
      <c r="B16" s="64">
        <f>VLOOKUP($A16,'Return Data'!$B$7:$R$2843,3,0)</f>
        <v>44459</v>
      </c>
      <c r="C16" s="65">
        <f>VLOOKUP($A16,'Return Data'!$B$7:$R$2843,4,0)</f>
        <v>1089.8534999999999</v>
      </c>
      <c r="D16" s="65">
        <f>VLOOKUP($A16,'Return Data'!$B$7:$R$2843,5,0)</f>
        <v>3.0781000000000001</v>
      </c>
      <c r="E16" s="66">
        <f t="shared" si="0"/>
        <v>18</v>
      </c>
      <c r="F16" s="65">
        <f>VLOOKUP($A16,'Return Data'!$B$7:$R$2843,6,0)</f>
        <v>3.0941999999999998</v>
      </c>
      <c r="G16" s="66">
        <f t="shared" si="1"/>
        <v>17</v>
      </c>
      <c r="H16" s="65">
        <f>VLOOKUP($A16,'Return Data'!$B$7:$R$2843,7,0)</f>
        <v>3.0619000000000001</v>
      </c>
      <c r="I16" s="66">
        <f t="shared" si="2"/>
        <v>18</v>
      </c>
      <c r="J16" s="65">
        <f>VLOOKUP($A16,'Return Data'!$B$7:$R$2843,8,0)</f>
        <v>3.0061</v>
      </c>
      <c r="K16" s="66">
        <f t="shared" si="3"/>
        <v>19</v>
      </c>
      <c r="L16" s="65">
        <f>VLOOKUP($A16,'Return Data'!$B$7:$R$2843,9,0)</f>
        <v>2.9537</v>
      </c>
      <c r="M16" s="66">
        <f t="shared" si="4"/>
        <v>17</v>
      </c>
      <c r="N16" s="65">
        <f>VLOOKUP($A16,'Return Data'!$B$7:$R$2843,10,0)</f>
        <v>3.0148999999999999</v>
      </c>
      <c r="O16" s="66">
        <f t="shared" si="5"/>
        <v>14</v>
      </c>
      <c r="P16" s="65">
        <f>VLOOKUP($A16,'Return Data'!$B$7:$R$2843,11,0)</f>
        <v>3.0506000000000002</v>
      </c>
      <c r="Q16" s="66">
        <f t="shared" si="8"/>
        <v>16</v>
      </c>
      <c r="R16" s="65">
        <f>VLOOKUP($A16,'Return Data'!$B$7:$R$2843,12,0)</f>
        <v>3.0249000000000001</v>
      </c>
      <c r="S16" s="66">
        <f t="shared" si="9"/>
        <v>19</v>
      </c>
      <c r="T16" s="65">
        <f>VLOOKUP($A16,'Return Data'!$B$7:$R$2843,13,0)</f>
        <v>3.0005999999999999</v>
      </c>
      <c r="U16" s="66">
        <f t="shared" si="10"/>
        <v>17</v>
      </c>
      <c r="V16" s="65"/>
      <c r="W16" s="66"/>
      <c r="X16" s="65"/>
      <c r="Y16" s="66"/>
      <c r="Z16" s="65">
        <f>VLOOKUP($A16,'Return Data'!$B$7:$R$2843,16,0)</f>
        <v>3.6930999999999998</v>
      </c>
      <c r="AA16" s="67">
        <f t="shared" si="7"/>
        <v>19</v>
      </c>
    </row>
    <row r="17" spans="1:27" x14ac:dyDescent="0.3">
      <c r="A17" s="63" t="s">
        <v>1299</v>
      </c>
      <c r="B17" s="64">
        <f>VLOOKUP($A17,'Return Data'!$B$7:$R$2843,3,0)</f>
        <v>44459</v>
      </c>
      <c r="C17" s="65">
        <f>VLOOKUP($A17,'Return Data'!$B$7:$R$2843,4,0)</f>
        <v>3083.8521999999998</v>
      </c>
      <c r="D17" s="65">
        <f>VLOOKUP($A17,'Return Data'!$B$7:$R$2843,5,0)</f>
        <v>3.0823</v>
      </c>
      <c r="E17" s="66">
        <f t="shared" si="0"/>
        <v>17</v>
      </c>
      <c r="F17" s="65">
        <f>VLOOKUP($A17,'Return Data'!$B$7:$R$2843,6,0)</f>
        <v>3.0764999999999998</v>
      </c>
      <c r="G17" s="66">
        <f t="shared" si="1"/>
        <v>25</v>
      </c>
      <c r="H17" s="65">
        <f>VLOOKUP($A17,'Return Data'!$B$7:$R$2843,7,0)</f>
        <v>3.0453000000000001</v>
      </c>
      <c r="I17" s="66">
        <f t="shared" si="2"/>
        <v>24</v>
      </c>
      <c r="J17" s="65">
        <f>VLOOKUP($A17,'Return Data'!$B$7:$R$2843,8,0)</f>
        <v>2.9813999999999998</v>
      </c>
      <c r="K17" s="66">
        <f t="shared" si="3"/>
        <v>25</v>
      </c>
      <c r="L17" s="65">
        <f>VLOOKUP($A17,'Return Data'!$B$7:$R$2843,9,0)</f>
        <v>2.9317000000000002</v>
      </c>
      <c r="M17" s="66">
        <f t="shared" si="4"/>
        <v>26</v>
      </c>
      <c r="N17" s="65">
        <f>VLOOKUP($A17,'Return Data'!$B$7:$R$2843,10,0)</f>
        <v>2.9765999999999999</v>
      </c>
      <c r="O17" s="66">
        <f t="shared" si="5"/>
        <v>26</v>
      </c>
      <c r="P17" s="65">
        <f>VLOOKUP($A17,'Return Data'!$B$7:$R$2843,11,0)</f>
        <v>3.0280999999999998</v>
      </c>
      <c r="Q17" s="66">
        <f t="shared" si="8"/>
        <v>26</v>
      </c>
      <c r="R17" s="65">
        <f>VLOOKUP($A17,'Return Data'!$B$7:$R$2843,12,0)</f>
        <v>3.0053000000000001</v>
      </c>
      <c r="S17" s="66">
        <f t="shared" si="9"/>
        <v>25</v>
      </c>
      <c r="T17" s="65">
        <f>VLOOKUP($A17,'Return Data'!$B$7:$R$2843,13,0)</f>
        <v>2.9773999999999998</v>
      </c>
      <c r="U17" s="66">
        <f t="shared" si="10"/>
        <v>23</v>
      </c>
      <c r="V17" s="65">
        <f>VLOOKUP($A17,'Return Data'!$B$7:$R$2843,17,0)</f>
        <v>3.3765999999999998</v>
      </c>
      <c r="W17" s="66">
        <f>RANK(V17,V$8:V$37,0)</f>
        <v>4</v>
      </c>
      <c r="X17" s="65">
        <f>VLOOKUP($A17,'Return Data'!$B$7:$R$2843,14,0)</f>
        <v>4.2274000000000003</v>
      </c>
      <c r="Y17" s="66">
        <f>RANK(X17,X$8:X$37,0)</f>
        <v>3</v>
      </c>
      <c r="Z17" s="65">
        <f>VLOOKUP($A17,'Return Data'!$B$7:$R$2843,16,0)</f>
        <v>5.9039000000000001</v>
      </c>
      <c r="AA17" s="67">
        <f t="shared" si="7"/>
        <v>4</v>
      </c>
    </row>
    <row r="18" spans="1:27" x14ac:dyDescent="0.3">
      <c r="A18" s="63" t="s">
        <v>1302</v>
      </c>
      <c r="B18" s="64">
        <f>VLOOKUP($A18,'Return Data'!$B$7:$R$2843,3,0)</f>
        <v>44459</v>
      </c>
      <c r="C18" s="65">
        <f>VLOOKUP($A18,'Return Data'!$B$7:$R$2843,4,0)</f>
        <v>1088.6478999999999</v>
      </c>
      <c r="D18" s="65">
        <f>VLOOKUP($A18,'Return Data'!$B$7:$R$2843,5,0)</f>
        <v>3.0748000000000002</v>
      </c>
      <c r="E18" s="66">
        <f t="shared" si="0"/>
        <v>22</v>
      </c>
      <c r="F18" s="65">
        <f>VLOOKUP($A18,'Return Data'!$B$7:$R$2843,6,0)</f>
        <v>3.2128000000000001</v>
      </c>
      <c r="G18" s="66">
        <f t="shared" si="1"/>
        <v>1</v>
      </c>
      <c r="H18" s="65">
        <f>VLOOKUP($A18,'Return Data'!$B$7:$R$2843,7,0)</f>
        <v>3.1372</v>
      </c>
      <c r="I18" s="66">
        <f t="shared" si="2"/>
        <v>3</v>
      </c>
      <c r="J18" s="65">
        <f>VLOOKUP($A18,'Return Data'!$B$7:$R$2843,8,0)</f>
        <v>3.0533999999999999</v>
      </c>
      <c r="K18" s="66">
        <f t="shared" si="3"/>
        <v>8</v>
      </c>
      <c r="L18" s="65">
        <f>VLOOKUP($A18,'Return Data'!$B$7:$R$2843,9,0)</f>
        <v>2.9838</v>
      </c>
      <c r="M18" s="66">
        <f t="shared" si="4"/>
        <v>11</v>
      </c>
      <c r="N18" s="65">
        <f>VLOOKUP($A18,'Return Data'!$B$7:$R$2843,10,0)</f>
        <v>3.0270999999999999</v>
      </c>
      <c r="O18" s="66">
        <f t="shared" si="5"/>
        <v>11</v>
      </c>
      <c r="P18" s="65">
        <f>VLOOKUP($A18,'Return Data'!$B$7:$R$2843,11,0)</f>
        <v>3.0607000000000002</v>
      </c>
      <c r="Q18" s="66">
        <f t="shared" si="8"/>
        <v>15</v>
      </c>
      <c r="R18" s="65">
        <f>VLOOKUP($A18,'Return Data'!$B$7:$R$2843,12,0)</f>
        <v>3.0409999999999999</v>
      </c>
      <c r="S18" s="66">
        <f t="shared" si="9"/>
        <v>15</v>
      </c>
      <c r="T18" s="65">
        <f>VLOOKUP($A18,'Return Data'!$B$7:$R$2843,13,0)</f>
        <v>3.0150000000000001</v>
      </c>
      <c r="U18" s="66">
        <f t="shared" si="10"/>
        <v>12</v>
      </c>
      <c r="V18" s="65"/>
      <c r="W18" s="66"/>
      <c r="X18" s="65"/>
      <c r="Y18" s="66"/>
      <c r="Z18" s="65">
        <f>VLOOKUP($A18,'Return Data'!$B$7:$R$2843,16,0)</f>
        <v>3.6987999999999999</v>
      </c>
      <c r="AA18" s="67">
        <f t="shared" si="7"/>
        <v>18</v>
      </c>
    </row>
    <row r="19" spans="1:27" x14ac:dyDescent="0.3">
      <c r="A19" s="63" t="s">
        <v>1303</v>
      </c>
      <c r="B19" s="64">
        <f>VLOOKUP($A19,'Return Data'!$B$7:$R$2843,3,0)</f>
        <v>44459</v>
      </c>
      <c r="C19" s="65">
        <f>VLOOKUP($A19,'Return Data'!$B$7:$R$2843,4,0)</f>
        <v>112.3099</v>
      </c>
      <c r="D19" s="65">
        <f>VLOOKUP($A19,'Return Data'!$B$7:$R$2843,5,0)</f>
        <v>3.0876999999999999</v>
      </c>
      <c r="E19" s="66">
        <f t="shared" si="0"/>
        <v>14</v>
      </c>
      <c r="F19" s="65">
        <f>VLOOKUP($A19,'Return Data'!$B$7:$R$2843,6,0)</f>
        <v>3.0882000000000001</v>
      </c>
      <c r="G19" s="66">
        <f t="shared" si="1"/>
        <v>20</v>
      </c>
      <c r="H19" s="65">
        <f>VLOOKUP($A19,'Return Data'!$B$7:$R$2843,7,0)</f>
        <v>3.0520999999999998</v>
      </c>
      <c r="I19" s="66">
        <f t="shared" si="2"/>
        <v>23</v>
      </c>
      <c r="J19" s="65">
        <f>VLOOKUP($A19,'Return Data'!$B$7:$R$2843,8,0)</f>
        <v>2.9956999999999998</v>
      </c>
      <c r="K19" s="66">
        <f t="shared" si="3"/>
        <v>21</v>
      </c>
      <c r="L19" s="65">
        <f>VLOOKUP($A19,'Return Data'!$B$7:$R$2843,9,0)</f>
        <v>2.9354</v>
      </c>
      <c r="M19" s="66">
        <f t="shared" si="4"/>
        <v>25</v>
      </c>
      <c r="N19" s="65">
        <f>VLOOKUP($A19,'Return Data'!$B$7:$R$2843,10,0)</f>
        <v>2.98</v>
      </c>
      <c r="O19" s="66">
        <f t="shared" si="5"/>
        <v>25</v>
      </c>
      <c r="P19" s="65">
        <f>VLOOKUP($A19,'Return Data'!$B$7:$R$2843,11,0)</f>
        <v>3.0427</v>
      </c>
      <c r="Q19" s="66">
        <f t="shared" si="8"/>
        <v>21</v>
      </c>
      <c r="R19" s="65">
        <f>VLOOKUP($A19,'Return Data'!$B$7:$R$2843,12,0)</f>
        <v>3.0165000000000002</v>
      </c>
      <c r="S19" s="66">
        <f t="shared" si="9"/>
        <v>22</v>
      </c>
      <c r="T19" s="65">
        <f>VLOOKUP($A19,'Return Data'!$B$7:$R$2843,13,0)</f>
        <v>2.9914999999999998</v>
      </c>
      <c r="U19" s="66">
        <f t="shared" si="10"/>
        <v>19</v>
      </c>
      <c r="V19" s="65"/>
      <c r="W19" s="66"/>
      <c r="X19" s="65"/>
      <c r="Y19" s="66"/>
      <c r="Z19" s="65">
        <f>VLOOKUP($A19,'Return Data'!$B$7:$R$2843,16,0)</f>
        <v>4.1528</v>
      </c>
      <c r="AA19" s="67">
        <f t="shared" si="7"/>
        <v>7</v>
      </c>
    </row>
    <row r="20" spans="1:27" x14ac:dyDescent="0.3">
      <c r="A20" s="63" t="s">
        <v>1306</v>
      </c>
      <c r="B20" s="64">
        <f>VLOOKUP($A20,'Return Data'!$B$7:$R$2843,3,0)</f>
        <v>44459</v>
      </c>
      <c r="C20" s="65">
        <f>VLOOKUP($A20,'Return Data'!$B$7:$R$2843,4,0)</f>
        <v>1110.6107999999999</v>
      </c>
      <c r="D20" s="65">
        <f>VLOOKUP($A20,'Return Data'!$B$7:$R$2843,5,0)</f>
        <v>3.0567000000000002</v>
      </c>
      <c r="E20" s="66">
        <f t="shared" si="0"/>
        <v>25</v>
      </c>
      <c r="F20" s="65">
        <f>VLOOKUP($A20,'Return Data'!$B$7:$R$2843,6,0)</f>
        <v>3.0693000000000001</v>
      </c>
      <c r="G20" s="66">
        <f t="shared" si="1"/>
        <v>26</v>
      </c>
      <c r="H20" s="65">
        <f>VLOOKUP($A20,'Return Data'!$B$7:$R$2843,7,0)</f>
        <v>3.0398999999999998</v>
      </c>
      <c r="I20" s="66">
        <f t="shared" si="2"/>
        <v>26</v>
      </c>
      <c r="J20" s="65">
        <f>VLOOKUP($A20,'Return Data'!$B$7:$R$2843,8,0)</f>
        <v>2.9790999999999999</v>
      </c>
      <c r="K20" s="66">
        <f t="shared" si="3"/>
        <v>26</v>
      </c>
      <c r="L20" s="65">
        <f>VLOOKUP($A20,'Return Data'!$B$7:$R$2843,9,0)</f>
        <v>2.9398</v>
      </c>
      <c r="M20" s="66">
        <f t="shared" si="4"/>
        <v>23</v>
      </c>
      <c r="N20" s="65">
        <f>VLOOKUP($A20,'Return Data'!$B$7:$R$2843,10,0)</f>
        <v>2.9901</v>
      </c>
      <c r="O20" s="66">
        <f t="shared" si="5"/>
        <v>23</v>
      </c>
      <c r="P20" s="65">
        <f>VLOOKUP($A20,'Return Data'!$B$7:$R$2843,11,0)</f>
        <v>3.0339999999999998</v>
      </c>
      <c r="Q20" s="66">
        <f t="shared" si="8"/>
        <v>24</v>
      </c>
      <c r="R20" s="65">
        <f>VLOOKUP($A20,'Return Data'!$B$7:$R$2843,12,0)</f>
        <v>3.0042</v>
      </c>
      <c r="S20" s="66">
        <f t="shared" si="9"/>
        <v>26</v>
      </c>
      <c r="T20" s="65">
        <f>VLOOKUP($A20,'Return Data'!$B$7:$R$2843,13,0)</f>
        <v>2.9775999999999998</v>
      </c>
      <c r="U20" s="66">
        <f t="shared" si="10"/>
        <v>22</v>
      </c>
      <c r="V20" s="65"/>
      <c r="W20" s="66"/>
      <c r="X20" s="65"/>
      <c r="Y20" s="66"/>
      <c r="Z20" s="65">
        <f>VLOOKUP($A20,'Return Data'!$B$7:$R$2843,16,0)</f>
        <v>4.0014000000000003</v>
      </c>
      <c r="AA20" s="67">
        <f t="shared" si="7"/>
        <v>11</v>
      </c>
    </row>
    <row r="21" spans="1:27" x14ac:dyDescent="0.3">
      <c r="A21" s="63" t="s">
        <v>1308</v>
      </c>
      <c r="B21" s="64">
        <f>VLOOKUP($A21,'Return Data'!$B$7:$R$2843,3,0)</f>
        <v>44459</v>
      </c>
      <c r="C21" s="65">
        <f>VLOOKUP($A21,'Return Data'!$B$7:$R$2843,4,0)</f>
        <v>1080.3815</v>
      </c>
      <c r="D21" s="65">
        <f>VLOOKUP($A21,'Return Data'!$B$7:$R$2843,5,0)</f>
        <v>3.0003000000000002</v>
      </c>
      <c r="E21" s="66">
        <f t="shared" si="0"/>
        <v>28</v>
      </c>
      <c r="F21" s="65">
        <f>VLOOKUP($A21,'Return Data'!$B$7:$R$2843,6,0)</f>
        <v>3.0289999999999999</v>
      </c>
      <c r="G21" s="66">
        <f t="shared" si="1"/>
        <v>29</v>
      </c>
      <c r="H21" s="65">
        <f>VLOOKUP($A21,'Return Data'!$B$7:$R$2843,7,0)</f>
        <v>2.9887000000000001</v>
      </c>
      <c r="I21" s="66">
        <f t="shared" si="2"/>
        <v>29</v>
      </c>
      <c r="J21" s="65">
        <f>VLOOKUP($A21,'Return Data'!$B$7:$R$2843,8,0)</f>
        <v>2.9287999999999998</v>
      </c>
      <c r="K21" s="66">
        <f t="shared" si="3"/>
        <v>29</v>
      </c>
      <c r="L21" s="65">
        <f>VLOOKUP($A21,'Return Data'!$B$7:$R$2843,9,0)</f>
        <v>2.8885000000000001</v>
      </c>
      <c r="M21" s="66">
        <f t="shared" si="4"/>
        <v>28</v>
      </c>
      <c r="N21" s="65">
        <f>VLOOKUP($A21,'Return Data'!$B$7:$R$2843,10,0)</f>
        <v>2.931</v>
      </c>
      <c r="O21" s="66">
        <f t="shared" si="5"/>
        <v>29</v>
      </c>
      <c r="P21" s="65">
        <f>VLOOKUP($A21,'Return Data'!$B$7:$R$2843,11,0)</f>
        <v>2.9752999999999998</v>
      </c>
      <c r="Q21" s="66">
        <f t="shared" si="8"/>
        <v>30</v>
      </c>
      <c r="R21" s="65">
        <f>VLOOKUP($A21,'Return Data'!$B$7:$R$2843,12,0)</f>
        <v>2.9590999999999998</v>
      </c>
      <c r="S21" s="66">
        <f t="shared" si="9"/>
        <v>30</v>
      </c>
      <c r="T21" s="65">
        <f>VLOOKUP($A21,'Return Data'!$B$7:$R$2843,13,0)</f>
        <v>2.9367999999999999</v>
      </c>
      <c r="U21" s="66">
        <f t="shared" si="10"/>
        <v>27</v>
      </c>
      <c r="V21" s="65"/>
      <c r="W21" s="66"/>
      <c r="X21" s="65"/>
      <c r="Y21" s="66"/>
      <c r="Z21" s="65">
        <f>VLOOKUP($A21,'Return Data'!$B$7:$R$2843,16,0)</f>
        <v>3.5676999999999999</v>
      </c>
      <c r="AA21" s="67">
        <f t="shared" si="7"/>
        <v>22</v>
      </c>
    </row>
    <row r="22" spans="1:27" x14ac:dyDescent="0.3">
      <c r="A22" s="63" t="s">
        <v>1310</v>
      </c>
      <c r="B22" s="64">
        <f>VLOOKUP($A22,'Return Data'!$B$7:$R$2843,3,0)</f>
        <v>44459</v>
      </c>
      <c r="C22" s="65">
        <f>VLOOKUP($A22,'Return Data'!$B$7:$R$2843,4,0)</f>
        <v>1054.7619</v>
      </c>
      <c r="D22" s="65">
        <f>VLOOKUP($A22,'Return Data'!$B$7:$R$2843,5,0)</f>
        <v>3.1042999999999998</v>
      </c>
      <c r="E22" s="66">
        <f t="shared" si="0"/>
        <v>11</v>
      </c>
      <c r="F22" s="65">
        <f>VLOOKUP($A22,'Return Data'!$B$7:$R$2843,6,0)</f>
        <v>3.1095000000000002</v>
      </c>
      <c r="G22" s="66">
        <f t="shared" si="1"/>
        <v>14</v>
      </c>
      <c r="H22" s="65">
        <f>VLOOKUP($A22,'Return Data'!$B$7:$R$2843,7,0)</f>
        <v>3.0855999999999999</v>
      </c>
      <c r="I22" s="66">
        <f t="shared" si="2"/>
        <v>12</v>
      </c>
      <c r="J22" s="65">
        <f>VLOOKUP($A22,'Return Data'!$B$7:$R$2843,8,0)</f>
        <v>3.0310000000000001</v>
      </c>
      <c r="K22" s="66">
        <f t="shared" si="3"/>
        <v>13</v>
      </c>
      <c r="L22" s="65">
        <f>VLOOKUP($A22,'Return Data'!$B$7:$R$2843,9,0)</f>
        <v>2.9771999999999998</v>
      </c>
      <c r="M22" s="66">
        <f t="shared" si="4"/>
        <v>12</v>
      </c>
      <c r="N22" s="65">
        <f>VLOOKUP($A22,'Return Data'!$B$7:$R$2843,10,0)</f>
        <v>3.0222000000000002</v>
      </c>
      <c r="O22" s="66">
        <f t="shared" si="5"/>
        <v>12</v>
      </c>
      <c r="P22" s="65">
        <f>VLOOKUP($A22,'Return Data'!$B$7:$R$2843,11,0)</f>
        <v>3.0676999999999999</v>
      </c>
      <c r="Q22" s="66">
        <f t="shared" si="8"/>
        <v>12</v>
      </c>
      <c r="R22" s="65">
        <f>VLOOKUP($A22,'Return Data'!$B$7:$R$2843,12,0)</f>
        <v>3.0478999999999998</v>
      </c>
      <c r="S22" s="66">
        <f>RANK(R22,R$8:R$37,0)</f>
        <v>12</v>
      </c>
      <c r="T22" s="65"/>
      <c r="U22" s="66"/>
      <c r="V22" s="65"/>
      <c r="W22" s="66"/>
      <c r="X22" s="65"/>
      <c r="Y22" s="66"/>
      <c r="Z22" s="65">
        <f>VLOOKUP($A22,'Return Data'!$B$7:$R$2843,16,0)</f>
        <v>3.1833</v>
      </c>
      <c r="AA22" s="67">
        <f t="shared" si="7"/>
        <v>30</v>
      </c>
    </row>
    <row r="23" spans="1:27" x14ac:dyDescent="0.3">
      <c r="A23" s="63" t="s">
        <v>1312</v>
      </c>
      <c r="B23" s="64">
        <f>VLOOKUP($A23,'Return Data'!$B$7:$R$2843,3,0)</f>
        <v>44459</v>
      </c>
      <c r="C23" s="65">
        <f>VLOOKUP($A23,'Return Data'!$B$7:$R$2843,4,0)</f>
        <v>1063.8969999999999</v>
      </c>
      <c r="D23" s="65">
        <f>VLOOKUP($A23,'Return Data'!$B$7:$R$2843,5,0)</f>
        <v>2.9782000000000002</v>
      </c>
      <c r="E23" s="66">
        <f t="shared" si="0"/>
        <v>29</v>
      </c>
      <c r="F23" s="65">
        <f>VLOOKUP($A23,'Return Data'!$B$7:$R$2843,6,0)</f>
        <v>3.0427</v>
      </c>
      <c r="G23" s="66">
        <f t="shared" si="1"/>
        <v>28</v>
      </c>
      <c r="H23" s="65">
        <f>VLOOKUP($A23,'Return Data'!$B$7:$R$2843,7,0)</f>
        <v>3.0139999999999998</v>
      </c>
      <c r="I23" s="66">
        <f t="shared" si="2"/>
        <v>28</v>
      </c>
      <c r="J23" s="65">
        <f>VLOOKUP($A23,'Return Data'!$B$7:$R$2843,8,0)</f>
        <v>2.9407999999999999</v>
      </c>
      <c r="K23" s="66">
        <f t="shared" si="3"/>
        <v>28</v>
      </c>
      <c r="L23" s="65">
        <f>VLOOKUP($A23,'Return Data'!$B$7:$R$2843,9,0)</f>
        <v>2.8875999999999999</v>
      </c>
      <c r="M23" s="66">
        <f t="shared" si="4"/>
        <v>29</v>
      </c>
      <c r="N23" s="65">
        <f>VLOOKUP($A23,'Return Data'!$B$7:$R$2843,10,0)</f>
        <v>2.9651999999999998</v>
      </c>
      <c r="O23" s="66">
        <f t="shared" si="5"/>
        <v>27</v>
      </c>
      <c r="P23" s="65">
        <f>VLOOKUP($A23,'Return Data'!$B$7:$R$2843,11,0)</f>
        <v>2.99</v>
      </c>
      <c r="Q23" s="66">
        <f t="shared" si="8"/>
        <v>29</v>
      </c>
      <c r="R23" s="65">
        <f>VLOOKUP($A23,'Return Data'!$B$7:$R$2843,12,0)</f>
        <v>2.9647000000000001</v>
      </c>
      <c r="S23" s="66">
        <f t="shared" si="9"/>
        <v>29</v>
      </c>
      <c r="T23" s="65">
        <f>VLOOKUP($A23,'Return Data'!$B$7:$R$2843,13,0)</f>
        <v>2.9375</v>
      </c>
      <c r="U23" s="66">
        <f t="shared" si="10"/>
        <v>26</v>
      </c>
      <c r="V23" s="65"/>
      <c r="W23" s="66"/>
      <c r="X23" s="65"/>
      <c r="Y23" s="66"/>
      <c r="Z23" s="65">
        <f>VLOOKUP($A23,'Return Data'!$B$7:$R$2843,16,0)</f>
        <v>3.2967</v>
      </c>
      <c r="AA23" s="67">
        <f t="shared" si="7"/>
        <v>29</v>
      </c>
    </row>
    <row r="24" spans="1:27" x14ac:dyDescent="0.3">
      <c r="A24" s="63" t="s">
        <v>1314</v>
      </c>
      <c r="B24" s="64">
        <f>VLOOKUP($A24,'Return Data'!$B$7:$R$2843,3,0)</f>
        <v>44459</v>
      </c>
      <c r="C24" s="65">
        <f>VLOOKUP($A24,'Return Data'!$B$7:$R$2843,4,0)</f>
        <v>1060.373</v>
      </c>
      <c r="D24" s="65">
        <f>VLOOKUP($A24,'Return Data'!$B$7:$R$2843,5,0)</f>
        <v>3.1017000000000001</v>
      </c>
      <c r="E24" s="66">
        <f t="shared" si="0"/>
        <v>12</v>
      </c>
      <c r="F24" s="65">
        <f>VLOOKUP($A24,'Return Data'!$B$7:$R$2843,6,0)</f>
        <v>3.1252</v>
      </c>
      <c r="G24" s="66">
        <f t="shared" si="1"/>
        <v>10</v>
      </c>
      <c r="H24" s="65">
        <f>VLOOKUP($A24,'Return Data'!$B$7:$R$2843,7,0)</f>
        <v>3.0954000000000002</v>
      </c>
      <c r="I24" s="66">
        <f t="shared" si="2"/>
        <v>11</v>
      </c>
      <c r="J24" s="65">
        <f>VLOOKUP($A24,'Return Data'!$B$7:$R$2843,8,0)</f>
        <v>3.0588000000000002</v>
      </c>
      <c r="K24" s="66">
        <f t="shared" si="3"/>
        <v>5</v>
      </c>
      <c r="L24" s="65">
        <f>VLOOKUP($A24,'Return Data'!$B$7:$R$2843,9,0)</f>
        <v>2.9946999999999999</v>
      </c>
      <c r="M24" s="66">
        <f t="shared" si="4"/>
        <v>10</v>
      </c>
      <c r="N24" s="65">
        <f>VLOOKUP($A24,'Return Data'!$B$7:$R$2843,10,0)</f>
        <v>3.0352000000000001</v>
      </c>
      <c r="O24" s="66">
        <f t="shared" si="5"/>
        <v>10</v>
      </c>
      <c r="P24" s="65">
        <f>VLOOKUP($A24,'Return Data'!$B$7:$R$2843,11,0)</f>
        <v>3.1103999999999998</v>
      </c>
      <c r="Q24" s="66">
        <f t="shared" si="8"/>
        <v>6</v>
      </c>
      <c r="R24" s="65">
        <f>VLOOKUP($A24,'Return Data'!$B$7:$R$2843,12,0)</f>
        <v>3.0895999999999999</v>
      </c>
      <c r="S24" s="66">
        <f>RANK(R24,R$8:R$37,0)</f>
        <v>6</v>
      </c>
      <c r="T24" s="65"/>
      <c r="U24" s="66"/>
      <c r="V24" s="65"/>
      <c r="W24" s="66"/>
      <c r="X24" s="65"/>
      <c r="Y24" s="66"/>
      <c r="Z24" s="65">
        <f>VLOOKUP($A24,'Return Data'!$B$7:$R$2843,16,0)</f>
        <v>3.3102999999999998</v>
      </c>
      <c r="AA24" s="67">
        <f t="shared" si="7"/>
        <v>27</v>
      </c>
    </row>
    <row r="25" spans="1:27" x14ac:dyDescent="0.3">
      <c r="A25" s="63" t="s">
        <v>1316</v>
      </c>
      <c r="B25" s="64">
        <f>VLOOKUP($A25,'Return Data'!$B$7:$R$2843,3,0)</f>
        <v>44459</v>
      </c>
      <c r="C25" s="65">
        <f>VLOOKUP($A25,'Return Data'!$B$7:$R$2843,4,0)</f>
        <v>1111.8753999999999</v>
      </c>
      <c r="D25" s="65">
        <f>VLOOKUP($A25,'Return Data'!$B$7:$R$2843,5,0)</f>
        <v>3.0466000000000002</v>
      </c>
      <c r="E25" s="66">
        <f t="shared" si="0"/>
        <v>27</v>
      </c>
      <c r="F25" s="65">
        <f>VLOOKUP($A25,'Return Data'!$B$7:$R$2843,6,0)</f>
        <v>3.0789</v>
      </c>
      <c r="G25" s="66">
        <f t="shared" si="1"/>
        <v>24</v>
      </c>
      <c r="H25" s="65">
        <f>VLOOKUP($A25,'Return Data'!$B$7:$R$2843,7,0)</f>
        <v>3.0438999999999998</v>
      </c>
      <c r="I25" s="66">
        <f t="shared" si="2"/>
        <v>25</v>
      </c>
      <c r="J25" s="65">
        <f>VLOOKUP($A25,'Return Data'!$B$7:$R$2843,8,0)</f>
        <v>2.9847999999999999</v>
      </c>
      <c r="K25" s="66">
        <f t="shared" si="3"/>
        <v>23</v>
      </c>
      <c r="L25" s="65">
        <f>VLOOKUP($A25,'Return Data'!$B$7:$R$2843,9,0)</f>
        <v>2.9371</v>
      </c>
      <c r="M25" s="66">
        <f t="shared" si="4"/>
        <v>24</v>
      </c>
      <c r="N25" s="65">
        <f>VLOOKUP($A25,'Return Data'!$B$7:$R$2843,10,0)</f>
        <v>2.9851000000000001</v>
      </c>
      <c r="O25" s="66">
        <f t="shared" si="5"/>
        <v>24</v>
      </c>
      <c r="P25" s="65">
        <f>VLOOKUP($A25,'Return Data'!$B$7:$R$2843,11,0)</f>
        <v>3.0297000000000001</v>
      </c>
      <c r="Q25" s="66">
        <f t="shared" si="8"/>
        <v>25</v>
      </c>
      <c r="R25" s="65">
        <f>VLOOKUP($A25,'Return Data'!$B$7:$R$2843,12,0)</f>
        <v>3.0097</v>
      </c>
      <c r="S25" s="66">
        <f t="shared" si="9"/>
        <v>24</v>
      </c>
      <c r="T25" s="65">
        <f>VLOOKUP($A25,'Return Data'!$B$7:$R$2843,13,0)</f>
        <v>2.9893000000000001</v>
      </c>
      <c r="U25" s="66">
        <f t="shared" si="10"/>
        <v>20</v>
      </c>
      <c r="V25" s="65"/>
      <c r="W25" s="66"/>
      <c r="X25" s="65"/>
      <c r="Y25" s="66"/>
      <c r="Z25" s="65">
        <f>VLOOKUP($A25,'Return Data'!$B$7:$R$2843,16,0)</f>
        <v>4.0330000000000004</v>
      </c>
      <c r="AA25" s="67">
        <f t="shared" si="7"/>
        <v>10</v>
      </c>
    </row>
    <row r="26" spans="1:27" x14ac:dyDescent="0.3">
      <c r="A26" s="63" t="s">
        <v>1318</v>
      </c>
      <c r="B26" s="64">
        <f>VLOOKUP($A26,'Return Data'!$B$7:$R$2843,3,0)</f>
        <v>44459</v>
      </c>
      <c r="C26" s="65">
        <f>VLOOKUP($A26,'Return Data'!$B$7:$R$2843,4,0)</f>
        <v>2585.5374999999999</v>
      </c>
      <c r="D26" s="65">
        <f>VLOOKUP($A26,'Return Data'!$B$7:$R$2843,5,0)</f>
        <v>3.0777999999999999</v>
      </c>
      <c r="E26" s="66">
        <f t="shared" si="0"/>
        <v>19</v>
      </c>
      <c r="F26" s="65">
        <f>VLOOKUP($A26,'Return Data'!$B$7:$R$2843,6,0)</f>
        <v>3.0939999999999999</v>
      </c>
      <c r="G26" s="66">
        <f t="shared" si="1"/>
        <v>19</v>
      </c>
      <c r="H26" s="65">
        <f>VLOOKUP($A26,'Return Data'!$B$7:$R$2843,7,0)</f>
        <v>3.0678999999999998</v>
      </c>
      <c r="I26" s="66">
        <f t="shared" si="2"/>
        <v>17</v>
      </c>
      <c r="J26" s="65">
        <f>VLOOKUP($A26,'Return Data'!$B$7:$R$2843,8,0)</f>
        <v>3.0276999999999998</v>
      </c>
      <c r="K26" s="66">
        <f t="shared" si="3"/>
        <v>14</v>
      </c>
      <c r="L26" s="65">
        <f>VLOOKUP($A26,'Return Data'!$B$7:$R$2843,9,0)</f>
        <v>2.9699</v>
      </c>
      <c r="M26" s="66">
        <f t="shared" si="4"/>
        <v>15</v>
      </c>
      <c r="N26" s="65">
        <f>VLOOKUP($A26,'Return Data'!$B$7:$R$2843,10,0)</f>
        <v>3.0114999999999998</v>
      </c>
      <c r="O26" s="66">
        <f t="shared" si="5"/>
        <v>15</v>
      </c>
      <c r="P26" s="65">
        <f>VLOOKUP($A26,'Return Data'!$B$7:$R$2843,11,0)</f>
        <v>3.0630000000000002</v>
      </c>
      <c r="Q26" s="66">
        <f t="shared" si="8"/>
        <v>14</v>
      </c>
      <c r="R26" s="65">
        <f>VLOOKUP($A26,'Return Data'!$B$7:$R$2843,12,0)</f>
        <v>3.0419999999999998</v>
      </c>
      <c r="S26" s="66">
        <f t="shared" si="9"/>
        <v>14</v>
      </c>
      <c r="T26" s="65">
        <f>VLOOKUP($A26,'Return Data'!$B$7:$R$2843,13,0)</f>
        <v>3.0093999999999999</v>
      </c>
      <c r="U26" s="66">
        <f t="shared" si="10"/>
        <v>14</v>
      </c>
      <c r="V26" s="65">
        <f>VLOOKUP($A26,'Return Data'!$B$7:$R$2843,17,0)</f>
        <v>3.2507000000000001</v>
      </c>
      <c r="W26" s="66">
        <f t="shared" ref="W26:W36" si="11">RANK(V26,V$8:V$37,0)</f>
        <v>5</v>
      </c>
      <c r="X26" s="65">
        <f>VLOOKUP($A26,'Return Data'!$B$7:$R$2843,14,0)</f>
        <v>3.9420999999999999</v>
      </c>
      <c r="Y26" s="66">
        <f t="shared" ref="Y26:Y36" si="12">RANK(X26,X$8:X$37,0)</f>
        <v>4</v>
      </c>
      <c r="Z26" s="65">
        <f>VLOOKUP($A26,'Return Data'!$B$7:$R$2843,16,0)</f>
        <v>6.6174999999999997</v>
      </c>
      <c r="AA26" s="67">
        <f t="shared" si="7"/>
        <v>1</v>
      </c>
    </row>
    <row r="27" spans="1:27" x14ac:dyDescent="0.3">
      <c r="A27" s="63" t="s">
        <v>1320</v>
      </c>
      <c r="B27" s="64">
        <f>VLOOKUP($A27,'Return Data'!$B$7:$R$2843,3,0)</f>
        <v>44459</v>
      </c>
      <c r="C27" s="65">
        <f>VLOOKUP($A27,'Return Data'!$B$7:$R$2843,4,0)</f>
        <v>1079.5414000000001</v>
      </c>
      <c r="D27" s="65">
        <f>VLOOKUP($A27,'Return Data'!$B$7:$R$2843,5,0)</f>
        <v>3.077</v>
      </c>
      <c r="E27" s="66">
        <f t="shared" si="0"/>
        <v>21</v>
      </c>
      <c r="F27" s="65">
        <f>VLOOKUP($A27,'Return Data'!$B$7:$R$2843,6,0)</f>
        <v>3.1080000000000001</v>
      </c>
      <c r="G27" s="66">
        <f t="shared" si="1"/>
        <v>15</v>
      </c>
      <c r="H27" s="65">
        <f>VLOOKUP($A27,'Return Data'!$B$7:$R$2843,7,0)</f>
        <v>3.0825</v>
      </c>
      <c r="I27" s="66">
        <f t="shared" si="2"/>
        <v>13</v>
      </c>
      <c r="J27" s="65">
        <f>VLOOKUP($A27,'Return Data'!$B$7:$R$2843,8,0)</f>
        <v>2.9916</v>
      </c>
      <c r="K27" s="66">
        <f t="shared" si="3"/>
        <v>22</v>
      </c>
      <c r="L27" s="65">
        <f>VLOOKUP($A27,'Return Data'!$B$7:$R$2843,9,0)</f>
        <v>2.9468999999999999</v>
      </c>
      <c r="M27" s="66">
        <f t="shared" si="4"/>
        <v>21</v>
      </c>
      <c r="N27" s="65">
        <f>VLOOKUP($A27,'Return Data'!$B$7:$R$2843,10,0)</f>
        <v>2.9986000000000002</v>
      </c>
      <c r="O27" s="66">
        <f t="shared" si="5"/>
        <v>21</v>
      </c>
      <c r="P27" s="65">
        <f>VLOOKUP($A27,'Return Data'!$B$7:$R$2843,11,0)</f>
        <v>3.0455999999999999</v>
      </c>
      <c r="Q27" s="66">
        <f t="shared" si="8"/>
        <v>20</v>
      </c>
      <c r="R27" s="65">
        <f>VLOOKUP($A27,'Return Data'!$B$7:$R$2843,12,0)</f>
        <v>3.0133999999999999</v>
      </c>
      <c r="S27" s="66">
        <f t="shared" si="9"/>
        <v>23</v>
      </c>
      <c r="T27" s="65">
        <f>VLOOKUP($A27,'Return Data'!$B$7:$R$2843,13,0)</f>
        <v>2.9809000000000001</v>
      </c>
      <c r="U27" s="66">
        <f t="shared" si="10"/>
        <v>21</v>
      </c>
      <c r="V27" s="65"/>
      <c r="W27" s="66"/>
      <c r="X27" s="65"/>
      <c r="Y27" s="66"/>
      <c r="Z27" s="65">
        <f>VLOOKUP($A27,'Return Data'!$B$7:$R$2843,16,0)</f>
        <v>3.5503</v>
      </c>
      <c r="AA27" s="67">
        <f t="shared" si="7"/>
        <v>24</v>
      </c>
    </row>
    <row r="28" spans="1:27" x14ac:dyDescent="0.3">
      <c r="A28" s="63" t="s">
        <v>1322</v>
      </c>
      <c r="B28" s="64">
        <f>VLOOKUP($A28,'Return Data'!$B$7:$R$2843,3,0)</f>
        <v>44459</v>
      </c>
      <c r="C28" s="65">
        <f>VLOOKUP($A28,'Return Data'!$B$7:$R$2843,4,0)</f>
        <v>1078.6403</v>
      </c>
      <c r="D28" s="65">
        <f>VLOOKUP($A28,'Return Data'!$B$7:$R$2843,5,0)</f>
        <v>3.1371000000000002</v>
      </c>
      <c r="E28" s="66">
        <f t="shared" si="0"/>
        <v>3</v>
      </c>
      <c r="F28" s="65">
        <f>VLOOKUP($A28,'Return Data'!$B$7:$R$2843,6,0)</f>
        <v>3.1320000000000001</v>
      </c>
      <c r="G28" s="66">
        <f t="shared" si="1"/>
        <v>6</v>
      </c>
      <c r="H28" s="65">
        <f>VLOOKUP($A28,'Return Data'!$B$7:$R$2843,7,0)</f>
        <v>3.1078000000000001</v>
      </c>
      <c r="I28" s="66">
        <f t="shared" si="2"/>
        <v>6</v>
      </c>
      <c r="J28" s="65">
        <f>VLOOKUP($A28,'Return Data'!$B$7:$R$2843,8,0)</f>
        <v>3.0466000000000002</v>
      </c>
      <c r="K28" s="66">
        <f t="shared" si="3"/>
        <v>10</v>
      </c>
      <c r="L28" s="65">
        <f>VLOOKUP($A28,'Return Data'!$B$7:$R$2843,9,0)</f>
        <v>3.0059999999999998</v>
      </c>
      <c r="M28" s="66">
        <f t="shared" si="4"/>
        <v>5</v>
      </c>
      <c r="N28" s="65">
        <f>VLOOKUP($A28,'Return Data'!$B$7:$R$2843,10,0)</f>
        <v>3.0552999999999999</v>
      </c>
      <c r="O28" s="66">
        <f t="shared" si="5"/>
        <v>6</v>
      </c>
      <c r="P28" s="65">
        <f>VLOOKUP($A28,'Return Data'!$B$7:$R$2843,11,0)</f>
        <v>3.1002999999999998</v>
      </c>
      <c r="Q28" s="66">
        <f t="shared" si="8"/>
        <v>8</v>
      </c>
      <c r="R28" s="65">
        <f>VLOOKUP($A28,'Return Data'!$B$7:$R$2843,12,0)</f>
        <v>3.0649999999999999</v>
      </c>
      <c r="S28" s="66">
        <f t="shared" si="9"/>
        <v>8</v>
      </c>
      <c r="T28" s="65">
        <f>VLOOKUP($A28,'Return Data'!$B$7:$R$2843,13,0)</f>
        <v>3.0388999999999999</v>
      </c>
      <c r="U28" s="66">
        <f t="shared" si="10"/>
        <v>8</v>
      </c>
      <c r="V28" s="65"/>
      <c r="W28" s="66"/>
      <c r="X28" s="65"/>
      <c r="Y28" s="66"/>
      <c r="Z28" s="65">
        <f>VLOOKUP($A28,'Return Data'!$B$7:$R$2843,16,0)</f>
        <v>3.5594999999999999</v>
      </c>
      <c r="AA28" s="67">
        <f t="shared" si="7"/>
        <v>23</v>
      </c>
    </row>
    <row r="29" spans="1:27" x14ac:dyDescent="0.3">
      <c r="A29" s="63" t="s">
        <v>1324</v>
      </c>
      <c r="B29" s="64">
        <f>VLOOKUP($A29,'Return Data'!$B$7:$R$2843,3,0)</f>
        <v>44459</v>
      </c>
      <c r="C29" s="65">
        <f>VLOOKUP($A29,'Return Data'!$B$7:$R$2843,4,0)</f>
        <v>1068.248</v>
      </c>
      <c r="D29" s="65">
        <f>VLOOKUP($A29,'Return Data'!$B$7:$R$2843,5,0)</f>
        <v>3.1095999999999999</v>
      </c>
      <c r="E29" s="66">
        <f t="shared" si="0"/>
        <v>10</v>
      </c>
      <c r="F29" s="65">
        <f>VLOOKUP($A29,'Return Data'!$B$7:$R$2843,6,0)</f>
        <v>3.1215000000000002</v>
      </c>
      <c r="G29" s="66">
        <f t="shared" si="1"/>
        <v>11</v>
      </c>
      <c r="H29" s="65">
        <f>VLOOKUP($A29,'Return Data'!$B$7:$R$2843,7,0)</f>
        <v>3.0954999999999999</v>
      </c>
      <c r="I29" s="66">
        <f t="shared" si="2"/>
        <v>10</v>
      </c>
      <c r="J29" s="65">
        <f>VLOOKUP($A29,'Return Data'!$B$7:$R$2843,8,0)</f>
        <v>3.0426000000000002</v>
      </c>
      <c r="K29" s="66">
        <f t="shared" si="3"/>
        <v>11</v>
      </c>
      <c r="L29" s="65">
        <f>VLOOKUP($A29,'Return Data'!$B$7:$R$2843,9,0)</f>
        <v>3.0028999999999999</v>
      </c>
      <c r="M29" s="66">
        <f t="shared" si="4"/>
        <v>6</v>
      </c>
      <c r="N29" s="65">
        <f>VLOOKUP($A29,'Return Data'!$B$7:$R$2843,10,0)</f>
        <v>3.0729000000000002</v>
      </c>
      <c r="O29" s="66">
        <f t="shared" si="5"/>
        <v>2</v>
      </c>
      <c r="P29" s="65">
        <f>VLOOKUP($A29,'Return Data'!$B$7:$R$2843,11,0)</f>
        <v>3.1175999999999999</v>
      </c>
      <c r="Q29" s="66">
        <f t="shared" si="8"/>
        <v>3</v>
      </c>
      <c r="R29" s="65">
        <f>VLOOKUP($A29,'Return Data'!$B$7:$R$2843,12,0)</f>
        <v>3.1009000000000002</v>
      </c>
      <c r="S29" s="66">
        <f t="shared" si="9"/>
        <v>3</v>
      </c>
      <c r="T29" s="65">
        <f>VLOOKUP($A29,'Return Data'!$B$7:$R$2843,13,0)</f>
        <v>3.0792999999999999</v>
      </c>
      <c r="U29" s="66">
        <f t="shared" ref="U29" si="13">RANK(T29,T$8:T$37,0)</f>
        <v>2</v>
      </c>
      <c r="V29" s="65"/>
      <c r="W29" s="66"/>
      <c r="X29" s="65"/>
      <c r="Y29" s="66"/>
      <c r="Z29" s="65">
        <f>VLOOKUP($A29,'Return Data'!$B$7:$R$2843,16,0)</f>
        <v>3.4721000000000002</v>
      </c>
      <c r="AA29" s="67">
        <f t="shared" si="7"/>
        <v>25</v>
      </c>
    </row>
    <row r="30" spans="1:27" x14ac:dyDescent="0.3">
      <c r="A30" s="63" t="s">
        <v>1326</v>
      </c>
      <c r="B30" s="64">
        <f>VLOOKUP($A30,'Return Data'!$B$7:$R$2843,3,0)</f>
        <v>44459</v>
      </c>
      <c r="C30" s="65">
        <f>VLOOKUP($A30,'Return Data'!$B$7:$R$2843,4,0)</f>
        <v>111.8186</v>
      </c>
      <c r="D30" s="65">
        <f>VLOOKUP($A30,'Return Data'!$B$7:$R$2843,5,0)</f>
        <v>3.0686</v>
      </c>
      <c r="E30" s="66">
        <f t="shared" si="0"/>
        <v>24</v>
      </c>
      <c r="F30" s="65">
        <f>VLOOKUP($A30,'Return Data'!$B$7:$R$2843,6,0)</f>
        <v>3.08</v>
      </c>
      <c r="G30" s="66">
        <f t="shared" si="1"/>
        <v>23</v>
      </c>
      <c r="H30" s="65">
        <f>VLOOKUP($A30,'Return Data'!$B$7:$R$2843,7,0)</f>
        <v>3.0562</v>
      </c>
      <c r="I30" s="66">
        <f t="shared" si="2"/>
        <v>20</v>
      </c>
      <c r="J30" s="65">
        <f>VLOOKUP($A30,'Return Data'!$B$7:$R$2843,8,0)</f>
        <v>3.0065</v>
      </c>
      <c r="K30" s="66">
        <f t="shared" si="3"/>
        <v>18</v>
      </c>
      <c r="L30" s="65">
        <f>VLOOKUP($A30,'Return Data'!$B$7:$R$2843,9,0)</f>
        <v>2.9504000000000001</v>
      </c>
      <c r="M30" s="66">
        <f t="shared" si="4"/>
        <v>19</v>
      </c>
      <c r="N30" s="65">
        <f>VLOOKUP($A30,'Return Data'!$B$7:$R$2843,10,0)</f>
        <v>3.0022000000000002</v>
      </c>
      <c r="O30" s="66">
        <f t="shared" si="5"/>
        <v>19</v>
      </c>
      <c r="P30" s="65">
        <f>VLOOKUP($A30,'Return Data'!$B$7:$R$2843,11,0)</f>
        <v>3.0486</v>
      </c>
      <c r="Q30" s="66">
        <f t="shared" si="8"/>
        <v>19</v>
      </c>
      <c r="R30" s="65">
        <f>VLOOKUP($A30,'Return Data'!$B$7:$R$2843,12,0)</f>
        <v>3.0234000000000001</v>
      </c>
      <c r="S30" s="66">
        <f t="shared" si="9"/>
        <v>20</v>
      </c>
      <c r="T30" s="65">
        <f>VLOOKUP($A30,'Return Data'!$B$7:$R$2843,13,0)</f>
        <v>3.0074000000000001</v>
      </c>
      <c r="U30" s="66">
        <f t="shared" si="10"/>
        <v>16</v>
      </c>
      <c r="V30" s="65"/>
      <c r="W30" s="66"/>
      <c r="X30" s="65"/>
      <c r="Y30" s="66"/>
      <c r="Z30" s="65">
        <f>VLOOKUP($A30,'Return Data'!$B$7:$R$2843,16,0)</f>
        <v>4.1321000000000003</v>
      </c>
      <c r="AA30" s="67">
        <f t="shared" si="7"/>
        <v>9</v>
      </c>
    </row>
    <row r="31" spans="1:27" x14ac:dyDescent="0.3">
      <c r="A31" s="63" t="s">
        <v>1328</v>
      </c>
      <c r="B31" s="64">
        <f>VLOOKUP($A31,'Return Data'!$B$7:$R$2843,3,0)</f>
        <v>44459</v>
      </c>
      <c r="C31" s="65">
        <f>VLOOKUP($A31,'Return Data'!$B$7:$R$2843,4,0)</f>
        <v>1076.0921000000001</v>
      </c>
      <c r="D31" s="65">
        <f>VLOOKUP($A31,'Return Data'!$B$7:$R$2843,5,0)</f>
        <v>3.1343999999999999</v>
      </c>
      <c r="E31" s="66">
        <f t="shared" si="0"/>
        <v>4</v>
      </c>
      <c r="F31" s="65">
        <f>VLOOKUP($A31,'Return Data'!$B$7:$R$2843,6,0)</f>
        <v>3.1892</v>
      </c>
      <c r="G31" s="66">
        <f t="shared" si="1"/>
        <v>3</v>
      </c>
      <c r="H31" s="65">
        <f>VLOOKUP($A31,'Return Data'!$B$7:$R$2843,7,0)</f>
        <v>3.1438000000000001</v>
      </c>
      <c r="I31" s="66">
        <f t="shared" si="2"/>
        <v>2</v>
      </c>
      <c r="J31" s="65">
        <f>VLOOKUP($A31,'Return Data'!$B$7:$R$2843,8,0)</f>
        <v>3.1</v>
      </c>
      <c r="K31" s="66">
        <f t="shared" si="3"/>
        <v>2</v>
      </c>
      <c r="L31" s="65">
        <f>VLOOKUP($A31,'Return Data'!$B$7:$R$2843,9,0)</f>
        <v>3.0674000000000001</v>
      </c>
      <c r="M31" s="66">
        <f t="shared" si="4"/>
        <v>1</v>
      </c>
      <c r="N31" s="65">
        <f>VLOOKUP($A31,'Return Data'!$B$7:$R$2843,10,0)</f>
        <v>3.1240999999999999</v>
      </c>
      <c r="O31" s="66">
        <f t="shared" si="5"/>
        <v>1</v>
      </c>
      <c r="P31" s="65">
        <f>VLOOKUP($A31,'Return Data'!$B$7:$R$2843,11,0)</f>
        <v>3.1646999999999998</v>
      </c>
      <c r="Q31" s="66">
        <f t="shared" si="8"/>
        <v>1</v>
      </c>
      <c r="R31" s="65">
        <f>VLOOKUP($A31,'Return Data'!$B$7:$R$2843,12,0)</f>
        <v>3.1202999999999999</v>
      </c>
      <c r="S31" s="66">
        <f t="shared" si="9"/>
        <v>1</v>
      </c>
      <c r="T31" s="65">
        <f>VLOOKUP($A31,'Return Data'!$B$7:$R$2843,13,0)</f>
        <v>3.0910000000000002</v>
      </c>
      <c r="U31" s="66">
        <f t="shared" si="10"/>
        <v>1</v>
      </c>
      <c r="V31" s="65"/>
      <c r="W31" s="66"/>
      <c r="X31" s="65"/>
      <c r="Y31" s="66"/>
      <c r="Z31" s="65">
        <f>VLOOKUP($A31,'Return Data'!$B$7:$R$2843,16,0)</f>
        <v>3.609</v>
      </c>
      <c r="AA31" s="67">
        <f t="shared" si="7"/>
        <v>21</v>
      </c>
    </row>
    <row r="32" spans="1:27" x14ac:dyDescent="0.3">
      <c r="A32" s="63" t="s">
        <v>1330</v>
      </c>
      <c r="B32" s="64">
        <f>VLOOKUP($A32,'Return Data'!$B$7:$R$2843,3,0)</f>
        <v>44459</v>
      </c>
      <c r="C32" s="65">
        <f>VLOOKUP($A32,'Return Data'!$B$7:$R$2843,4,0)</f>
        <v>3367.6716000000001</v>
      </c>
      <c r="D32" s="65">
        <f>VLOOKUP($A32,'Return Data'!$B$7:$R$2843,5,0)</f>
        <v>3.1109</v>
      </c>
      <c r="E32" s="66">
        <f t="shared" si="0"/>
        <v>9</v>
      </c>
      <c r="F32" s="65">
        <f>VLOOKUP($A32,'Return Data'!$B$7:$R$2843,6,0)</f>
        <v>3.1183000000000001</v>
      </c>
      <c r="G32" s="66">
        <f t="shared" si="1"/>
        <v>13</v>
      </c>
      <c r="H32" s="65">
        <f>VLOOKUP($A32,'Return Data'!$B$7:$R$2843,7,0)</f>
        <v>3.0821000000000001</v>
      </c>
      <c r="I32" s="66">
        <f t="shared" si="2"/>
        <v>14</v>
      </c>
      <c r="J32" s="65">
        <f>VLOOKUP($A32,'Return Data'!$B$7:$R$2843,8,0)</f>
        <v>3.024</v>
      </c>
      <c r="K32" s="66">
        <f t="shared" si="3"/>
        <v>15</v>
      </c>
      <c r="L32" s="65">
        <f>VLOOKUP($A32,'Return Data'!$B$7:$R$2843,9,0)</f>
        <v>2.9746000000000001</v>
      </c>
      <c r="M32" s="66">
        <f t="shared" si="4"/>
        <v>14</v>
      </c>
      <c r="N32" s="65">
        <f>VLOOKUP($A32,'Return Data'!$B$7:$R$2843,10,0)</f>
        <v>3.02</v>
      </c>
      <c r="O32" s="66">
        <f t="shared" si="5"/>
        <v>13</v>
      </c>
      <c r="P32" s="65">
        <f>VLOOKUP($A32,'Return Data'!$B$7:$R$2843,11,0)</f>
        <v>3.0781999999999998</v>
      </c>
      <c r="Q32" s="66">
        <f t="shared" si="8"/>
        <v>10</v>
      </c>
      <c r="R32" s="65">
        <f>VLOOKUP($A32,'Return Data'!$B$7:$R$2843,12,0)</f>
        <v>3.05</v>
      </c>
      <c r="S32" s="66">
        <f t="shared" si="9"/>
        <v>11</v>
      </c>
      <c r="T32" s="65">
        <f>VLOOKUP($A32,'Return Data'!$B$7:$R$2843,13,0)</f>
        <v>3.0217999999999998</v>
      </c>
      <c r="U32" s="66">
        <f t="shared" si="10"/>
        <v>10</v>
      </c>
      <c r="V32" s="65">
        <f>VLOOKUP($A32,'Return Data'!$B$7:$R$2843,17,0)</f>
        <v>3.4289999999999998</v>
      </c>
      <c r="W32" s="66">
        <f t="shared" si="11"/>
        <v>2</v>
      </c>
      <c r="X32" s="65">
        <f>VLOOKUP($A32,'Return Data'!$B$7:$R$2843,14,0)</f>
        <v>4.2927999999999997</v>
      </c>
      <c r="Y32" s="66">
        <f t="shared" si="12"/>
        <v>2</v>
      </c>
      <c r="Z32" s="65">
        <f>VLOOKUP($A32,'Return Data'!$B$7:$R$2843,16,0)</f>
        <v>6.5983000000000001</v>
      </c>
      <c r="AA32" s="67">
        <f t="shared" si="7"/>
        <v>2</v>
      </c>
    </row>
    <row r="33" spans="1:27" x14ac:dyDescent="0.3">
      <c r="A33" s="63" t="s">
        <v>1332</v>
      </c>
      <c r="B33" s="64">
        <f>VLOOKUP($A33,'Return Data'!$B$7:$R$2843,3,0)</f>
        <v>44459</v>
      </c>
      <c r="C33" s="65">
        <f>VLOOKUP($A33,'Return Data'!$B$7:$R$2843,4,0)</f>
        <v>1107.587</v>
      </c>
      <c r="D33" s="65">
        <f>VLOOKUP($A33,'Return Data'!$B$7:$R$2843,5,0)</f>
        <v>3.0550999999999999</v>
      </c>
      <c r="E33" s="66">
        <f t="shared" si="0"/>
        <v>26</v>
      </c>
      <c r="F33" s="65">
        <f>VLOOKUP($A33,'Return Data'!$B$7:$R$2843,6,0)</f>
        <v>3.0621999999999998</v>
      </c>
      <c r="G33" s="66">
        <f t="shared" si="1"/>
        <v>27</v>
      </c>
      <c r="H33" s="65">
        <f>VLOOKUP($A33,'Return Data'!$B$7:$R$2843,7,0)</f>
        <v>3.0209000000000001</v>
      </c>
      <c r="I33" s="66">
        <f t="shared" si="2"/>
        <v>27</v>
      </c>
      <c r="J33" s="65">
        <f>VLOOKUP($A33,'Return Data'!$B$7:$R$2843,8,0)</f>
        <v>2.9548999999999999</v>
      </c>
      <c r="K33" s="66">
        <f t="shared" si="3"/>
        <v>27</v>
      </c>
      <c r="L33" s="65">
        <f>VLOOKUP($A33,'Return Data'!$B$7:$R$2843,9,0)</f>
        <v>2.9011</v>
      </c>
      <c r="M33" s="66">
        <f t="shared" si="4"/>
        <v>27</v>
      </c>
      <c r="N33" s="65">
        <f>VLOOKUP($A33,'Return Data'!$B$7:$R$2843,10,0)</f>
        <v>2.9491000000000001</v>
      </c>
      <c r="O33" s="66">
        <f t="shared" si="5"/>
        <v>28</v>
      </c>
      <c r="P33" s="65">
        <f>VLOOKUP($A33,'Return Data'!$B$7:$R$2843,11,0)</f>
        <v>2.9943</v>
      </c>
      <c r="Q33" s="66">
        <f t="shared" si="8"/>
        <v>28</v>
      </c>
      <c r="R33" s="65">
        <f>VLOOKUP($A33,'Return Data'!$B$7:$R$2843,12,0)</f>
        <v>2.9781</v>
      </c>
      <c r="S33" s="66">
        <f t="shared" si="9"/>
        <v>28</v>
      </c>
      <c r="T33" s="65">
        <f>VLOOKUP($A33,'Return Data'!$B$7:$R$2843,13,0)</f>
        <v>2.9565000000000001</v>
      </c>
      <c r="U33" s="66">
        <f t="shared" si="10"/>
        <v>24</v>
      </c>
      <c r="V33" s="65"/>
      <c r="W33" s="66"/>
      <c r="X33" s="65"/>
      <c r="Y33" s="66"/>
      <c r="Z33" s="65">
        <f>VLOOKUP($A33,'Return Data'!$B$7:$R$2843,16,0)</f>
        <v>4.1604000000000001</v>
      </c>
      <c r="AA33" s="67">
        <f t="shared" si="7"/>
        <v>6</v>
      </c>
    </row>
    <row r="34" spans="1:27" x14ac:dyDescent="0.3">
      <c r="A34" s="63" t="s">
        <v>1334</v>
      </c>
      <c r="B34" s="64">
        <f>VLOOKUP($A34,'Return Data'!$B$7:$R$2843,3,0)</f>
        <v>44459</v>
      </c>
      <c r="C34" s="65">
        <f>VLOOKUP($A34,'Return Data'!$B$7:$R$2843,4,0)</f>
        <v>1099.2037</v>
      </c>
      <c r="D34" s="65">
        <f>VLOOKUP($A34,'Return Data'!$B$7:$R$2843,5,0)</f>
        <v>3.0851000000000002</v>
      </c>
      <c r="E34" s="66">
        <f t="shared" si="0"/>
        <v>16</v>
      </c>
      <c r="F34" s="65">
        <f>VLOOKUP($A34,'Return Data'!$B$7:$R$2843,6,0)</f>
        <v>3.0855999999999999</v>
      </c>
      <c r="G34" s="66">
        <f t="shared" si="1"/>
        <v>21</v>
      </c>
      <c r="H34" s="65">
        <f>VLOOKUP($A34,'Return Data'!$B$7:$R$2843,7,0)</f>
        <v>3.0552999999999999</v>
      </c>
      <c r="I34" s="66">
        <f t="shared" si="2"/>
        <v>22</v>
      </c>
      <c r="J34" s="65">
        <f>VLOOKUP($A34,'Return Data'!$B$7:$R$2843,8,0)</f>
        <v>3.0045999999999999</v>
      </c>
      <c r="K34" s="66">
        <f t="shared" si="3"/>
        <v>20</v>
      </c>
      <c r="L34" s="65">
        <f>VLOOKUP($A34,'Return Data'!$B$7:$R$2843,9,0)</f>
        <v>2.9474999999999998</v>
      </c>
      <c r="M34" s="66">
        <f t="shared" si="4"/>
        <v>20</v>
      </c>
      <c r="N34" s="65">
        <f>VLOOKUP($A34,'Return Data'!$B$7:$R$2843,10,0)</f>
        <v>2.9948999999999999</v>
      </c>
      <c r="O34" s="66">
        <f t="shared" si="5"/>
        <v>22</v>
      </c>
      <c r="P34" s="65">
        <f>VLOOKUP($A34,'Return Data'!$B$7:$R$2843,11,0)</f>
        <v>3.0501999999999998</v>
      </c>
      <c r="Q34" s="66">
        <f t="shared" si="8"/>
        <v>17</v>
      </c>
      <c r="R34" s="65">
        <f>VLOOKUP($A34,'Return Data'!$B$7:$R$2843,12,0)</f>
        <v>3.03</v>
      </c>
      <c r="S34" s="66">
        <f t="shared" si="9"/>
        <v>18</v>
      </c>
      <c r="T34" s="65">
        <f>VLOOKUP($A34,'Return Data'!$B$7:$R$2843,13,0)</f>
        <v>3.0110000000000001</v>
      </c>
      <c r="U34" s="66">
        <f t="shared" si="10"/>
        <v>13</v>
      </c>
      <c r="V34" s="65"/>
      <c r="W34" s="66"/>
      <c r="X34" s="65"/>
      <c r="Y34" s="66"/>
      <c r="Z34" s="65">
        <f>VLOOKUP($A34,'Return Data'!$B$7:$R$2843,16,0)</f>
        <v>3.8614999999999999</v>
      </c>
      <c r="AA34" s="67">
        <f t="shared" si="7"/>
        <v>13</v>
      </c>
    </row>
    <row r="35" spans="1:27" x14ac:dyDescent="0.3">
      <c r="A35" s="63" t="s">
        <v>1336</v>
      </c>
      <c r="B35" s="64">
        <f>VLOOKUP($A35,'Return Data'!$B$7:$R$2843,3,0)</f>
        <v>44459</v>
      </c>
      <c r="C35" s="65">
        <f>VLOOKUP($A35,'Return Data'!$B$7:$R$2843,4,0)</f>
        <v>1097.1827000000001</v>
      </c>
      <c r="D35" s="65">
        <f>VLOOKUP($A35,'Return Data'!$B$7:$R$2843,5,0)</f>
        <v>3.0741000000000001</v>
      </c>
      <c r="E35" s="66">
        <f t="shared" si="0"/>
        <v>23</v>
      </c>
      <c r="F35" s="65">
        <f>VLOOKUP($A35,'Return Data'!$B$7:$R$2843,6,0)</f>
        <v>3.1312000000000002</v>
      </c>
      <c r="G35" s="66">
        <f t="shared" si="1"/>
        <v>7</v>
      </c>
      <c r="H35" s="65">
        <f>VLOOKUP($A35,'Return Data'!$B$7:$R$2843,7,0)</f>
        <v>3.0766</v>
      </c>
      <c r="I35" s="66">
        <f t="shared" si="2"/>
        <v>16</v>
      </c>
      <c r="J35" s="65">
        <f>VLOOKUP($A35,'Return Data'!$B$7:$R$2843,8,0)</f>
        <v>3.0160999999999998</v>
      </c>
      <c r="K35" s="66">
        <f t="shared" si="3"/>
        <v>16</v>
      </c>
      <c r="L35" s="65">
        <f>VLOOKUP($A35,'Return Data'!$B$7:$R$2843,9,0)</f>
        <v>2.9540999999999999</v>
      </c>
      <c r="M35" s="66">
        <f t="shared" si="4"/>
        <v>16</v>
      </c>
      <c r="N35" s="65">
        <f>VLOOKUP($A35,'Return Data'!$B$7:$R$2843,10,0)</f>
        <v>3.0059999999999998</v>
      </c>
      <c r="O35" s="66">
        <f t="shared" si="5"/>
        <v>17</v>
      </c>
      <c r="P35" s="65">
        <f>VLOOKUP($A35,'Return Data'!$B$7:$R$2843,11,0)</f>
        <v>3.0415000000000001</v>
      </c>
      <c r="Q35" s="66">
        <f t="shared" si="8"/>
        <v>22</v>
      </c>
      <c r="R35" s="65">
        <f>VLOOKUP($A35,'Return Data'!$B$7:$R$2843,12,0)</f>
        <v>3.0224000000000002</v>
      </c>
      <c r="S35" s="66">
        <f t="shared" si="9"/>
        <v>21</v>
      </c>
      <c r="T35" s="65">
        <f>VLOOKUP($A35,'Return Data'!$B$7:$R$2843,13,0)</f>
        <v>2.9941</v>
      </c>
      <c r="U35" s="66">
        <f t="shared" si="10"/>
        <v>18</v>
      </c>
      <c r="V35" s="65"/>
      <c r="W35" s="66"/>
      <c r="X35" s="65"/>
      <c r="Y35" s="66"/>
      <c r="Z35" s="65">
        <f>VLOOKUP($A35,'Return Data'!$B$7:$R$2843,16,0)</f>
        <v>3.7919</v>
      </c>
      <c r="AA35" s="67">
        <f t="shared" si="7"/>
        <v>16</v>
      </c>
    </row>
    <row r="36" spans="1:27" x14ac:dyDescent="0.3">
      <c r="A36" s="63" t="s">
        <v>1338</v>
      </c>
      <c r="B36" s="64">
        <f>VLOOKUP($A36,'Return Data'!$B$7:$R$2843,3,0)</f>
        <v>44459</v>
      </c>
      <c r="C36" s="65">
        <f>VLOOKUP($A36,'Return Data'!$B$7:$R$2843,4,0)</f>
        <v>2834.4531000000002</v>
      </c>
      <c r="D36" s="65">
        <f>VLOOKUP($A36,'Return Data'!$B$7:$R$2843,5,0)</f>
        <v>3.1153</v>
      </c>
      <c r="E36" s="66">
        <f t="shared" si="0"/>
        <v>8</v>
      </c>
      <c r="F36" s="65">
        <f>VLOOKUP($A36,'Return Data'!$B$7:$R$2843,6,0)</f>
        <v>3.1253000000000002</v>
      </c>
      <c r="G36" s="66">
        <f t="shared" si="1"/>
        <v>9</v>
      </c>
      <c r="H36" s="65">
        <f>VLOOKUP($A36,'Return Data'!$B$7:$R$2843,7,0)</f>
        <v>3.1042000000000001</v>
      </c>
      <c r="I36" s="66">
        <f t="shared" si="2"/>
        <v>9</v>
      </c>
      <c r="J36" s="65">
        <f>VLOOKUP($A36,'Return Data'!$B$7:$R$2843,8,0)</f>
        <v>3.0506000000000002</v>
      </c>
      <c r="K36" s="66">
        <f t="shared" si="3"/>
        <v>9</v>
      </c>
      <c r="L36" s="65">
        <f>VLOOKUP($A36,'Return Data'!$B$7:$R$2843,9,0)</f>
        <v>2.9967000000000001</v>
      </c>
      <c r="M36" s="66">
        <f t="shared" si="4"/>
        <v>9</v>
      </c>
      <c r="N36" s="65">
        <f>VLOOKUP($A36,'Return Data'!$B$7:$R$2843,10,0)</f>
        <v>3.0367999999999999</v>
      </c>
      <c r="O36" s="66">
        <f t="shared" si="5"/>
        <v>9</v>
      </c>
      <c r="P36" s="65">
        <f>VLOOKUP($A36,'Return Data'!$B$7:$R$2843,11,0)</f>
        <v>3.0838000000000001</v>
      </c>
      <c r="Q36" s="66">
        <f t="shared" si="8"/>
        <v>9</v>
      </c>
      <c r="R36" s="65">
        <f>VLOOKUP($A36,'Return Data'!$B$7:$R$2843,12,0)</f>
        <v>3.0640000000000001</v>
      </c>
      <c r="S36" s="66">
        <f t="shared" si="9"/>
        <v>9</v>
      </c>
      <c r="T36" s="65">
        <f>VLOOKUP($A36,'Return Data'!$B$7:$R$2843,13,0)</f>
        <v>3.0430000000000001</v>
      </c>
      <c r="U36" s="66">
        <f t="shared" si="10"/>
        <v>7</v>
      </c>
      <c r="V36" s="65">
        <f>VLOOKUP($A36,'Return Data'!$B$7:$R$2843,17,0)</f>
        <v>3.4670000000000001</v>
      </c>
      <c r="W36" s="66">
        <f t="shared" si="11"/>
        <v>1</v>
      </c>
      <c r="X36" s="65">
        <f>VLOOKUP($A36,'Return Data'!$B$7:$R$2843,14,0)</f>
        <v>4.3228999999999997</v>
      </c>
      <c r="Y36" s="66">
        <f t="shared" si="12"/>
        <v>1</v>
      </c>
      <c r="Z36" s="65">
        <f>VLOOKUP($A36,'Return Data'!$B$7:$R$2843,16,0)</f>
        <v>6.0297000000000001</v>
      </c>
      <c r="AA36" s="67">
        <f t="shared" si="7"/>
        <v>3</v>
      </c>
    </row>
    <row r="37" spans="1:27" x14ac:dyDescent="0.3">
      <c r="A37" s="63" t="s">
        <v>1340</v>
      </c>
      <c r="B37" s="64">
        <f>VLOOKUP($A37,'Return Data'!$B$7:$R$2843,3,0)</f>
        <v>44459</v>
      </c>
      <c r="C37" s="65">
        <f>VLOOKUP($A37,'Return Data'!$B$7:$R$2843,4,0)</f>
        <v>1073.2044000000001</v>
      </c>
      <c r="D37" s="65">
        <f>VLOOKUP($A37,'Return Data'!$B$7:$R$2843,5,0)</f>
        <v>2.9047000000000001</v>
      </c>
      <c r="E37" s="66">
        <f t="shared" si="0"/>
        <v>30</v>
      </c>
      <c r="F37" s="65">
        <f>VLOOKUP($A37,'Return Data'!$B$7:$R$2843,6,0)</f>
        <v>2.9279000000000002</v>
      </c>
      <c r="G37" s="66">
        <f t="shared" si="1"/>
        <v>30</v>
      </c>
      <c r="H37" s="65">
        <f>VLOOKUP($A37,'Return Data'!$B$7:$R$2843,7,0)</f>
        <v>2.8938999999999999</v>
      </c>
      <c r="I37" s="66">
        <f t="shared" si="2"/>
        <v>30</v>
      </c>
      <c r="J37" s="65">
        <f>VLOOKUP($A37,'Return Data'!$B$7:$R$2843,8,0)</f>
        <v>2.8288000000000002</v>
      </c>
      <c r="K37" s="66">
        <f t="shared" si="3"/>
        <v>30</v>
      </c>
      <c r="L37" s="65">
        <f>VLOOKUP($A37,'Return Data'!$B$7:$R$2843,9,0)</f>
        <v>2.7740999999999998</v>
      </c>
      <c r="M37" s="66">
        <f t="shared" si="4"/>
        <v>30</v>
      </c>
      <c r="N37" s="65">
        <f>VLOOKUP($A37,'Return Data'!$B$7:$R$2843,10,0)</f>
        <v>2.9024999999999999</v>
      </c>
      <c r="O37" s="66">
        <f t="shared" si="5"/>
        <v>30</v>
      </c>
      <c r="P37" s="65">
        <f>VLOOKUP($A37,'Return Data'!$B$7:$R$2843,11,0)</f>
        <v>3.0139999999999998</v>
      </c>
      <c r="Q37" s="66">
        <f t="shared" si="8"/>
        <v>27</v>
      </c>
      <c r="R37" s="65">
        <f>VLOOKUP($A37,'Return Data'!$B$7:$R$2843,12,0)</f>
        <v>2.9824999999999999</v>
      </c>
      <c r="S37" s="66">
        <f t="shared" si="9"/>
        <v>27</v>
      </c>
      <c r="T37" s="65">
        <f>VLOOKUP($A37,'Return Data'!$B$7:$R$2843,13,0)</f>
        <v>2.95</v>
      </c>
      <c r="U37" s="66">
        <f t="shared" si="10"/>
        <v>25</v>
      </c>
      <c r="V37" s="65"/>
      <c r="W37" s="66"/>
      <c r="X37" s="65"/>
      <c r="Y37" s="66"/>
      <c r="Z37" s="65">
        <f>VLOOKUP($A37,'Return Data'!$B$7:$R$2843,16,0)</f>
        <v>3.4559000000000002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3.0853566666666672</v>
      </c>
      <c r="E39" s="74"/>
      <c r="F39" s="75">
        <f>AVERAGE(F8:F37)</f>
        <v>3.1030833333333327</v>
      </c>
      <c r="G39" s="74"/>
      <c r="H39" s="75">
        <f>AVERAGE(H8:H37)</f>
        <v>3.0720200000000006</v>
      </c>
      <c r="I39" s="74"/>
      <c r="J39" s="75">
        <f>AVERAGE(J8:J37)</f>
        <v>3.0144533333333334</v>
      </c>
      <c r="K39" s="74"/>
      <c r="L39" s="75">
        <f>AVERAGE(L8:L37)</f>
        <v>2.962133333333334</v>
      </c>
      <c r="M39" s="74"/>
      <c r="N39" s="75">
        <f>AVERAGE(N8:N37)</f>
        <v>3.0133566666666667</v>
      </c>
      <c r="O39" s="74"/>
      <c r="P39" s="75">
        <f>AVERAGE(P8:P37)</f>
        <v>3.0622266666666658</v>
      </c>
      <c r="Q39" s="74"/>
      <c r="R39" s="75">
        <f>AVERAGE(R8:R37)</f>
        <v>3.0400199999999997</v>
      </c>
      <c r="S39" s="74"/>
      <c r="T39" s="75">
        <f>AVERAGE(T8:T37)</f>
        <v>3.0130222222222223</v>
      </c>
      <c r="U39" s="74"/>
      <c r="V39" s="75">
        <f>AVERAGE(V8:V37)</f>
        <v>3.3854799999999998</v>
      </c>
      <c r="W39" s="74"/>
      <c r="X39" s="75">
        <f>AVERAGE(X8:X37)</f>
        <v>4.1962999999999999</v>
      </c>
      <c r="Y39" s="74"/>
      <c r="Z39" s="75">
        <f>AVERAGE(Z8:Z37)</f>
        <v>4.0769599999999988</v>
      </c>
      <c r="AA39" s="76"/>
    </row>
    <row r="40" spans="1:27" x14ac:dyDescent="0.3">
      <c r="A40" s="73" t="s">
        <v>28</v>
      </c>
      <c r="B40" s="74"/>
      <c r="C40" s="74"/>
      <c r="D40" s="75">
        <f>MIN(D8:D37)</f>
        <v>2.9047000000000001</v>
      </c>
      <c r="E40" s="74"/>
      <c r="F40" s="75">
        <f>MIN(F8:F37)</f>
        <v>2.9279000000000002</v>
      </c>
      <c r="G40" s="74"/>
      <c r="H40" s="75">
        <f>MIN(H8:H37)</f>
        <v>2.8938999999999999</v>
      </c>
      <c r="I40" s="74"/>
      <c r="J40" s="75">
        <f>MIN(J8:J37)</f>
        <v>2.8288000000000002</v>
      </c>
      <c r="K40" s="74"/>
      <c r="L40" s="75">
        <f>MIN(L8:L37)</f>
        <v>2.7740999999999998</v>
      </c>
      <c r="M40" s="74"/>
      <c r="N40" s="75">
        <f>MIN(N8:N37)</f>
        <v>2.9024999999999999</v>
      </c>
      <c r="O40" s="74"/>
      <c r="P40" s="75">
        <f>MIN(P8:P37)</f>
        <v>2.9752999999999998</v>
      </c>
      <c r="Q40" s="74"/>
      <c r="R40" s="75">
        <f>MIN(R8:R37)</f>
        <v>2.9590999999999998</v>
      </c>
      <c r="S40" s="74"/>
      <c r="T40" s="75">
        <f>MIN(T8:T37)</f>
        <v>2.9367999999999999</v>
      </c>
      <c r="U40" s="74"/>
      <c r="V40" s="75">
        <f>MIN(V8:V37)</f>
        <v>3.2507000000000001</v>
      </c>
      <c r="W40" s="74"/>
      <c r="X40" s="75">
        <f>MIN(X8:X37)</f>
        <v>3.9420999999999999</v>
      </c>
      <c r="Y40" s="74"/>
      <c r="Z40" s="75">
        <f>MIN(Z8:Z37)</f>
        <v>3.1833</v>
      </c>
      <c r="AA40" s="76"/>
    </row>
    <row r="41" spans="1:27" ht="15" thickBot="1" x14ac:dyDescent="0.35">
      <c r="A41" s="77" t="s">
        <v>29</v>
      </c>
      <c r="B41" s="78"/>
      <c r="C41" s="78"/>
      <c r="D41" s="79">
        <f>MAX(D8:D37)</f>
        <v>3.2313999999999998</v>
      </c>
      <c r="E41" s="78"/>
      <c r="F41" s="79">
        <f>MAX(F8:F37)</f>
        <v>3.2128000000000001</v>
      </c>
      <c r="G41" s="78"/>
      <c r="H41" s="79">
        <f>MAX(H8:H37)</f>
        <v>3.1667999999999998</v>
      </c>
      <c r="I41" s="78"/>
      <c r="J41" s="79">
        <f>MAX(J8:J37)</f>
        <v>3.1095000000000002</v>
      </c>
      <c r="K41" s="78"/>
      <c r="L41" s="79">
        <f>MAX(L8:L37)</f>
        <v>3.0674000000000001</v>
      </c>
      <c r="M41" s="78"/>
      <c r="N41" s="79">
        <f>MAX(N8:N37)</f>
        <v>3.1240999999999999</v>
      </c>
      <c r="O41" s="78"/>
      <c r="P41" s="79">
        <f>MAX(P8:P37)</f>
        <v>3.1646999999999998</v>
      </c>
      <c r="Q41" s="78"/>
      <c r="R41" s="79">
        <f>MAX(R8:R37)</f>
        <v>3.1202999999999999</v>
      </c>
      <c r="S41" s="78"/>
      <c r="T41" s="79">
        <f>MAX(T8:T37)</f>
        <v>3.0910000000000002</v>
      </c>
      <c r="U41" s="78"/>
      <c r="V41" s="79">
        <f>MAX(V8:V37)</f>
        <v>3.4670000000000001</v>
      </c>
      <c r="W41" s="78"/>
      <c r="X41" s="79">
        <f>MAX(X8:X37)</f>
        <v>4.3228999999999997</v>
      </c>
      <c r="Y41" s="78"/>
      <c r="Z41" s="79">
        <f>MAX(Z8:Z37)</f>
        <v>6.6174999999999997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44459</v>
      </c>
      <c r="C8" s="65">
        <f>VLOOKUP($A8,'Return Data'!$B$7:$R$2843,4,0)</f>
        <v>565.78099999999995</v>
      </c>
      <c r="D8" s="65">
        <f>VLOOKUP($A8,'Return Data'!$B$7:$R$2843,5,0)</f>
        <v>2.9489000000000001</v>
      </c>
      <c r="E8" s="66">
        <f t="shared" ref="E8:E33" si="0">RANK(D8,D$8:D$33,0)</f>
        <v>21</v>
      </c>
      <c r="F8" s="65">
        <f>VLOOKUP($A8,'Return Data'!$B$7:$R$2843,6,0)</f>
        <v>2.9489000000000001</v>
      </c>
      <c r="G8" s="66">
        <f t="shared" ref="G8:G33" si="1">RANK(F8,F$8:F$33,0)</f>
        <v>21</v>
      </c>
      <c r="H8" s="65">
        <f>VLOOKUP($A8,'Return Data'!$B$7:$R$2843,7,0)</f>
        <v>2.5125999999999999</v>
      </c>
      <c r="I8" s="66">
        <f t="shared" ref="I8:I33" si="2">RANK(H8,H$8:H$33,0)</f>
        <v>20</v>
      </c>
      <c r="J8" s="65">
        <f>VLOOKUP($A8,'Return Data'!$B$7:$R$2843,8,0)</f>
        <v>2.7164999999999999</v>
      </c>
      <c r="K8" s="66">
        <f t="shared" ref="K8:K33" si="3">RANK(J8,J$8:J$33,0)</f>
        <v>18</v>
      </c>
      <c r="L8" s="65">
        <f>VLOOKUP($A8,'Return Data'!$B$7:$R$2843,9,0)</f>
        <v>4.1577999999999999</v>
      </c>
      <c r="M8" s="66">
        <f t="shared" ref="M8:M33" si="4">RANK(L8,L$8:L$33,0)</f>
        <v>7</v>
      </c>
      <c r="N8" s="65">
        <f>VLOOKUP($A8,'Return Data'!$B$7:$R$2843,10,0)</f>
        <v>5.0490000000000004</v>
      </c>
      <c r="O8" s="66">
        <f t="shared" ref="O8:O33" si="5">RANK(N8,N$8:N$33,0)</f>
        <v>7</v>
      </c>
      <c r="P8" s="65">
        <f>VLOOKUP($A8,'Return Data'!$B$7:$R$2843,11,0)</f>
        <v>5.5964999999999998</v>
      </c>
      <c r="Q8" s="66">
        <f t="shared" ref="Q8:Q33" si="6">RANK(P8,P$8:P$33,0)</f>
        <v>6</v>
      </c>
      <c r="R8" s="65">
        <f>VLOOKUP($A8,'Return Data'!$B$7:$R$2843,12,0)</f>
        <v>4.6554000000000002</v>
      </c>
      <c r="S8" s="66">
        <f t="shared" ref="S8:S33" si="7">RANK(R8,R$8:R$33,0)</f>
        <v>8</v>
      </c>
      <c r="T8" s="65">
        <f>VLOOKUP($A8,'Return Data'!$B$7:$R$2843,13,0)</f>
        <v>5.2893999999999997</v>
      </c>
      <c r="U8" s="66">
        <f t="shared" ref="U8:U33" si="8">RANK(T8,T$8:T$33,0)</f>
        <v>7</v>
      </c>
      <c r="V8" s="65">
        <f>VLOOKUP($A8,'Return Data'!$B$7:$R$2843,17,0)</f>
        <v>7.0846999999999998</v>
      </c>
      <c r="W8" s="66">
        <f t="shared" ref="W8:W31" si="9">RANK(V8,V$8:V$33,0)</f>
        <v>7</v>
      </c>
      <c r="X8" s="65">
        <f>VLOOKUP($A8,'Return Data'!$B$7:$R$2843,14,0)</f>
        <v>7.9168000000000003</v>
      </c>
      <c r="Y8" s="66">
        <f t="shared" ref="Y8:Y31" si="10">RANK(X8,X$8:X$33,0)</f>
        <v>2</v>
      </c>
      <c r="Z8" s="65">
        <f>VLOOKUP($A8,'Return Data'!$B$7:$R$2843,16,0)</f>
        <v>8.5106999999999999</v>
      </c>
      <c r="AA8" s="67">
        <f t="shared" ref="AA8:AA33" si="11">RANK(Z8,Z$8:Z$33,0)</f>
        <v>2</v>
      </c>
    </row>
    <row r="9" spans="1:27" x14ac:dyDescent="0.3">
      <c r="A9" s="63" t="s">
        <v>1014</v>
      </c>
      <c r="B9" s="64">
        <f>VLOOKUP($A9,'Return Data'!$B$7:$R$2843,3,0)</f>
        <v>44459</v>
      </c>
      <c r="C9" s="65">
        <f>VLOOKUP($A9,'Return Data'!$B$7:$R$2843,4,0)</f>
        <v>2537.7053999999998</v>
      </c>
      <c r="D9" s="65">
        <f>VLOOKUP($A9,'Return Data'!$B$7:$R$2843,5,0)</f>
        <v>3.0150000000000001</v>
      </c>
      <c r="E9" s="66">
        <f t="shared" si="0"/>
        <v>19</v>
      </c>
      <c r="F9" s="65">
        <f>VLOOKUP($A9,'Return Data'!$B$7:$R$2843,6,0)</f>
        <v>3.0150000000000001</v>
      </c>
      <c r="G9" s="66">
        <f t="shared" si="1"/>
        <v>19</v>
      </c>
      <c r="H9" s="65">
        <f>VLOOKUP($A9,'Return Data'!$B$7:$R$2843,7,0)</f>
        <v>2.9119000000000002</v>
      </c>
      <c r="I9" s="66">
        <f t="shared" si="2"/>
        <v>13</v>
      </c>
      <c r="J9" s="65">
        <f>VLOOKUP($A9,'Return Data'!$B$7:$R$2843,8,0)</f>
        <v>2.7991000000000001</v>
      </c>
      <c r="K9" s="66">
        <f t="shared" si="3"/>
        <v>15</v>
      </c>
      <c r="L9" s="65">
        <f>VLOOKUP($A9,'Return Data'!$B$7:$R$2843,9,0)</f>
        <v>4.0187999999999997</v>
      </c>
      <c r="M9" s="66">
        <f t="shared" si="4"/>
        <v>10</v>
      </c>
      <c r="N9" s="65">
        <f>VLOOKUP($A9,'Return Data'!$B$7:$R$2843,10,0)</f>
        <v>4.7053000000000003</v>
      </c>
      <c r="O9" s="66">
        <f t="shared" si="5"/>
        <v>10</v>
      </c>
      <c r="P9" s="65">
        <f>VLOOKUP($A9,'Return Data'!$B$7:$R$2843,11,0)</f>
        <v>4.9634</v>
      </c>
      <c r="Q9" s="66">
        <f t="shared" si="6"/>
        <v>12</v>
      </c>
      <c r="R9" s="65">
        <f>VLOOKUP($A9,'Return Data'!$B$7:$R$2843,12,0)</f>
        <v>4.3394000000000004</v>
      </c>
      <c r="S9" s="66">
        <f t="shared" si="7"/>
        <v>12</v>
      </c>
      <c r="T9" s="65">
        <f>VLOOKUP($A9,'Return Data'!$B$7:$R$2843,13,0)</f>
        <v>4.7843999999999998</v>
      </c>
      <c r="U9" s="66">
        <f t="shared" si="8"/>
        <v>12</v>
      </c>
      <c r="V9" s="65">
        <f>VLOOKUP($A9,'Return Data'!$B$7:$R$2843,17,0)</f>
        <v>6.4690000000000003</v>
      </c>
      <c r="W9" s="66">
        <f t="shared" si="9"/>
        <v>10</v>
      </c>
      <c r="X9" s="65">
        <f>VLOOKUP($A9,'Return Data'!$B$7:$R$2843,14,0)</f>
        <v>7.4809999999999999</v>
      </c>
      <c r="Y9" s="66">
        <f t="shared" si="10"/>
        <v>5</v>
      </c>
      <c r="Z9" s="65">
        <f>VLOOKUP($A9,'Return Data'!$B$7:$R$2843,16,0)</f>
        <v>8.1835000000000004</v>
      </c>
      <c r="AA9" s="67">
        <f t="shared" si="11"/>
        <v>5</v>
      </c>
    </row>
    <row r="10" spans="1:27" x14ac:dyDescent="0.3">
      <c r="A10" s="63" t="s">
        <v>1017</v>
      </c>
      <c r="B10" s="64">
        <f>VLOOKUP($A10,'Return Data'!$B$7:$R$2843,3,0)</f>
        <v>44459</v>
      </c>
      <c r="C10" s="65">
        <f>VLOOKUP($A10,'Return Data'!$B$7:$R$2843,4,0)</f>
        <v>1624.575</v>
      </c>
      <c r="D10" s="65">
        <f>VLOOKUP($A10,'Return Data'!$B$7:$R$2843,5,0)</f>
        <v>3.3755000000000002</v>
      </c>
      <c r="E10" s="66">
        <f t="shared" si="0"/>
        <v>9</v>
      </c>
      <c r="F10" s="65">
        <f>VLOOKUP($A10,'Return Data'!$B$7:$R$2843,6,0)</f>
        <v>3.3755000000000002</v>
      </c>
      <c r="G10" s="66">
        <f t="shared" si="1"/>
        <v>9</v>
      </c>
      <c r="H10" s="65">
        <f>VLOOKUP($A10,'Return Data'!$B$7:$R$2843,7,0)</f>
        <v>5.5701999999999998</v>
      </c>
      <c r="I10" s="66">
        <f t="shared" si="2"/>
        <v>2</v>
      </c>
      <c r="J10" s="65">
        <f>VLOOKUP($A10,'Return Data'!$B$7:$R$2843,8,0)</f>
        <v>5.3259999999999996</v>
      </c>
      <c r="K10" s="66">
        <f t="shared" si="3"/>
        <v>2</v>
      </c>
      <c r="L10" s="65">
        <f>VLOOKUP($A10,'Return Data'!$B$7:$R$2843,9,0)</f>
        <v>4.6615000000000002</v>
      </c>
      <c r="M10" s="66">
        <f t="shared" si="4"/>
        <v>6</v>
      </c>
      <c r="N10" s="65">
        <f>VLOOKUP($A10,'Return Data'!$B$7:$R$2843,10,0)</f>
        <v>4.0149999999999997</v>
      </c>
      <c r="O10" s="66">
        <f t="shared" si="5"/>
        <v>25</v>
      </c>
      <c r="P10" s="65">
        <f>VLOOKUP($A10,'Return Data'!$B$7:$R$2843,11,0)</f>
        <v>5.0795000000000003</v>
      </c>
      <c r="Q10" s="66">
        <f t="shared" si="6"/>
        <v>10</v>
      </c>
      <c r="R10" s="65">
        <f>VLOOKUP($A10,'Return Data'!$B$7:$R$2843,12,0)</f>
        <v>4.9196</v>
      </c>
      <c r="S10" s="66">
        <f t="shared" si="7"/>
        <v>3</v>
      </c>
      <c r="T10" s="65">
        <f>VLOOKUP($A10,'Return Data'!$B$7:$R$2843,13,0)</f>
        <v>7.8650000000000002</v>
      </c>
      <c r="U10" s="66">
        <f t="shared" si="8"/>
        <v>2</v>
      </c>
      <c r="V10" s="65">
        <f>VLOOKUP($A10,'Return Data'!$B$7:$R$2843,17,0)</f>
        <v>-4.4371</v>
      </c>
      <c r="W10" s="66">
        <f t="shared" si="9"/>
        <v>25</v>
      </c>
      <c r="X10" s="65">
        <f>VLOOKUP($A10,'Return Data'!$B$7:$R$2843,14,0)</f>
        <v>-8.5991999999999997</v>
      </c>
      <c r="Y10" s="66">
        <f t="shared" si="10"/>
        <v>25</v>
      </c>
      <c r="Z10" s="65">
        <f>VLOOKUP($A10,'Return Data'!$B$7:$R$2843,16,0)</f>
        <v>2.5539000000000001</v>
      </c>
      <c r="AA10" s="67">
        <f t="shared" si="11"/>
        <v>25</v>
      </c>
    </row>
    <row r="11" spans="1:27" x14ac:dyDescent="0.3">
      <c r="A11" s="63" t="s">
        <v>1021</v>
      </c>
      <c r="B11" s="64">
        <f>VLOOKUP($A11,'Return Data'!$B$7:$R$2843,3,0)</f>
        <v>44459</v>
      </c>
      <c r="C11" s="65">
        <f>VLOOKUP($A11,'Return Data'!$B$7:$R$2843,4,0)</f>
        <v>34.455399999999997</v>
      </c>
      <c r="D11" s="65">
        <f>VLOOKUP($A11,'Return Data'!$B$7:$R$2843,5,0)</f>
        <v>2.6842999999999999</v>
      </c>
      <c r="E11" s="66">
        <f t="shared" si="0"/>
        <v>23</v>
      </c>
      <c r="F11" s="65">
        <f>VLOOKUP($A11,'Return Data'!$B$7:$R$2843,6,0)</f>
        <v>2.6842999999999999</v>
      </c>
      <c r="G11" s="66">
        <f t="shared" si="1"/>
        <v>23</v>
      </c>
      <c r="H11" s="65">
        <f>VLOOKUP($A11,'Return Data'!$B$7:$R$2843,7,0)</f>
        <v>2.1194999999999999</v>
      </c>
      <c r="I11" s="66">
        <f t="shared" si="2"/>
        <v>25</v>
      </c>
      <c r="J11" s="65">
        <f>VLOOKUP($A11,'Return Data'!$B$7:$R$2843,8,0)</f>
        <v>2.3022999999999998</v>
      </c>
      <c r="K11" s="66">
        <f t="shared" si="3"/>
        <v>25</v>
      </c>
      <c r="L11" s="65">
        <f>VLOOKUP($A11,'Return Data'!$B$7:$R$2843,9,0)</f>
        <v>3.4994000000000001</v>
      </c>
      <c r="M11" s="66">
        <f t="shared" si="4"/>
        <v>24</v>
      </c>
      <c r="N11" s="65">
        <f>VLOOKUP($A11,'Return Data'!$B$7:$R$2843,10,0)</f>
        <v>4.6946000000000003</v>
      </c>
      <c r="O11" s="66">
        <f t="shared" si="5"/>
        <v>11</v>
      </c>
      <c r="P11" s="65">
        <f>VLOOKUP($A11,'Return Data'!$B$7:$R$2843,11,0)</f>
        <v>5.2839</v>
      </c>
      <c r="Q11" s="66">
        <f t="shared" si="6"/>
        <v>7</v>
      </c>
      <c r="R11" s="65">
        <f>VLOOKUP($A11,'Return Data'!$B$7:$R$2843,12,0)</f>
        <v>4.5548000000000002</v>
      </c>
      <c r="S11" s="66">
        <f t="shared" si="7"/>
        <v>9</v>
      </c>
      <c r="T11" s="65">
        <f>VLOOKUP($A11,'Return Data'!$B$7:$R$2843,13,0)</f>
        <v>5.1132</v>
      </c>
      <c r="U11" s="66">
        <f t="shared" si="8"/>
        <v>8</v>
      </c>
      <c r="V11" s="65">
        <f>VLOOKUP($A11,'Return Data'!$B$7:$R$2843,17,0)</f>
        <v>6.86</v>
      </c>
      <c r="W11" s="66">
        <f t="shared" si="9"/>
        <v>8</v>
      </c>
      <c r="X11" s="65">
        <f>VLOOKUP($A11,'Return Data'!$B$7:$R$2843,14,0)</f>
        <v>7.3604000000000003</v>
      </c>
      <c r="Y11" s="66">
        <f t="shared" si="10"/>
        <v>7</v>
      </c>
      <c r="Z11" s="65">
        <f>VLOOKUP($A11,'Return Data'!$B$7:$R$2843,16,0)</f>
        <v>8.1094000000000008</v>
      </c>
      <c r="AA11" s="67">
        <f t="shared" si="11"/>
        <v>7</v>
      </c>
    </row>
    <row r="12" spans="1:27" x14ac:dyDescent="0.3">
      <c r="A12" s="63" t="s">
        <v>1022</v>
      </c>
      <c r="B12" s="64">
        <f>VLOOKUP($A12,'Return Data'!$B$7:$R$2843,3,0)</f>
        <v>44459</v>
      </c>
      <c r="C12" s="65">
        <f>VLOOKUP($A12,'Return Data'!$B$7:$R$2843,4,0)</f>
        <v>34.235799999999998</v>
      </c>
      <c r="D12" s="65">
        <f>VLOOKUP($A12,'Return Data'!$B$7:$R$2843,5,0)</f>
        <v>3.1280999999999999</v>
      </c>
      <c r="E12" s="66">
        <f t="shared" si="0"/>
        <v>16</v>
      </c>
      <c r="F12" s="65">
        <f>VLOOKUP($A12,'Return Data'!$B$7:$R$2843,6,0)</f>
        <v>3.1280999999999999</v>
      </c>
      <c r="G12" s="66">
        <f t="shared" si="1"/>
        <v>16</v>
      </c>
      <c r="H12" s="65">
        <f>VLOOKUP($A12,'Return Data'!$B$7:$R$2843,7,0)</f>
        <v>2.3008000000000002</v>
      </c>
      <c r="I12" s="66">
        <f t="shared" si="2"/>
        <v>24</v>
      </c>
      <c r="J12" s="65">
        <f>VLOOKUP($A12,'Return Data'!$B$7:$R$2843,8,0)</f>
        <v>2.6223000000000001</v>
      </c>
      <c r="K12" s="66">
        <f t="shared" si="3"/>
        <v>19</v>
      </c>
      <c r="L12" s="65">
        <f>VLOOKUP($A12,'Return Data'!$B$7:$R$2843,9,0)</f>
        <v>3.5356999999999998</v>
      </c>
      <c r="M12" s="66">
        <f t="shared" si="4"/>
        <v>21</v>
      </c>
      <c r="N12" s="65">
        <f>VLOOKUP($A12,'Return Data'!$B$7:$R$2843,10,0)</f>
        <v>4.0952000000000002</v>
      </c>
      <c r="O12" s="66">
        <f t="shared" si="5"/>
        <v>22</v>
      </c>
      <c r="P12" s="65">
        <f>VLOOKUP($A12,'Return Data'!$B$7:$R$2843,11,0)</f>
        <v>4.0762</v>
      </c>
      <c r="Q12" s="66">
        <f t="shared" si="6"/>
        <v>25</v>
      </c>
      <c r="R12" s="65">
        <f>VLOOKUP($A12,'Return Data'!$B$7:$R$2843,12,0)</f>
        <v>3.6038000000000001</v>
      </c>
      <c r="S12" s="66">
        <f t="shared" si="7"/>
        <v>24</v>
      </c>
      <c r="T12" s="65">
        <f>VLOOKUP($A12,'Return Data'!$B$7:$R$2843,13,0)</f>
        <v>3.9883999999999999</v>
      </c>
      <c r="U12" s="66">
        <f t="shared" si="8"/>
        <v>24</v>
      </c>
      <c r="V12" s="65">
        <f>VLOOKUP($A12,'Return Data'!$B$7:$R$2843,17,0)</f>
        <v>5.5491999999999999</v>
      </c>
      <c r="W12" s="66">
        <f t="shared" si="9"/>
        <v>21</v>
      </c>
      <c r="X12" s="65">
        <f>VLOOKUP($A12,'Return Data'!$B$7:$R$2843,14,0)</f>
        <v>6.6256000000000004</v>
      </c>
      <c r="Y12" s="66">
        <f t="shared" si="10"/>
        <v>13</v>
      </c>
      <c r="Z12" s="65">
        <f>VLOOKUP($A12,'Return Data'!$B$7:$R$2843,16,0)</f>
        <v>7.6936999999999998</v>
      </c>
      <c r="AA12" s="67">
        <f t="shared" si="11"/>
        <v>13</v>
      </c>
    </row>
    <row r="13" spans="1:27" x14ac:dyDescent="0.3">
      <c r="A13" s="63" t="s">
        <v>1024</v>
      </c>
      <c r="B13" s="64">
        <f>VLOOKUP($A13,'Return Data'!$B$7:$R$2843,3,0)</f>
        <v>44459</v>
      </c>
      <c r="C13" s="65">
        <f>VLOOKUP($A13,'Return Data'!$B$7:$R$2843,4,0)</f>
        <v>16.150500000000001</v>
      </c>
      <c r="D13" s="65">
        <f>VLOOKUP($A13,'Return Data'!$B$7:$R$2843,5,0)</f>
        <v>3.0141</v>
      </c>
      <c r="E13" s="66">
        <f t="shared" si="0"/>
        <v>20</v>
      </c>
      <c r="F13" s="65">
        <f>VLOOKUP($A13,'Return Data'!$B$7:$R$2843,6,0)</f>
        <v>3.0141</v>
      </c>
      <c r="G13" s="66">
        <f t="shared" si="1"/>
        <v>20</v>
      </c>
      <c r="H13" s="65">
        <f>VLOOKUP($A13,'Return Data'!$B$7:$R$2843,7,0)</f>
        <v>2.4872000000000001</v>
      </c>
      <c r="I13" s="66">
        <f t="shared" si="2"/>
        <v>21</v>
      </c>
      <c r="J13" s="65">
        <f>VLOOKUP($A13,'Return Data'!$B$7:$R$2843,8,0)</f>
        <v>2.6015999999999999</v>
      </c>
      <c r="K13" s="66">
        <f t="shared" si="3"/>
        <v>20</v>
      </c>
      <c r="L13" s="65">
        <f>VLOOKUP($A13,'Return Data'!$B$7:$R$2843,9,0)</f>
        <v>3.5684</v>
      </c>
      <c r="M13" s="66">
        <f t="shared" si="4"/>
        <v>19</v>
      </c>
      <c r="N13" s="65">
        <f>VLOOKUP($A13,'Return Data'!$B$7:$R$2843,10,0)</f>
        <v>4.5411999999999999</v>
      </c>
      <c r="O13" s="66">
        <f t="shared" si="5"/>
        <v>14</v>
      </c>
      <c r="P13" s="65">
        <f>VLOOKUP($A13,'Return Data'!$B$7:$R$2843,11,0)</f>
        <v>4.6797000000000004</v>
      </c>
      <c r="Q13" s="66">
        <f t="shared" si="6"/>
        <v>17</v>
      </c>
      <c r="R13" s="65">
        <f>VLOOKUP($A13,'Return Data'!$B$7:$R$2843,12,0)</f>
        <v>4.0472999999999999</v>
      </c>
      <c r="S13" s="66">
        <f t="shared" si="7"/>
        <v>18</v>
      </c>
      <c r="T13" s="65">
        <f>VLOOKUP($A13,'Return Data'!$B$7:$R$2843,13,0)</f>
        <v>4.4493999999999998</v>
      </c>
      <c r="U13" s="66">
        <f t="shared" si="8"/>
        <v>20</v>
      </c>
      <c r="V13" s="65">
        <f>VLOOKUP($A13,'Return Data'!$B$7:$R$2843,17,0)</f>
        <v>5.9812000000000003</v>
      </c>
      <c r="W13" s="66">
        <f t="shared" si="9"/>
        <v>18</v>
      </c>
      <c r="X13" s="65">
        <f>VLOOKUP($A13,'Return Data'!$B$7:$R$2843,14,0)</f>
        <v>7.1528999999999998</v>
      </c>
      <c r="Y13" s="66">
        <f t="shared" si="10"/>
        <v>10</v>
      </c>
      <c r="Z13" s="65">
        <f>VLOOKUP($A13,'Return Data'!$B$7:$R$2843,16,0)</f>
        <v>7.6086999999999998</v>
      </c>
      <c r="AA13" s="67">
        <f t="shared" si="11"/>
        <v>14</v>
      </c>
    </row>
    <row r="14" spans="1:27" x14ac:dyDescent="0.3">
      <c r="A14" s="63" t="s">
        <v>1931</v>
      </c>
      <c r="B14" s="64">
        <f>VLOOKUP($A14,'Return Data'!$B$7:$R$2843,3,0)</f>
        <v>44459</v>
      </c>
      <c r="C14" s="65">
        <f>VLOOKUP($A14,'Return Data'!$B$7:$R$2843,4,0)</f>
        <v>24.808399999999999</v>
      </c>
      <c r="D14" s="65">
        <f>VLOOKUP($A14,'Return Data'!$B$7:$R$2843,5,0)</f>
        <v>12.617000000000001</v>
      </c>
      <c r="E14" s="66">
        <f t="shared" si="0"/>
        <v>1</v>
      </c>
      <c r="F14" s="65">
        <f>VLOOKUP($A14,'Return Data'!$B$7:$R$2843,6,0)</f>
        <v>12.617000000000001</v>
      </c>
      <c r="G14" s="66">
        <f t="shared" si="1"/>
        <v>1</v>
      </c>
      <c r="H14" s="65">
        <f>VLOOKUP($A14,'Return Data'!$B$7:$R$2843,7,0)</f>
        <v>11.796799999999999</v>
      </c>
      <c r="I14" s="66">
        <f t="shared" si="2"/>
        <v>1</v>
      </c>
      <c r="J14" s="65">
        <f>VLOOKUP($A14,'Return Data'!$B$7:$R$2843,8,0)</f>
        <v>11.7494</v>
      </c>
      <c r="K14" s="66">
        <f t="shared" si="3"/>
        <v>1</v>
      </c>
      <c r="L14" s="65">
        <f>VLOOKUP($A14,'Return Data'!$B$7:$R$2843,9,0)</f>
        <v>14.495100000000001</v>
      </c>
      <c r="M14" s="66">
        <f t="shared" si="4"/>
        <v>1</v>
      </c>
      <c r="N14" s="65">
        <f>VLOOKUP($A14,'Return Data'!$B$7:$R$2843,10,0)</f>
        <v>8.6172000000000004</v>
      </c>
      <c r="O14" s="66">
        <f t="shared" si="5"/>
        <v>1</v>
      </c>
      <c r="P14" s="65">
        <f>VLOOKUP($A14,'Return Data'!$B$7:$R$2843,11,0)</f>
        <v>9.0652000000000008</v>
      </c>
      <c r="Q14" s="66">
        <f t="shared" si="6"/>
        <v>1</v>
      </c>
      <c r="R14" s="65">
        <f>VLOOKUP($A14,'Return Data'!$B$7:$R$2843,12,0)</f>
        <v>9.6325000000000003</v>
      </c>
      <c r="S14" s="66">
        <f t="shared" si="7"/>
        <v>1</v>
      </c>
      <c r="T14" s="65">
        <f>VLOOKUP($A14,'Return Data'!$B$7:$R$2843,13,0)</f>
        <v>11.9636</v>
      </c>
      <c r="U14" s="66">
        <f t="shared" si="8"/>
        <v>1</v>
      </c>
      <c r="V14" s="65">
        <f>VLOOKUP($A14,'Return Data'!$B$7:$R$2843,17,0)</f>
        <v>4.1466000000000003</v>
      </c>
      <c r="W14" s="66">
        <f t="shared" si="9"/>
        <v>24</v>
      </c>
      <c r="X14" s="65">
        <f>VLOOKUP($A14,'Return Data'!$B$7:$R$2843,14,0)</f>
        <v>5.7519999999999998</v>
      </c>
      <c r="Y14" s="66">
        <f t="shared" si="10"/>
        <v>17</v>
      </c>
      <c r="Z14" s="65">
        <f>VLOOKUP($A14,'Return Data'!$B$7:$R$2843,16,0)</f>
        <v>8.2370000000000001</v>
      </c>
      <c r="AA14" s="67">
        <f t="shared" si="11"/>
        <v>4</v>
      </c>
    </row>
    <row r="15" spans="1:27" x14ac:dyDescent="0.3">
      <c r="A15" s="63" t="s">
        <v>1031</v>
      </c>
      <c r="B15" s="64">
        <f>VLOOKUP($A15,'Return Data'!$B$7:$R$2843,3,0)</f>
        <v>44459</v>
      </c>
      <c r="C15" s="65">
        <f>VLOOKUP($A15,'Return Data'!$B$7:$R$2843,4,0)</f>
        <v>48.8157</v>
      </c>
      <c r="D15" s="65">
        <f>VLOOKUP($A15,'Return Data'!$B$7:$R$2843,5,0)</f>
        <v>0.64810000000000001</v>
      </c>
      <c r="E15" s="66">
        <f t="shared" si="0"/>
        <v>25</v>
      </c>
      <c r="F15" s="65">
        <f>VLOOKUP($A15,'Return Data'!$B$7:$R$2843,6,0)</f>
        <v>0.64810000000000001</v>
      </c>
      <c r="G15" s="66">
        <f t="shared" si="1"/>
        <v>25</v>
      </c>
      <c r="H15" s="65">
        <f>VLOOKUP($A15,'Return Data'!$B$7:$R$2843,7,0)</f>
        <v>2.7359</v>
      </c>
      <c r="I15" s="66">
        <f t="shared" si="2"/>
        <v>16</v>
      </c>
      <c r="J15" s="65">
        <f>VLOOKUP($A15,'Return Data'!$B$7:$R$2843,8,0)</f>
        <v>3.2511999999999999</v>
      </c>
      <c r="K15" s="66">
        <f t="shared" si="3"/>
        <v>5</v>
      </c>
      <c r="L15" s="65">
        <f>VLOOKUP($A15,'Return Data'!$B$7:$R$2843,9,0)</f>
        <v>4.6711</v>
      </c>
      <c r="M15" s="66">
        <f t="shared" si="4"/>
        <v>5</v>
      </c>
      <c r="N15" s="65">
        <f>VLOOKUP($A15,'Return Data'!$B$7:$R$2843,10,0)</f>
        <v>5.2744</v>
      </c>
      <c r="O15" s="66">
        <f t="shared" si="5"/>
        <v>5</v>
      </c>
      <c r="P15" s="65">
        <f>VLOOKUP($A15,'Return Data'!$B$7:$R$2843,11,0)</f>
        <v>5.7453000000000003</v>
      </c>
      <c r="Q15" s="66">
        <f t="shared" si="6"/>
        <v>5</v>
      </c>
      <c r="R15" s="65">
        <f>VLOOKUP($A15,'Return Data'!$B$7:$R$2843,12,0)</f>
        <v>4.8041999999999998</v>
      </c>
      <c r="S15" s="66">
        <f t="shared" si="7"/>
        <v>4</v>
      </c>
      <c r="T15" s="65">
        <f>VLOOKUP($A15,'Return Data'!$B$7:$R$2843,13,0)</f>
        <v>5.7481</v>
      </c>
      <c r="U15" s="66">
        <f t="shared" si="8"/>
        <v>3</v>
      </c>
      <c r="V15" s="65">
        <f>VLOOKUP($A15,'Return Data'!$B$7:$R$2843,17,0)</f>
        <v>7.1317000000000004</v>
      </c>
      <c r="W15" s="66">
        <f t="shared" si="9"/>
        <v>5</v>
      </c>
      <c r="X15" s="65">
        <f>VLOOKUP($A15,'Return Data'!$B$7:$R$2843,14,0)</f>
        <v>7.7382999999999997</v>
      </c>
      <c r="Y15" s="66">
        <f t="shared" si="10"/>
        <v>4</v>
      </c>
      <c r="Z15" s="65">
        <f>VLOOKUP($A15,'Return Data'!$B$7:$R$2843,16,0)</f>
        <v>8.1458999999999993</v>
      </c>
      <c r="AA15" s="67">
        <f t="shared" si="11"/>
        <v>6</v>
      </c>
    </row>
    <row r="16" spans="1:27" x14ac:dyDescent="0.3">
      <c r="A16" s="63" t="s">
        <v>1033</v>
      </c>
      <c r="B16" s="64">
        <f>VLOOKUP($A16,'Return Data'!$B$7:$R$2843,3,0)</f>
        <v>44459</v>
      </c>
      <c r="C16" s="65">
        <f>VLOOKUP($A16,'Return Data'!$B$7:$R$2843,4,0)</f>
        <v>17.5992</v>
      </c>
      <c r="D16" s="65">
        <f>VLOOKUP($A16,'Return Data'!$B$7:$R$2843,5,0)</f>
        <v>4.9103000000000003</v>
      </c>
      <c r="E16" s="66">
        <f t="shared" si="0"/>
        <v>2</v>
      </c>
      <c r="F16" s="65">
        <f>VLOOKUP($A16,'Return Data'!$B$7:$R$2843,6,0)</f>
        <v>4.9103000000000003</v>
      </c>
      <c r="G16" s="66">
        <f t="shared" si="1"/>
        <v>2</v>
      </c>
      <c r="H16" s="65">
        <f>VLOOKUP($A16,'Return Data'!$B$7:$R$2843,7,0)</f>
        <v>3.2315</v>
      </c>
      <c r="I16" s="66">
        <f t="shared" si="2"/>
        <v>8</v>
      </c>
      <c r="J16" s="65">
        <f>VLOOKUP($A16,'Return Data'!$B$7:$R$2843,8,0)</f>
        <v>3.2038000000000002</v>
      </c>
      <c r="K16" s="66">
        <f t="shared" si="3"/>
        <v>6</v>
      </c>
      <c r="L16" s="65">
        <f>VLOOKUP($A16,'Return Data'!$B$7:$R$2843,9,0)</f>
        <v>3.9403000000000001</v>
      </c>
      <c r="M16" s="66">
        <f t="shared" si="4"/>
        <v>11</v>
      </c>
      <c r="N16" s="65">
        <f>VLOOKUP($A16,'Return Data'!$B$7:$R$2843,10,0)</f>
        <v>4.8746999999999998</v>
      </c>
      <c r="O16" s="66">
        <f t="shared" si="5"/>
        <v>8</v>
      </c>
      <c r="P16" s="65">
        <f>VLOOKUP($A16,'Return Data'!$B$7:$R$2843,11,0)</f>
        <v>5.1227999999999998</v>
      </c>
      <c r="Q16" s="66">
        <f t="shared" si="6"/>
        <v>9</v>
      </c>
      <c r="R16" s="65">
        <f>VLOOKUP($A16,'Return Data'!$B$7:$R$2843,12,0)</f>
        <v>4.2918000000000003</v>
      </c>
      <c r="S16" s="66">
        <f t="shared" si="7"/>
        <v>13</v>
      </c>
      <c r="T16" s="65">
        <f>VLOOKUP($A16,'Return Data'!$B$7:$R$2843,13,0)</f>
        <v>4.6852999999999998</v>
      </c>
      <c r="U16" s="66">
        <f t="shared" si="8"/>
        <v>13</v>
      </c>
      <c r="V16" s="65">
        <f>VLOOKUP($A16,'Return Data'!$B$7:$R$2843,17,0)</f>
        <v>4.6222000000000003</v>
      </c>
      <c r="W16" s="66">
        <f t="shared" si="9"/>
        <v>23</v>
      </c>
      <c r="X16" s="65">
        <f>VLOOKUP($A16,'Return Data'!$B$7:$R$2843,14,0)</f>
        <v>2.5722999999999998</v>
      </c>
      <c r="Y16" s="66">
        <f t="shared" si="10"/>
        <v>22</v>
      </c>
      <c r="Z16" s="65">
        <f>VLOOKUP($A16,'Return Data'!$B$7:$R$2843,16,0)</f>
        <v>6.4108000000000001</v>
      </c>
      <c r="AA16" s="67">
        <f t="shared" si="11"/>
        <v>22</v>
      </c>
    </row>
    <row r="17" spans="1:27" x14ac:dyDescent="0.3">
      <c r="A17" s="63" t="s">
        <v>1035</v>
      </c>
      <c r="B17" s="64">
        <f>VLOOKUP($A17,'Return Data'!$B$7:$R$2843,3,0)</f>
        <v>44459</v>
      </c>
      <c r="C17" s="65">
        <f>VLOOKUP($A17,'Return Data'!$B$7:$R$2843,4,0)</f>
        <v>431.56959999999998</v>
      </c>
      <c r="D17" s="65">
        <f>VLOOKUP($A17,'Return Data'!$B$7:$R$2843,5,0)</f>
        <v>3.6659999999999999</v>
      </c>
      <c r="E17" s="66">
        <f t="shared" si="0"/>
        <v>6</v>
      </c>
      <c r="F17" s="65">
        <f>VLOOKUP($A17,'Return Data'!$B$7:$R$2843,6,0)</f>
        <v>3.6659999999999999</v>
      </c>
      <c r="G17" s="66">
        <f t="shared" si="1"/>
        <v>6</v>
      </c>
      <c r="H17" s="65">
        <f>VLOOKUP($A17,'Return Data'!$B$7:$R$2843,7,0)</f>
        <v>5.5201000000000002</v>
      </c>
      <c r="I17" s="66">
        <f t="shared" si="2"/>
        <v>3</v>
      </c>
      <c r="J17" s="65">
        <f>VLOOKUP($A17,'Return Data'!$B$7:$R$2843,8,0)</f>
        <v>4.5381</v>
      </c>
      <c r="K17" s="66">
        <f t="shared" si="3"/>
        <v>3</v>
      </c>
      <c r="L17" s="65">
        <f>VLOOKUP($A17,'Return Data'!$B$7:$R$2843,9,0)</f>
        <v>6.0118999999999998</v>
      </c>
      <c r="M17" s="66">
        <f t="shared" si="4"/>
        <v>2</v>
      </c>
      <c r="N17" s="65">
        <f>VLOOKUP($A17,'Return Data'!$B$7:$R$2843,10,0)</f>
        <v>6.2084000000000001</v>
      </c>
      <c r="O17" s="66">
        <f t="shared" si="5"/>
        <v>2</v>
      </c>
      <c r="P17" s="65">
        <f>VLOOKUP($A17,'Return Data'!$B$7:$R$2843,11,0)</f>
        <v>6.0884</v>
      </c>
      <c r="Q17" s="66">
        <f t="shared" si="6"/>
        <v>2</v>
      </c>
      <c r="R17" s="65">
        <f>VLOOKUP($A17,'Return Data'!$B$7:$R$2843,12,0)</f>
        <v>4.6841999999999997</v>
      </c>
      <c r="S17" s="66">
        <f t="shared" si="7"/>
        <v>6</v>
      </c>
      <c r="T17" s="65">
        <f>VLOOKUP($A17,'Return Data'!$B$7:$R$2843,13,0)</f>
        <v>5.6428000000000003</v>
      </c>
      <c r="U17" s="66">
        <f t="shared" si="8"/>
        <v>5</v>
      </c>
      <c r="V17" s="65">
        <f>VLOOKUP($A17,'Return Data'!$B$7:$R$2843,17,0)</f>
        <v>7.1375999999999999</v>
      </c>
      <c r="W17" s="66">
        <f t="shared" si="9"/>
        <v>4</v>
      </c>
      <c r="X17" s="65">
        <f>VLOOKUP($A17,'Return Data'!$B$7:$R$2843,14,0)</f>
        <v>7.7571000000000003</v>
      </c>
      <c r="Y17" s="66">
        <f t="shared" si="10"/>
        <v>3</v>
      </c>
      <c r="Z17" s="65">
        <f>VLOOKUP($A17,'Return Data'!$B$7:$R$2843,16,0)</f>
        <v>8.3452000000000002</v>
      </c>
      <c r="AA17" s="67">
        <f t="shared" si="11"/>
        <v>3</v>
      </c>
    </row>
    <row r="18" spans="1:27" x14ac:dyDescent="0.3">
      <c r="A18" s="63" t="s">
        <v>1036</v>
      </c>
      <c r="B18" s="64">
        <f>VLOOKUP($A18,'Return Data'!$B$7:$R$2843,3,0)</f>
        <v>44459</v>
      </c>
      <c r="C18" s="65">
        <f>VLOOKUP($A18,'Return Data'!$B$7:$R$2843,4,0)</f>
        <v>31.275400000000001</v>
      </c>
      <c r="D18" s="65">
        <f>VLOOKUP($A18,'Return Data'!$B$7:$R$2843,5,0)</f>
        <v>3.4632000000000001</v>
      </c>
      <c r="E18" s="66">
        <f t="shared" si="0"/>
        <v>8</v>
      </c>
      <c r="F18" s="65">
        <f>VLOOKUP($A18,'Return Data'!$B$7:$R$2843,6,0)</f>
        <v>3.4632000000000001</v>
      </c>
      <c r="G18" s="66">
        <f t="shared" si="1"/>
        <v>8</v>
      </c>
      <c r="H18" s="65">
        <f>VLOOKUP($A18,'Return Data'!$B$7:$R$2843,7,0)</f>
        <v>3.0861999999999998</v>
      </c>
      <c r="I18" s="66">
        <f t="shared" si="2"/>
        <v>11</v>
      </c>
      <c r="J18" s="65">
        <f>VLOOKUP($A18,'Return Data'!$B$7:$R$2843,8,0)</f>
        <v>2.9041999999999999</v>
      </c>
      <c r="K18" s="66">
        <f t="shared" si="3"/>
        <v>12</v>
      </c>
      <c r="L18" s="65">
        <f>VLOOKUP($A18,'Return Data'!$B$7:$R$2843,9,0)</f>
        <v>3.6819999999999999</v>
      </c>
      <c r="M18" s="66">
        <f t="shared" si="4"/>
        <v>16</v>
      </c>
      <c r="N18" s="65">
        <f>VLOOKUP($A18,'Return Data'!$B$7:$R$2843,10,0)</f>
        <v>4.274</v>
      </c>
      <c r="O18" s="66">
        <f t="shared" si="5"/>
        <v>21</v>
      </c>
      <c r="P18" s="65">
        <f>VLOOKUP($A18,'Return Data'!$B$7:$R$2843,11,0)</f>
        <v>4.5949</v>
      </c>
      <c r="Q18" s="66">
        <f t="shared" si="6"/>
        <v>18</v>
      </c>
      <c r="R18" s="65">
        <f>VLOOKUP($A18,'Return Data'!$B$7:$R$2843,12,0)</f>
        <v>3.9533</v>
      </c>
      <c r="S18" s="66">
        <f t="shared" si="7"/>
        <v>21</v>
      </c>
      <c r="T18" s="65">
        <f>VLOOKUP($A18,'Return Data'!$B$7:$R$2843,13,0)</f>
        <v>4.3112000000000004</v>
      </c>
      <c r="U18" s="66">
        <f t="shared" si="8"/>
        <v>21</v>
      </c>
      <c r="V18" s="65">
        <f>VLOOKUP($A18,'Return Data'!$B$7:$R$2843,17,0)</f>
        <v>6.0217999999999998</v>
      </c>
      <c r="W18" s="66">
        <f t="shared" si="9"/>
        <v>17</v>
      </c>
      <c r="X18" s="65">
        <f>VLOOKUP($A18,'Return Data'!$B$7:$R$2843,14,0)</f>
        <v>7.0190999999999999</v>
      </c>
      <c r="Y18" s="66">
        <f t="shared" si="10"/>
        <v>12</v>
      </c>
      <c r="Z18" s="65">
        <f>VLOOKUP($A18,'Return Data'!$B$7:$R$2843,16,0)</f>
        <v>8.0165000000000006</v>
      </c>
      <c r="AA18" s="67">
        <f t="shared" si="11"/>
        <v>10</v>
      </c>
    </row>
    <row r="19" spans="1:27" x14ac:dyDescent="0.3">
      <c r="A19" s="63" t="s">
        <v>1039</v>
      </c>
      <c r="B19" s="64">
        <f>VLOOKUP($A19,'Return Data'!$B$7:$R$2843,3,0)</f>
        <v>44459</v>
      </c>
      <c r="C19" s="65">
        <f>VLOOKUP($A19,'Return Data'!$B$7:$R$2843,4,0)</f>
        <v>3115.835</v>
      </c>
      <c r="D19" s="65">
        <f>VLOOKUP($A19,'Return Data'!$B$7:$R$2843,5,0)</f>
        <v>4.0498000000000003</v>
      </c>
      <c r="E19" s="66">
        <f t="shared" si="0"/>
        <v>5</v>
      </c>
      <c r="F19" s="65">
        <f>VLOOKUP($A19,'Return Data'!$B$7:$R$2843,6,0)</f>
        <v>4.0498000000000003</v>
      </c>
      <c r="G19" s="66">
        <f t="shared" si="1"/>
        <v>5</v>
      </c>
      <c r="H19" s="65">
        <f>VLOOKUP($A19,'Return Data'!$B$7:$R$2843,7,0)</f>
        <v>3.4517000000000002</v>
      </c>
      <c r="I19" s="66">
        <f t="shared" si="2"/>
        <v>7</v>
      </c>
      <c r="J19" s="65">
        <f>VLOOKUP($A19,'Return Data'!$B$7:$R$2843,8,0)</f>
        <v>2.8896000000000002</v>
      </c>
      <c r="K19" s="66">
        <f t="shared" si="3"/>
        <v>14</v>
      </c>
      <c r="L19" s="65">
        <f>VLOOKUP($A19,'Return Data'!$B$7:$R$2843,9,0)</f>
        <v>3.7383999999999999</v>
      </c>
      <c r="M19" s="66">
        <f t="shared" si="4"/>
        <v>15</v>
      </c>
      <c r="N19" s="65">
        <f>VLOOKUP($A19,'Return Data'!$B$7:$R$2843,10,0)</f>
        <v>4.4882</v>
      </c>
      <c r="O19" s="66">
        <f t="shared" si="5"/>
        <v>17</v>
      </c>
      <c r="P19" s="65">
        <f>VLOOKUP($A19,'Return Data'!$B$7:$R$2843,11,0)</f>
        <v>4.7873000000000001</v>
      </c>
      <c r="Q19" s="66">
        <f t="shared" si="6"/>
        <v>15</v>
      </c>
      <c r="R19" s="65">
        <f>VLOOKUP($A19,'Return Data'!$B$7:$R$2843,12,0)</f>
        <v>4.1195000000000004</v>
      </c>
      <c r="S19" s="66">
        <f t="shared" si="7"/>
        <v>16</v>
      </c>
      <c r="T19" s="65">
        <f>VLOOKUP($A19,'Return Data'!$B$7:$R$2843,13,0)</f>
        <v>4.5278</v>
      </c>
      <c r="U19" s="66">
        <f t="shared" si="8"/>
        <v>17</v>
      </c>
      <c r="V19" s="65">
        <f>VLOOKUP($A19,'Return Data'!$B$7:$R$2843,17,0)</f>
        <v>6.3220999999999998</v>
      </c>
      <c r="W19" s="66">
        <f t="shared" si="9"/>
        <v>14</v>
      </c>
      <c r="X19" s="65">
        <f>VLOOKUP($A19,'Return Data'!$B$7:$R$2843,14,0)</f>
        <v>7.3956</v>
      </c>
      <c r="Y19" s="66">
        <f t="shared" si="10"/>
        <v>6</v>
      </c>
      <c r="Z19" s="65">
        <f>VLOOKUP($A19,'Return Data'!$B$7:$R$2843,16,0)</f>
        <v>8.0237999999999996</v>
      </c>
      <c r="AA19" s="67">
        <f t="shared" si="11"/>
        <v>9</v>
      </c>
    </row>
    <row r="20" spans="1:27" x14ac:dyDescent="0.3">
      <c r="A20" s="63" t="s">
        <v>1041</v>
      </c>
      <c r="B20" s="64">
        <f>VLOOKUP($A20,'Return Data'!$B$7:$R$2843,3,0)</f>
        <v>44459</v>
      </c>
      <c r="C20" s="65">
        <f>VLOOKUP($A20,'Return Data'!$B$7:$R$2843,4,0)</f>
        <v>30.03</v>
      </c>
      <c r="D20" s="65">
        <f>VLOOKUP($A20,'Return Data'!$B$7:$R$2843,5,0)</f>
        <v>3.2826</v>
      </c>
      <c r="E20" s="66">
        <f t="shared" si="0"/>
        <v>13</v>
      </c>
      <c r="F20" s="65">
        <f>VLOOKUP($A20,'Return Data'!$B$7:$R$2843,6,0)</f>
        <v>3.2826</v>
      </c>
      <c r="G20" s="66">
        <f t="shared" si="1"/>
        <v>13</v>
      </c>
      <c r="H20" s="65">
        <f>VLOOKUP($A20,'Return Data'!$B$7:$R$2843,7,0)</f>
        <v>2.6926999999999999</v>
      </c>
      <c r="I20" s="66">
        <f t="shared" si="2"/>
        <v>19</v>
      </c>
      <c r="J20" s="65">
        <f>VLOOKUP($A20,'Return Data'!$B$7:$R$2843,8,0)</f>
        <v>2.5722999999999998</v>
      </c>
      <c r="K20" s="66">
        <f t="shared" si="3"/>
        <v>22</v>
      </c>
      <c r="L20" s="65">
        <f>VLOOKUP($A20,'Return Data'!$B$7:$R$2843,9,0)</f>
        <v>3.5236000000000001</v>
      </c>
      <c r="M20" s="66">
        <f t="shared" si="4"/>
        <v>23</v>
      </c>
      <c r="N20" s="65">
        <f>VLOOKUP($A20,'Return Data'!$B$7:$R$2843,10,0)</f>
        <v>4.2747999999999999</v>
      </c>
      <c r="O20" s="66">
        <f t="shared" si="5"/>
        <v>20</v>
      </c>
      <c r="P20" s="65">
        <f>VLOOKUP($A20,'Return Data'!$B$7:$R$2843,11,0)</f>
        <v>4.21</v>
      </c>
      <c r="Q20" s="66">
        <f t="shared" si="6"/>
        <v>24</v>
      </c>
      <c r="R20" s="65">
        <f>VLOOKUP($A20,'Return Data'!$B$7:$R$2843,12,0)</f>
        <v>3.6027</v>
      </c>
      <c r="S20" s="66">
        <f t="shared" si="7"/>
        <v>25</v>
      </c>
      <c r="T20" s="65">
        <f>VLOOKUP($A20,'Return Data'!$B$7:$R$2843,13,0)</f>
        <v>3.8898000000000001</v>
      </c>
      <c r="U20" s="66">
        <f t="shared" si="8"/>
        <v>25</v>
      </c>
      <c r="V20" s="65">
        <f>VLOOKUP($A20,'Return Data'!$B$7:$R$2843,17,0)</f>
        <v>10.724299999999999</v>
      </c>
      <c r="W20" s="66">
        <f t="shared" si="9"/>
        <v>1</v>
      </c>
      <c r="X20" s="65">
        <f>VLOOKUP($A20,'Return Data'!$B$7:$R$2843,14,0)</f>
        <v>5.4531999999999998</v>
      </c>
      <c r="Y20" s="66">
        <f t="shared" si="10"/>
        <v>18</v>
      </c>
      <c r="Z20" s="65">
        <f>VLOOKUP($A20,'Return Data'!$B$7:$R$2843,16,0)</f>
        <v>7.2679</v>
      </c>
      <c r="AA20" s="67">
        <f t="shared" si="11"/>
        <v>18</v>
      </c>
    </row>
    <row r="21" spans="1:27" x14ac:dyDescent="0.3">
      <c r="A21" s="63" t="s">
        <v>1043</v>
      </c>
      <c r="B21" s="64">
        <f>VLOOKUP($A21,'Return Data'!$B$7:$R$2843,3,0)</f>
        <v>44459</v>
      </c>
      <c r="C21" s="65">
        <f>VLOOKUP($A21,'Return Data'!$B$7:$R$2843,4,0)</f>
        <v>2845.9339</v>
      </c>
      <c r="D21" s="65">
        <f>VLOOKUP($A21,'Return Data'!$B$7:$R$2843,5,0)</f>
        <v>4.4917999999999996</v>
      </c>
      <c r="E21" s="66">
        <f t="shared" si="0"/>
        <v>3</v>
      </c>
      <c r="F21" s="65">
        <f>VLOOKUP($A21,'Return Data'!$B$7:$R$2843,6,0)</f>
        <v>4.4917999999999996</v>
      </c>
      <c r="G21" s="66">
        <f t="shared" si="1"/>
        <v>3</v>
      </c>
      <c r="H21" s="65">
        <f>VLOOKUP($A21,'Return Data'!$B$7:$R$2843,7,0)</f>
        <v>4.5339999999999998</v>
      </c>
      <c r="I21" s="66">
        <f t="shared" si="2"/>
        <v>4</v>
      </c>
      <c r="J21" s="65">
        <f>VLOOKUP($A21,'Return Data'!$B$7:$R$2843,8,0)</f>
        <v>3.7164000000000001</v>
      </c>
      <c r="K21" s="66">
        <f t="shared" si="3"/>
        <v>4</v>
      </c>
      <c r="L21" s="65">
        <f>VLOOKUP($A21,'Return Data'!$B$7:$R$2843,9,0)</f>
        <v>5.4348000000000001</v>
      </c>
      <c r="M21" s="66">
        <f t="shared" si="4"/>
        <v>3</v>
      </c>
      <c r="N21" s="65">
        <f>VLOOKUP($A21,'Return Data'!$B$7:$R$2843,10,0)</f>
        <v>5.5072999999999999</v>
      </c>
      <c r="O21" s="66">
        <f t="shared" si="5"/>
        <v>3</v>
      </c>
      <c r="P21" s="65">
        <f>VLOOKUP($A21,'Return Data'!$B$7:$R$2843,11,0)</f>
        <v>5.8090999999999999</v>
      </c>
      <c r="Q21" s="66">
        <f t="shared" si="6"/>
        <v>4</v>
      </c>
      <c r="R21" s="65">
        <f>VLOOKUP($A21,'Return Data'!$B$7:$R$2843,12,0)</f>
        <v>4.6660000000000004</v>
      </c>
      <c r="S21" s="66">
        <f t="shared" si="7"/>
        <v>7</v>
      </c>
      <c r="T21" s="65">
        <f>VLOOKUP($A21,'Return Data'!$B$7:$R$2843,13,0)</f>
        <v>5.3174999999999999</v>
      </c>
      <c r="U21" s="66">
        <f t="shared" si="8"/>
        <v>6</v>
      </c>
      <c r="V21" s="65">
        <f>VLOOKUP($A21,'Return Data'!$B$7:$R$2843,17,0)</f>
        <v>7.3315999999999999</v>
      </c>
      <c r="W21" s="66">
        <f t="shared" si="9"/>
        <v>3</v>
      </c>
      <c r="X21" s="65">
        <f>VLOOKUP($A21,'Return Data'!$B$7:$R$2843,14,0)</f>
        <v>7.9367000000000001</v>
      </c>
      <c r="Y21" s="66">
        <f t="shared" si="10"/>
        <v>1</v>
      </c>
      <c r="Z21" s="65">
        <f>VLOOKUP($A21,'Return Data'!$B$7:$R$2843,16,0)</f>
        <v>8.5154999999999994</v>
      </c>
      <c r="AA21" s="67">
        <f t="shared" si="11"/>
        <v>1</v>
      </c>
    </row>
    <row r="22" spans="1:27" x14ac:dyDescent="0.3">
      <c r="A22" s="63" t="s">
        <v>1044</v>
      </c>
      <c r="B22" s="64">
        <f>VLOOKUP($A22,'Return Data'!$B$7:$R$2843,3,0)</f>
        <v>44459</v>
      </c>
      <c r="C22" s="65">
        <f>VLOOKUP($A22,'Return Data'!$B$7:$R$2843,4,0)</f>
        <v>23.392399999999999</v>
      </c>
      <c r="D22" s="65">
        <f>VLOOKUP($A22,'Return Data'!$B$7:$R$2843,5,0)</f>
        <v>3.6419000000000001</v>
      </c>
      <c r="E22" s="66">
        <f t="shared" si="0"/>
        <v>7</v>
      </c>
      <c r="F22" s="65">
        <f>VLOOKUP($A22,'Return Data'!$B$7:$R$2843,6,0)</f>
        <v>3.6419000000000001</v>
      </c>
      <c r="G22" s="66">
        <f t="shared" si="1"/>
        <v>7</v>
      </c>
      <c r="H22" s="65">
        <f>VLOOKUP($A22,'Return Data'!$B$7:$R$2843,7,0)</f>
        <v>2.7208999999999999</v>
      </c>
      <c r="I22" s="66">
        <f t="shared" si="2"/>
        <v>18</v>
      </c>
      <c r="J22" s="65">
        <f>VLOOKUP($A22,'Return Data'!$B$7:$R$2843,8,0)</f>
        <v>2.4988999999999999</v>
      </c>
      <c r="K22" s="66">
        <f t="shared" si="3"/>
        <v>24</v>
      </c>
      <c r="L22" s="65">
        <f>VLOOKUP($A22,'Return Data'!$B$7:$R$2843,9,0)</f>
        <v>3.8782999999999999</v>
      </c>
      <c r="M22" s="66">
        <f t="shared" si="4"/>
        <v>12</v>
      </c>
      <c r="N22" s="65">
        <f>VLOOKUP($A22,'Return Data'!$B$7:$R$2843,10,0)</f>
        <v>4.8197999999999999</v>
      </c>
      <c r="O22" s="66">
        <f t="shared" si="5"/>
        <v>9</v>
      </c>
      <c r="P22" s="65">
        <f>VLOOKUP($A22,'Return Data'!$B$7:$R$2843,11,0)</f>
        <v>5.0073999999999996</v>
      </c>
      <c r="Q22" s="66">
        <f t="shared" si="6"/>
        <v>11</v>
      </c>
      <c r="R22" s="65">
        <f>VLOOKUP($A22,'Return Data'!$B$7:$R$2843,12,0)</f>
        <v>4.4107000000000003</v>
      </c>
      <c r="S22" s="66">
        <f t="shared" si="7"/>
        <v>10</v>
      </c>
      <c r="T22" s="65">
        <f>VLOOKUP($A22,'Return Data'!$B$7:$R$2843,13,0)</f>
        <v>4.9974999999999996</v>
      </c>
      <c r="U22" s="66">
        <f t="shared" si="8"/>
        <v>9</v>
      </c>
      <c r="V22" s="65">
        <f>VLOOKUP($A22,'Return Data'!$B$7:$R$2843,17,0)</f>
        <v>6.4649000000000001</v>
      </c>
      <c r="W22" s="66">
        <f t="shared" si="9"/>
        <v>11</v>
      </c>
      <c r="X22" s="65">
        <f>VLOOKUP($A22,'Return Data'!$B$7:$R$2843,14,0)</f>
        <v>6.2847</v>
      </c>
      <c r="Y22" s="66">
        <f t="shared" si="10"/>
        <v>15</v>
      </c>
      <c r="Z22" s="65">
        <f>VLOOKUP($A22,'Return Data'!$B$7:$R$2843,16,0)</f>
        <v>7.9859</v>
      </c>
      <c r="AA22" s="67">
        <f t="shared" si="11"/>
        <v>11</v>
      </c>
    </row>
    <row r="23" spans="1:27" x14ac:dyDescent="0.3">
      <c r="A23" s="63" t="s">
        <v>1047</v>
      </c>
      <c r="B23" s="64">
        <f>VLOOKUP($A23,'Return Data'!$B$7:$R$2843,3,0)</f>
        <v>44459</v>
      </c>
      <c r="C23" s="65">
        <f>VLOOKUP($A23,'Return Data'!$B$7:$R$2843,4,0)</f>
        <v>33.790199999999999</v>
      </c>
      <c r="D23" s="65">
        <f>VLOOKUP($A23,'Return Data'!$B$7:$R$2843,5,0)</f>
        <v>3.0613000000000001</v>
      </c>
      <c r="E23" s="66">
        <f t="shared" si="0"/>
        <v>18</v>
      </c>
      <c r="F23" s="65">
        <f>VLOOKUP($A23,'Return Data'!$B$7:$R$2843,6,0)</f>
        <v>3.0613000000000001</v>
      </c>
      <c r="G23" s="66">
        <f t="shared" si="1"/>
        <v>18</v>
      </c>
      <c r="H23" s="65">
        <f>VLOOKUP($A23,'Return Data'!$B$7:$R$2843,7,0)</f>
        <v>2.7328000000000001</v>
      </c>
      <c r="I23" s="66">
        <f t="shared" si="2"/>
        <v>17</v>
      </c>
      <c r="J23" s="65">
        <f>VLOOKUP($A23,'Return Data'!$B$7:$R$2843,8,0)</f>
        <v>2.7187999999999999</v>
      </c>
      <c r="K23" s="66">
        <f t="shared" si="3"/>
        <v>17</v>
      </c>
      <c r="L23" s="65">
        <f>VLOOKUP($A23,'Return Data'!$B$7:$R$2843,9,0)</f>
        <v>3.5859999999999999</v>
      </c>
      <c r="M23" s="66">
        <f t="shared" si="4"/>
        <v>18</v>
      </c>
      <c r="N23" s="65">
        <f>VLOOKUP($A23,'Return Data'!$B$7:$R$2843,10,0)</f>
        <v>4.3247</v>
      </c>
      <c r="O23" s="66">
        <f t="shared" si="5"/>
        <v>18</v>
      </c>
      <c r="P23" s="65">
        <f>VLOOKUP($A23,'Return Data'!$B$7:$R$2843,11,0)</f>
        <v>4.4743000000000004</v>
      </c>
      <c r="Q23" s="66">
        <f t="shared" si="6"/>
        <v>20</v>
      </c>
      <c r="R23" s="65">
        <f>VLOOKUP($A23,'Return Data'!$B$7:$R$2843,12,0)</f>
        <v>4.6929999999999996</v>
      </c>
      <c r="S23" s="66">
        <f t="shared" si="7"/>
        <v>5</v>
      </c>
      <c r="T23" s="65">
        <f>VLOOKUP($A23,'Return Data'!$B$7:$R$2843,13,0)</f>
        <v>4.92</v>
      </c>
      <c r="U23" s="66">
        <f t="shared" si="8"/>
        <v>10</v>
      </c>
      <c r="V23" s="65">
        <f>VLOOKUP($A23,'Return Data'!$B$7:$R$2843,17,0)</f>
        <v>6.5549999999999997</v>
      </c>
      <c r="W23" s="66">
        <f t="shared" si="9"/>
        <v>9</v>
      </c>
      <c r="X23" s="65">
        <f>VLOOKUP($A23,'Return Data'!$B$7:$R$2843,14,0)</f>
        <v>5.8173000000000004</v>
      </c>
      <c r="Y23" s="66">
        <f t="shared" si="10"/>
        <v>16</v>
      </c>
      <c r="Z23" s="65">
        <f>VLOOKUP($A23,'Return Data'!$B$7:$R$2843,16,0)</f>
        <v>7.5655999999999999</v>
      </c>
      <c r="AA23" s="67">
        <f t="shared" si="11"/>
        <v>15</v>
      </c>
    </row>
    <row r="24" spans="1:27" x14ac:dyDescent="0.3">
      <c r="A24" s="63" t="s">
        <v>1048</v>
      </c>
      <c r="B24" s="64">
        <f>VLOOKUP($A24,'Return Data'!$B$7:$R$2843,3,0)</f>
        <v>44459</v>
      </c>
      <c r="C24" s="65">
        <f>VLOOKUP($A24,'Return Data'!$B$7:$R$2843,4,0)</f>
        <v>1373.472</v>
      </c>
      <c r="D24" s="65">
        <f>VLOOKUP($A24,'Return Data'!$B$7:$R$2843,5,0)</f>
        <v>4.3491999999999997</v>
      </c>
      <c r="E24" s="66">
        <f t="shared" si="0"/>
        <v>4</v>
      </c>
      <c r="F24" s="65">
        <f>VLOOKUP($A24,'Return Data'!$B$7:$R$2843,6,0)</f>
        <v>4.3491999999999997</v>
      </c>
      <c r="G24" s="66">
        <f t="shared" si="1"/>
        <v>4</v>
      </c>
      <c r="H24" s="65">
        <f>VLOOKUP($A24,'Return Data'!$B$7:$R$2843,7,0)</f>
        <v>3.6688000000000001</v>
      </c>
      <c r="I24" s="66">
        <f t="shared" si="2"/>
        <v>6</v>
      </c>
      <c r="J24" s="65">
        <f>VLOOKUP($A24,'Return Data'!$B$7:$R$2843,8,0)</f>
        <v>3.1214</v>
      </c>
      <c r="K24" s="66">
        <f t="shared" si="3"/>
        <v>8</v>
      </c>
      <c r="L24" s="65">
        <f>VLOOKUP($A24,'Return Data'!$B$7:$R$2843,9,0)</f>
        <v>4.1487999999999996</v>
      </c>
      <c r="M24" s="66">
        <f t="shared" si="4"/>
        <v>8</v>
      </c>
      <c r="N24" s="65">
        <f>VLOOKUP($A24,'Return Data'!$B$7:$R$2843,10,0)</f>
        <v>4.5606999999999998</v>
      </c>
      <c r="O24" s="66">
        <f t="shared" si="5"/>
        <v>13</v>
      </c>
      <c r="P24" s="65">
        <f>VLOOKUP($A24,'Return Data'!$B$7:$R$2843,11,0)</f>
        <v>4.9047000000000001</v>
      </c>
      <c r="Q24" s="66">
        <f t="shared" si="6"/>
        <v>13</v>
      </c>
      <c r="R24" s="65">
        <f>VLOOKUP($A24,'Return Data'!$B$7:$R$2843,12,0)</f>
        <v>4.2862</v>
      </c>
      <c r="S24" s="66">
        <f t="shared" si="7"/>
        <v>14</v>
      </c>
      <c r="T24" s="65">
        <f>VLOOKUP($A24,'Return Data'!$B$7:$R$2843,13,0)</f>
        <v>4.6776999999999997</v>
      </c>
      <c r="U24" s="66">
        <f t="shared" si="8"/>
        <v>14</v>
      </c>
      <c r="V24" s="65">
        <f>VLOOKUP($A24,'Return Data'!$B$7:$R$2843,17,0)</f>
        <v>6.2373000000000003</v>
      </c>
      <c r="W24" s="66">
        <f t="shared" si="9"/>
        <v>15</v>
      </c>
      <c r="X24" s="65">
        <f>VLOOKUP($A24,'Return Data'!$B$7:$R$2843,14,0)</f>
        <v>7.1914999999999996</v>
      </c>
      <c r="Y24" s="66">
        <f t="shared" si="10"/>
        <v>9</v>
      </c>
      <c r="Z24" s="65">
        <f>VLOOKUP($A24,'Return Data'!$B$7:$R$2843,16,0)</f>
        <v>7.1467000000000001</v>
      </c>
      <c r="AA24" s="67">
        <f t="shared" si="11"/>
        <v>19</v>
      </c>
    </row>
    <row r="25" spans="1:27" x14ac:dyDescent="0.3">
      <c r="A25" s="63" t="s">
        <v>1050</v>
      </c>
      <c r="B25" s="64">
        <f>VLOOKUP($A25,'Return Data'!$B$7:$R$2843,3,0)</f>
        <v>44459</v>
      </c>
      <c r="C25" s="65">
        <f>VLOOKUP($A25,'Return Data'!$B$7:$R$2843,4,0)</f>
        <v>1930.0591999999999</v>
      </c>
      <c r="D25" s="65">
        <f>VLOOKUP($A25,'Return Data'!$B$7:$R$2843,5,0)</f>
        <v>3.0789</v>
      </c>
      <c r="E25" s="66">
        <f t="shared" si="0"/>
        <v>17</v>
      </c>
      <c r="F25" s="65">
        <f>VLOOKUP($A25,'Return Data'!$B$7:$R$2843,6,0)</f>
        <v>3.0789</v>
      </c>
      <c r="G25" s="66">
        <f t="shared" si="1"/>
        <v>17</v>
      </c>
      <c r="H25" s="65">
        <f>VLOOKUP($A25,'Return Data'!$B$7:$R$2843,7,0)</f>
        <v>2.4759000000000002</v>
      </c>
      <c r="I25" s="66">
        <f t="shared" si="2"/>
        <v>23</v>
      </c>
      <c r="J25" s="65">
        <f>VLOOKUP($A25,'Return Data'!$B$7:$R$2843,8,0)</f>
        <v>2.5297999999999998</v>
      </c>
      <c r="K25" s="66">
        <f t="shared" si="3"/>
        <v>23</v>
      </c>
      <c r="L25" s="65">
        <f>VLOOKUP($A25,'Return Data'!$B$7:$R$2843,9,0)</f>
        <v>3.5371000000000001</v>
      </c>
      <c r="M25" s="66">
        <f t="shared" si="4"/>
        <v>20</v>
      </c>
      <c r="N25" s="65">
        <f>VLOOKUP($A25,'Return Data'!$B$7:$R$2843,10,0)</f>
        <v>4.4958999999999998</v>
      </c>
      <c r="O25" s="66">
        <f t="shared" si="5"/>
        <v>16</v>
      </c>
      <c r="P25" s="65">
        <f>VLOOKUP($A25,'Return Data'!$B$7:$R$2843,11,0)</f>
        <v>4.6807999999999996</v>
      </c>
      <c r="Q25" s="66">
        <f t="shared" si="6"/>
        <v>16</v>
      </c>
      <c r="R25" s="65">
        <f>VLOOKUP($A25,'Return Data'!$B$7:$R$2843,12,0)</f>
        <v>4.0119999999999996</v>
      </c>
      <c r="S25" s="66">
        <f t="shared" si="7"/>
        <v>20</v>
      </c>
      <c r="T25" s="65">
        <f>VLOOKUP($A25,'Return Data'!$B$7:$R$2843,13,0)</f>
        <v>4.4995000000000003</v>
      </c>
      <c r="U25" s="66">
        <f t="shared" si="8"/>
        <v>18</v>
      </c>
      <c r="V25" s="65">
        <f>VLOOKUP($A25,'Return Data'!$B$7:$R$2843,17,0)</f>
        <v>5.7991999999999999</v>
      </c>
      <c r="W25" s="66">
        <f t="shared" si="9"/>
        <v>19</v>
      </c>
      <c r="X25" s="65">
        <f>VLOOKUP($A25,'Return Data'!$B$7:$R$2843,14,0)</f>
        <v>6.3692000000000002</v>
      </c>
      <c r="Y25" s="66">
        <f t="shared" si="10"/>
        <v>14</v>
      </c>
      <c r="Z25" s="65">
        <f>VLOOKUP($A25,'Return Data'!$B$7:$R$2843,16,0)</f>
        <v>7.2896000000000001</v>
      </c>
      <c r="AA25" s="67">
        <f t="shared" si="11"/>
        <v>17</v>
      </c>
    </row>
    <row r="26" spans="1:27" x14ac:dyDescent="0.3">
      <c r="A26" s="63" t="s">
        <v>1053</v>
      </c>
      <c r="B26" s="64">
        <f>VLOOKUP($A26,'Return Data'!$B$7:$R$2843,3,0)</f>
        <v>44459</v>
      </c>
      <c r="C26" s="65">
        <f>VLOOKUP($A26,'Return Data'!$B$7:$R$2843,4,0)</f>
        <v>3098.6695</v>
      </c>
      <c r="D26" s="65">
        <f>VLOOKUP($A26,'Return Data'!$B$7:$R$2843,5,0)</f>
        <v>2.8874</v>
      </c>
      <c r="E26" s="66">
        <f t="shared" si="0"/>
        <v>22</v>
      </c>
      <c r="F26" s="65">
        <f>VLOOKUP($A26,'Return Data'!$B$7:$R$2843,6,0)</f>
        <v>2.8874</v>
      </c>
      <c r="G26" s="66">
        <f t="shared" si="1"/>
        <v>22</v>
      </c>
      <c r="H26" s="65">
        <f>VLOOKUP($A26,'Return Data'!$B$7:$R$2843,7,0)</f>
        <v>2.7785000000000002</v>
      </c>
      <c r="I26" s="66">
        <f t="shared" si="2"/>
        <v>15</v>
      </c>
      <c r="J26" s="65">
        <f>VLOOKUP($A26,'Return Data'!$B$7:$R$2843,8,0)</f>
        <v>3.1695000000000002</v>
      </c>
      <c r="K26" s="66">
        <f t="shared" si="3"/>
        <v>7</v>
      </c>
      <c r="L26" s="65">
        <f>VLOOKUP($A26,'Return Data'!$B$7:$R$2843,9,0)</f>
        <v>4.0872999999999999</v>
      </c>
      <c r="M26" s="66">
        <f t="shared" si="4"/>
        <v>9</v>
      </c>
      <c r="N26" s="65">
        <f>VLOOKUP($A26,'Return Data'!$B$7:$R$2843,10,0)</f>
        <v>5.1456</v>
      </c>
      <c r="O26" s="66">
        <f t="shared" si="5"/>
        <v>6</v>
      </c>
      <c r="P26" s="65">
        <f>VLOOKUP($A26,'Return Data'!$B$7:$R$2843,11,0)</f>
        <v>5.9062000000000001</v>
      </c>
      <c r="Q26" s="66">
        <f t="shared" si="6"/>
        <v>3</v>
      </c>
      <c r="R26" s="65">
        <f>VLOOKUP($A26,'Return Data'!$B$7:$R$2843,12,0)</f>
        <v>5.1768999999999998</v>
      </c>
      <c r="S26" s="66">
        <f t="shared" si="7"/>
        <v>2</v>
      </c>
      <c r="T26" s="65">
        <f>VLOOKUP($A26,'Return Data'!$B$7:$R$2843,13,0)</f>
        <v>5.6976000000000004</v>
      </c>
      <c r="U26" s="66">
        <f t="shared" si="8"/>
        <v>4</v>
      </c>
      <c r="V26" s="65">
        <f>VLOOKUP($A26,'Return Data'!$B$7:$R$2843,17,0)</f>
        <v>7.1121999999999996</v>
      </c>
      <c r="W26" s="66">
        <f t="shared" si="9"/>
        <v>6</v>
      </c>
      <c r="X26" s="65">
        <f>VLOOKUP($A26,'Return Data'!$B$7:$R$2843,14,0)</f>
        <v>7.2378</v>
      </c>
      <c r="Y26" s="66">
        <f t="shared" si="10"/>
        <v>8</v>
      </c>
      <c r="Z26" s="65">
        <f>VLOOKUP($A26,'Return Data'!$B$7:$R$2843,16,0)</f>
        <v>8.1028000000000002</v>
      </c>
      <c r="AA26" s="67">
        <f t="shared" si="11"/>
        <v>8</v>
      </c>
    </row>
    <row r="27" spans="1:27" x14ac:dyDescent="0.3">
      <c r="A27" s="63" t="s">
        <v>1055</v>
      </c>
      <c r="B27" s="64">
        <f>VLOOKUP($A27,'Return Data'!$B$7:$R$2843,3,0)</f>
        <v>44459</v>
      </c>
      <c r="C27" s="65">
        <f>VLOOKUP($A27,'Return Data'!$B$7:$R$2843,4,0)</f>
        <v>25.045200000000001</v>
      </c>
      <c r="D27" s="65">
        <f>VLOOKUP($A27,'Return Data'!$B$7:$R$2843,5,0)</f>
        <v>2.5266000000000002</v>
      </c>
      <c r="E27" s="66">
        <f t="shared" si="0"/>
        <v>24</v>
      </c>
      <c r="F27" s="65">
        <f>VLOOKUP($A27,'Return Data'!$B$7:$R$2843,6,0)</f>
        <v>2.5266000000000002</v>
      </c>
      <c r="G27" s="66">
        <f t="shared" si="1"/>
        <v>24</v>
      </c>
      <c r="H27" s="65">
        <f>VLOOKUP($A27,'Return Data'!$B$7:$R$2843,7,0)</f>
        <v>2.4786999999999999</v>
      </c>
      <c r="I27" s="66">
        <f t="shared" si="2"/>
        <v>22</v>
      </c>
      <c r="J27" s="65">
        <f>VLOOKUP($A27,'Return Data'!$B$7:$R$2843,8,0)</f>
        <v>2.5737000000000001</v>
      </c>
      <c r="K27" s="66">
        <f t="shared" si="3"/>
        <v>21</v>
      </c>
      <c r="L27" s="65">
        <f>VLOOKUP($A27,'Return Data'!$B$7:$R$2843,9,0)</f>
        <v>3.5316999999999998</v>
      </c>
      <c r="M27" s="66">
        <f t="shared" si="4"/>
        <v>22</v>
      </c>
      <c r="N27" s="65">
        <f>VLOOKUP($A27,'Return Data'!$B$7:$R$2843,10,0)</f>
        <v>4.0780000000000003</v>
      </c>
      <c r="O27" s="66">
        <f t="shared" si="5"/>
        <v>23</v>
      </c>
      <c r="P27" s="65">
        <f>VLOOKUP($A27,'Return Data'!$B$7:$R$2843,11,0)</f>
        <v>4.4267000000000003</v>
      </c>
      <c r="Q27" s="66">
        <f t="shared" si="6"/>
        <v>22</v>
      </c>
      <c r="R27" s="65">
        <f>VLOOKUP($A27,'Return Data'!$B$7:$R$2843,12,0)</f>
        <v>4.2370000000000001</v>
      </c>
      <c r="S27" s="66">
        <f t="shared" si="7"/>
        <v>15</v>
      </c>
      <c r="T27" s="65">
        <f>VLOOKUP($A27,'Return Data'!$B$7:$R$2843,13,0)</f>
        <v>4.8746999999999998</v>
      </c>
      <c r="U27" s="66">
        <f t="shared" si="8"/>
        <v>11</v>
      </c>
      <c r="V27" s="65">
        <f>VLOOKUP($A27,'Return Data'!$B$7:$R$2843,17,0)</f>
        <v>7.7327000000000004</v>
      </c>
      <c r="W27" s="66">
        <f t="shared" si="9"/>
        <v>2</v>
      </c>
      <c r="X27" s="65">
        <f>VLOOKUP($A27,'Return Data'!$B$7:$R$2843,14,0)</f>
        <v>-0.20419999999999999</v>
      </c>
      <c r="Y27" s="66">
        <f t="shared" si="10"/>
        <v>23</v>
      </c>
      <c r="Z27" s="65">
        <f>VLOOKUP($A27,'Return Data'!$B$7:$R$2843,16,0)</f>
        <v>5.8015999999999996</v>
      </c>
      <c r="AA27" s="67">
        <f t="shared" si="11"/>
        <v>23</v>
      </c>
    </row>
    <row r="28" spans="1:27" x14ac:dyDescent="0.3">
      <c r="A28" s="63" t="s">
        <v>1057</v>
      </c>
      <c r="B28" s="64">
        <f>VLOOKUP($A28,'Return Data'!$B$7:$R$2843,3,0)</f>
        <v>44459</v>
      </c>
      <c r="C28" s="65">
        <f>VLOOKUP($A28,'Return Data'!$B$7:$R$2843,4,0)</f>
        <v>2903.9645</v>
      </c>
      <c r="D28" s="65">
        <f>VLOOKUP($A28,'Return Data'!$B$7:$R$2843,5,0)</f>
        <v>3.1309</v>
      </c>
      <c r="E28" s="66">
        <f t="shared" si="0"/>
        <v>15</v>
      </c>
      <c r="F28" s="65">
        <f>VLOOKUP($A28,'Return Data'!$B$7:$R$2843,6,0)</f>
        <v>3.1309</v>
      </c>
      <c r="G28" s="66">
        <f t="shared" si="1"/>
        <v>15</v>
      </c>
      <c r="H28" s="65">
        <f>VLOOKUP($A28,'Return Data'!$B$7:$R$2843,7,0)</f>
        <v>3.2038000000000002</v>
      </c>
      <c r="I28" s="66">
        <f t="shared" si="2"/>
        <v>10</v>
      </c>
      <c r="J28" s="65">
        <f>VLOOKUP($A28,'Return Data'!$B$7:$R$2843,8,0)</f>
        <v>2.9693999999999998</v>
      </c>
      <c r="K28" s="66">
        <f t="shared" si="3"/>
        <v>11</v>
      </c>
      <c r="L28" s="65">
        <f>VLOOKUP($A28,'Return Data'!$B$7:$R$2843,9,0)</f>
        <v>3.6244000000000001</v>
      </c>
      <c r="M28" s="66">
        <f t="shared" si="4"/>
        <v>17</v>
      </c>
      <c r="N28" s="65">
        <f>VLOOKUP($A28,'Return Data'!$B$7:$R$2843,10,0)</f>
        <v>4.2965999999999998</v>
      </c>
      <c r="O28" s="66">
        <f t="shared" si="5"/>
        <v>19</v>
      </c>
      <c r="P28" s="65">
        <f>VLOOKUP($A28,'Return Data'!$B$7:$R$2843,11,0)</f>
        <v>4.4436</v>
      </c>
      <c r="Q28" s="66">
        <f t="shared" si="6"/>
        <v>21</v>
      </c>
      <c r="R28" s="65">
        <f>VLOOKUP($A28,'Return Data'!$B$7:$R$2843,12,0)</f>
        <v>4.0194000000000001</v>
      </c>
      <c r="S28" s="66">
        <f t="shared" si="7"/>
        <v>19</v>
      </c>
      <c r="T28" s="65">
        <f>VLOOKUP($A28,'Return Data'!$B$7:$R$2843,13,0)</f>
        <v>4.2267999999999999</v>
      </c>
      <c r="U28" s="66">
        <f t="shared" si="8"/>
        <v>22</v>
      </c>
      <c r="V28" s="65">
        <f>VLOOKUP($A28,'Return Data'!$B$7:$R$2843,17,0)</f>
        <v>5.0004</v>
      </c>
      <c r="W28" s="66">
        <f t="shared" si="9"/>
        <v>22</v>
      </c>
      <c r="X28" s="65">
        <f>VLOOKUP($A28,'Return Data'!$B$7:$R$2843,14,0)</f>
        <v>-0.35360000000000003</v>
      </c>
      <c r="Y28" s="66">
        <f t="shared" si="10"/>
        <v>24</v>
      </c>
      <c r="Z28" s="65">
        <f>VLOOKUP($A28,'Return Data'!$B$7:$R$2843,16,0)</f>
        <v>5.4715999999999996</v>
      </c>
      <c r="AA28" s="67">
        <f t="shared" si="11"/>
        <v>24</v>
      </c>
    </row>
    <row r="29" spans="1:27" x14ac:dyDescent="0.3">
      <c r="A29" s="63" t="s">
        <v>1059</v>
      </c>
      <c r="B29" s="64">
        <f>VLOOKUP($A29,'Return Data'!$B$7:$R$2843,3,0)</f>
        <v>44459</v>
      </c>
      <c r="C29" s="65">
        <f>VLOOKUP($A29,'Return Data'!$B$7:$R$2843,4,0)</f>
        <v>2854.2381999999998</v>
      </c>
      <c r="D29" s="65">
        <f>VLOOKUP($A29,'Return Data'!$B$7:$R$2843,5,0)</f>
        <v>3.2098</v>
      </c>
      <c r="E29" s="66">
        <f t="shared" si="0"/>
        <v>14</v>
      </c>
      <c r="F29" s="65">
        <f>VLOOKUP($A29,'Return Data'!$B$7:$R$2843,6,0)</f>
        <v>3.2098</v>
      </c>
      <c r="G29" s="66">
        <f t="shared" si="1"/>
        <v>14</v>
      </c>
      <c r="H29" s="65">
        <f>VLOOKUP($A29,'Return Data'!$B$7:$R$2843,7,0)</f>
        <v>3.2168999999999999</v>
      </c>
      <c r="I29" s="66">
        <f t="shared" si="2"/>
        <v>9</v>
      </c>
      <c r="J29" s="65">
        <f>VLOOKUP($A29,'Return Data'!$B$7:$R$2843,8,0)</f>
        <v>2.8902000000000001</v>
      </c>
      <c r="K29" s="66">
        <f t="shared" si="3"/>
        <v>13</v>
      </c>
      <c r="L29" s="65">
        <f>VLOOKUP($A29,'Return Data'!$B$7:$R$2843,9,0)</f>
        <v>3.8725999999999998</v>
      </c>
      <c r="M29" s="66">
        <f t="shared" si="4"/>
        <v>13</v>
      </c>
      <c r="N29" s="65">
        <f>VLOOKUP($A29,'Return Data'!$B$7:$R$2843,10,0)</f>
        <v>4.5130999999999997</v>
      </c>
      <c r="O29" s="66">
        <f t="shared" si="5"/>
        <v>15</v>
      </c>
      <c r="P29" s="65">
        <f>VLOOKUP($A29,'Return Data'!$B$7:$R$2843,11,0)</f>
        <v>4.5419999999999998</v>
      </c>
      <c r="Q29" s="66">
        <f t="shared" si="6"/>
        <v>19</v>
      </c>
      <c r="R29" s="65">
        <f>VLOOKUP($A29,'Return Data'!$B$7:$R$2843,12,0)</f>
        <v>3.9493999999999998</v>
      </c>
      <c r="S29" s="66">
        <f t="shared" si="7"/>
        <v>22</v>
      </c>
      <c r="T29" s="65">
        <f>VLOOKUP($A29,'Return Data'!$B$7:$R$2843,13,0)</f>
        <v>4.4638999999999998</v>
      </c>
      <c r="U29" s="66">
        <f t="shared" si="8"/>
        <v>19</v>
      </c>
      <c r="V29" s="65">
        <f>VLOOKUP($A29,'Return Data'!$B$7:$R$2843,17,0)</f>
        <v>6.2001999999999997</v>
      </c>
      <c r="W29" s="66">
        <f t="shared" si="9"/>
        <v>16</v>
      </c>
      <c r="X29" s="65">
        <f>VLOOKUP($A29,'Return Data'!$B$7:$R$2843,14,0)</f>
        <v>7.1147999999999998</v>
      </c>
      <c r="Y29" s="66">
        <f t="shared" si="10"/>
        <v>11</v>
      </c>
      <c r="Z29" s="65">
        <f>VLOOKUP($A29,'Return Data'!$B$7:$R$2843,16,0)</f>
        <v>7.8593000000000002</v>
      </c>
      <c r="AA29" s="67">
        <f t="shared" si="11"/>
        <v>12</v>
      </c>
    </row>
    <row r="30" spans="1:27" x14ac:dyDescent="0.3">
      <c r="A30" s="63" t="s">
        <v>1060</v>
      </c>
      <c r="B30" s="64">
        <f>VLOOKUP($A30,'Return Data'!$B$7:$R$2843,3,0)</f>
        <v>44459</v>
      </c>
      <c r="C30" s="65">
        <f>VLOOKUP($A30,'Return Data'!$B$7:$R$2843,4,0)</f>
        <v>27.640599999999999</v>
      </c>
      <c r="D30" s="65">
        <f>VLOOKUP($A30,'Return Data'!$B$7:$R$2843,5,0)</f>
        <v>3.3462000000000001</v>
      </c>
      <c r="E30" s="66">
        <f t="shared" si="0"/>
        <v>11</v>
      </c>
      <c r="F30" s="65">
        <f>VLOOKUP($A30,'Return Data'!$B$7:$R$2843,6,0)</f>
        <v>3.3462000000000001</v>
      </c>
      <c r="G30" s="66">
        <f t="shared" si="1"/>
        <v>11</v>
      </c>
      <c r="H30" s="65">
        <f>VLOOKUP($A30,'Return Data'!$B$7:$R$2843,7,0)</f>
        <v>2.8690000000000002</v>
      </c>
      <c r="I30" s="66">
        <f t="shared" si="2"/>
        <v>14</v>
      </c>
      <c r="J30" s="65">
        <f>VLOOKUP($A30,'Return Data'!$B$7:$R$2843,8,0)</f>
        <v>2.7949999999999999</v>
      </c>
      <c r="K30" s="66">
        <f t="shared" si="3"/>
        <v>16</v>
      </c>
      <c r="L30" s="65">
        <f>VLOOKUP($A30,'Return Data'!$B$7:$R$2843,9,0)</f>
        <v>3.4904999999999999</v>
      </c>
      <c r="M30" s="66">
        <f t="shared" si="4"/>
        <v>25</v>
      </c>
      <c r="N30" s="65">
        <f>VLOOKUP($A30,'Return Data'!$B$7:$R$2843,10,0)</f>
        <v>4.0712000000000002</v>
      </c>
      <c r="O30" s="66">
        <f t="shared" si="5"/>
        <v>24</v>
      </c>
      <c r="P30" s="65">
        <f>VLOOKUP($A30,'Return Data'!$B$7:$R$2843,11,0)</f>
        <v>4.351</v>
      </c>
      <c r="Q30" s="66">
        <f t="shared" si="6"/>
        <v>23</v>
      </c>
      <c r="R30" s="65">
        <f>VLOOKUP($A30,'Return Data'!$B$7:$R$2843,12,0)</f>
        <v>3.9275000000000002</v>
      </c>
      <c r="S30" s="66">
        <f t="shared" si="7"/>
        <v>23</v>
      </c>
      <c r="T30" s="65">
        <f>VLOOKUP($A30,'Return Data'!$B$7:$R$2843,13,0)</f>
        <v>4.1646000000000001</v>
      </c>
      <c r="U30" s="66">
        <f t="shared" si="8"/>
        <v>23</v>
      </c>
      <c r="V30" s="65">
        <f>VLOOKUP($A30,'Return Data'!$B$7:$R$2843,17,0)</f>
        <v>5.7747999999999999</v>
      </c>
      <c r="W30" s="66">
        <f t="shared" si="9"/>
        <v>20</v>
      </c>
      <c r="X30" s="65">
        <f>VLOOKUP($A30,'Return Data'!$B$7:$R$2843,14,0)</f>
        <v>3.2458999999999998</v>
      </c>
      <c r="Y30" s="66">
        <f t="shared" si="10"/>
        <v>20</v>
      </c>
      <c r="Z30" s="65">
        <f>VLOOKUP($A30,'Return Data'!$B$7:$R$2843,16,0)</f>
        <v>6.7419000000000002</v>
      </c>
      <c r="AA30" s="67">
        <f t="shared" si="11"/>
        <v>20</v>
      </c>
    </row>
    <row r="31" spans="1:27" x14ac:dyDescent="0.3">
      <c r="A31" s="63" t="s">
        <v>1064</v>
      </c>
      <c r="B31" s="64">
        <f>VLOOKUP($A31,'Return Data'!$B$7:$R$2843,3,0)</f>
        <v>44459</v>
      </c>
      <c r="C31" s="65">
        <f>VLOOKUP($A31,'Return Data'!$B$7:$R$2843,4,0)</f>
        <v>3186.7078000000001</v>
      </c>
      <c r="D31" s="65">
        <f>VLOOKUP($A31,'Return Data'!$B$7:$R$2843,5,0)</f>
        <v>3.363</v>
      </c>
      <c r="E31" s="66">
        <f t="shared" si="0"/>
        <v>10</v>
      </c>
      <c r="F31" s="65">
        <f>VLOOKUP($A31,'Return Data'!$B$7:$R$2843,6,0)</f>
        <v>3.363</v>
      </c>
      <c r="G31" s="66">
        <f t="shared" si="1"/>
        <v>10</v>
      </c>
      <c r="H31" s="65">
        <f>VLOOKUP($A31,'Return Data'!$B$7:$R$2843,7,0)</f>
        <v>2.9319999999999999</v>
      </c>
      <c r="I31" s="66">
        <f t="shared" si="2"/>
        <v>12</v>
      </c>
      <c r="J31" s="65">
        <f>VLOOKUP($A31,'Return Data'!$B$7:$R$2843,8,0)</f>
        <v>2.9735</v>
      </c>
      <c r="K31" s="66">
        <f t="shared" si="3"/>
        <v>10</v>
      </c>
      <c r="L31" s="65">
        <f>VLOOKUP($A31,'Return Data'!$B$7:$R$2843,9,0)</f>
        <v>3.7418</v>
      </c>
      <c r="M31" s="66">
        <f t="shared" si="4"/>
        <v>14</v>
      </c>
      <c r="N31" s="65">
        <f>VLOOKUP($A31,'Return Data'!$B$7:$R$2843,10,0)</f>
        <v>4.6200999999999999</v>
      </c>
      <c r="O31" s="66">
        <f t="shared" si="5"/>
        <v>12</v>
      </c>
      <c r="P31" s="65">
        <f>VLOOKUP($A31,'Return Data'!$B$7:$R$2843,11,0)</f>
        <v>4.8921999999999999</v>
      </c>
      <c r="Q31" s="66">
        <f t="shared" si="6"/>
        <v>14</v>
      </c>
      <c r="R31" s="65">
        <f>VLOOKUP($A31,'Return Data'!$B$7:$R$2843,12,0)</f>
        <v>4.1092000000000004</v>
      </c>
      <c r="S31" s="66">
        <f t="shared" si="7"/>
        <v>17</v>
      </c>
      <c r="T31" s="65">
        <f>VLOOKUP($A31,'Return Data'!$B$7:$R$2843,13,0)</f>
        <v>4.6295000000000002</v>
      </c>
      <c r="U31" s="66">
        <f t="shared" si="8"/>
        <v>16</v>
      </c>
      <c r="V31" s="65">
        <f>VLOOKUP($A31,'Return Data'!$B$7:$R$2843,17,0)</f>
        <v>6.3400999999999996</v>
      </c>
      <c r="W31" s="66">
        <f t="shared" si="9"/>
        <v>12</v>
      </c>
      <c r="X31" s="65">
        <f>VLOOKUP($A31,'Return Data'!$B$7:$R$2843,14,0)</f>
        <v>5.1464999999999996</v>
      </c>
      <c r="Y31" s="66">
        <f t="shared" si="10"/>
        <v>19</v>
      </c>
      <c r="Z31" s="65">
        <f>VLOOKUP($A31,'Return Data'!$B$7:$R$2843,16,0)</f>
        <v>7.3181000000000003</v>
      </c>
      <c r="AA31" s="67">
        <f t="shared" si="11"/>
        <v>16</v>
      </c>
    </row>
    <row r="32" spans="1:27" x14ac:dyDescent="0.3">
      <c r="A32" s="63" t="s">
        <v>1065</v>
      </c>
      <c r="B32" s="64">
        <f>VLOOKUP($A32,'Return Data'!$B$7:$R$2843,3,0)</f>
        <v>44459</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-7.4999999999999997E-3</v>
      </c>
      <c r="Q32" s="66">
        <f t="shared" si="6"/>
        <v>26</v>
      </c>
      <c r="R32" s="65">
        <f>VLOOKUP($A32,'Return Data'!$B$7:$R$2843,12,0)</f>
        <v>-5.0000000000000001E-3</v>
      </c>
      <c r="S32" s="66">
        <f t="shared" si="7"/>
        <v>26</v>
      </c>
      <c r="T32" s="65">
        <f>VLOOKUP($A32,'Return Data'!$B$7:$R$2843,13,0)</f>
        <v>-3.8E-3</v>
      </c>
      <c r="U32" s="66">
        <f t="shared" si="8"/>
        <v>26</v>
      </c>
      <c r="V32" s="65"/>
      <c r="W32" s="66"/>
      <c r="X32" s="65"/>
      <c r="Y32" s="66"/>
      <c r="Z32" s="65">
        <f>VLOOKUP($A32,'Return Data'!$B$7:$R$2843,16,0)</f>
        <v>-15.9727</v>
      </c>
      <c r="AA32" s="67">
        <f t="shared" si="11"/>
        <v>26</v>
      </c>
    </row>
    <row r="33" spans="1:27" x14ac:dyDescent="0.3">
      <c r="A33" s="63" t="s">
        <v>1066</v>
      </c>
      <c r="B33" s="64">
        <f>VLOOKUP($A33,'Return Data'!$B$7:$R$2843,3,0)</f>
        <v>44459</v>
      </c>
      <c r="C33" s="65">
        <f>VLOOKUP($A33,'Return Data'!$B$7:$R$2843,4,0)</f>
        <v>2706.8926999999999</v>
      </c>
      <c r="D33" s="65">
        <f>VLOOKUP($A33,'Return Data'!$B$7:$R$2843,5,0)</f>
        <v>3.3426999999999998</v>
      </c>
      <c r="E33" s="66">
        <f t="shared" si="0"/>
        <v>12</v>
      </c>
      <c r="F33" s="65">
        <f>VLOOKUP($A33,'Return Data'!$B$7:$R$2843,6,0)</f>
        <v>3.3426999999999998</v>
      </c>
      <c r="G33" s="66">
        <f t="shared" si="1"/>
        <v>12</v>
      </c>
      <c r="H33" s="65">
        <f>VLOOKUP($A33,'Return Data'!$B$7:$R$2843,7,0)</f>
        <v>4.2759999999999998</v>
      </c>
      <c r="I33" s="66">
        <f t="shared" si="2"/>
        <v>5</v>
      </c>
      <c r="J33" s="65">
        <f>VLOOKUP($A33,'Return Data'!$B$7:$R$2843,8,0)</f>
        <v>3.0047000000000001</v>
      </c>
      <c r="K33" s="66">
        <f t="shared" si="3"/>
        <v>9</v>
      </c>
      <c r="L33" s="65">
        <f>VLOOKUP($A33,'Return Data'!$B$7:$R$2843,9,0)</f>
        <v>4.7232000000000003</v>
      </c>
      <c r="M33" s="66">
        <f t="shared" si="4"/>
        <v>4</v>
      </c>
      <c r="N33" s="65">
        <f>VLOOKUP($A33,'Return Data'!$B$7:$R$2843,10,0)</f>
        <v>5.2778999999999998</v>
      </c>
      <c r="O33" s="66">
        <f t="shared" si="5"/>
        <v>4</v>
      </c>
      <c r="P33" s="65">
        <f>VLOOKUP($A33,'Return Data'!$B$7:$R$2843,11,0)</f>
        <v>5.2135999999999996</v>
      </c>
      <c r="Q33" s="66">
        <f t="shared" si="6"/>
        <v>8</v>
      </c>
      <c r="R33" s="65">
        <f>VLOOKUP($A33,'Return Data'!$B$7:$R$2843,12,0)</f>
        <v>4.4024999999999999</v>
      </c>
      <c r="S33" s="66">
        <f t="shared" si="7"/>
        <v>11</v>
      </c>
      <c r="T33" s="65">
        <f>VLOOKUP($A33,'Return Data'!$B$7:$R$2843,13,0)</f>
        <v>4.6731999999999996</v>
      </c>
      <c r="U33" s="66">
        <f t="shared" si="8"/>
        <v>15</v>
      </c>
      <c r="V33" s="65">
        <f>VLOOKUP($A33,'Return Data'!$B$7:$R$2843,17,0)</f>
        <v>6.3364000000000003</v>
      </c>
      <c r="W33" s="66">
        <f>RANK(V33,V$8:V$33,0)</f>
        <v>13</v>
      </c>
      <c r="X33" s="65">
        <f>VLOOKUP($A33,'Return Data'!$B$7:$R$2843,14,0)</f>
        <v>2.8349000000000002</v>
      </c>
      <c r="Y33" s="66">
        <f>RANK(X33,X$8:X$33,0)</f>
        <v>21</v>
      </c>
      <c r="Z33" s="65">
        <f>VLOOKUP($A33,'Return Data'!$B$7:$R$2843,16,0)</f>
        <v>6.5917000000000003</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3.5089461538461535</v>
      </c>
      <c r="E35" s="74"/>
      <c r="F35" s="75">
        <f>AVERAGE(F8:F33)</f>
        <v>3.5089461538461535</v>
      </c>
      <c r="G35" s="74"/>
      <c r="H35" s="75">
        <f>AVERAGE(H8:H33)</f>
        <v>3.3963230769230766</v>
      </c>
      <c r="I35" s="74"/>
      <c r="J35" s="75">
        <f>AVERAGE(J8:J33)</f>
        <v>3.2476038461538463</v>
      </c>
      <c r="K35" s="74"/>
      <c r="L35" s="75">
        <f>AVERAGE(L8:L33)</f>
        <v>4.2754038461538455</v>
      </c>
      <c r="M35" s="74"/>
      <c r="N35" s="75">
        <f>AVERAGE(N8:N33)</f>
        <v>4.6470346153846158</v>
      </c>
      <c r="O35" s="74"/>
      <c r="P35" s="75">
        <f>AVERAGE(P8:P33)</f>
        <v>4.9206615384615393</v>
      </c>
      <c r="Q35" s="74"/>
      <c r="R35" s="75">
        <f>AVERAGE(R8:R33)</f>
        <v>4.3497423076923081</v>
      </c>
      <c r="S35" s="74"/>
      <c r="T35" s="75">
        <f>AVERAGE(T8:T33)</f>
        <v>4.9768115384615381</v>
      </c>
      <c r="U35" s="74"/>
      <c r="V35" s="75">
        <f>AVERAGE(V8:V33)</f>
        <v>6.0199239999999996</v>
      </c>
      <c r="W35" s="74"/>
      <c r="X35" s="75">
        <f>AVERAGE(X8:X33)</f>
        <v>5.2098640000000014</v>
      </c>
      <c r="Y35" s="74"/>
      <c r="Z35" s="75">
        <f>AVERAGE(Z8:Z33)</f>
        <v>6.443253846153846</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-7.4999999999999997E-3</v>
      </c>
      <c r="Q36" s="74"/>
      <c r="R36" s="75">
        <f>MIN(R8:R33)</f>
        <v>-5.0000000000000001E-3</v>
      </c>
      <c r="S36" s="74"/>
      <c r="T36" s="75">
        <f>MIN(T8:T33)</f>
        <v>-3.8E-3</v>
      </c>
      <c r="U36" s="74"/>
      <c r="V36" s="75">
        <f>MIN(V8:V33)</f>
        <v>-4.4371</v>
      </c>
      <c r="W36" s="74"/>
      <c r="X36" s="75">
        <f>MIN(X8:X33)</f>
        <v>-8.5991999999999997</v>
      </c>
      <c r="Y36" s="74"/>
      <c r="Z36" s="75">
        <f>MIN(Z8:Z33)</f>
        <v>-15.9727</v>
      </c>
      <c r="AA36" s="76"/>
    </row>
    <row r="37" spans="1:27" ht="15" thickBot="1" x14ac:dyDescent="0.35">
      <c r="A37" s="77" t="s">
        <v>29</v>
      </c>
      <c r="B37" s="78"/>
      <c r="C37" s="78"/>
      <c r="D37" s="79">
        <f>MAX(D8:D33)</f>
        <v>12.617000000000001</v>
      </c>
      <c r="E37" s="78"/>
      <c r="F37" s="79">
        <f>MAX(F8:F33)</f>
        <v>12.617000000000001</v>
      </c>
      <c r="G37" s="78"/>
      <c r="H37" s="79">
        <f>MAX(H8:H33)</f>
        <v>11.796799999999999</v>
      </c>
      <c r="I37" s="78"/>
      <c r="J37" s="79">
        <f>MAX(J8:J33)</f>
        <v>11.7494</v>
      </c>
      <c r="K37" s="78"/>
      <c r="L37" s="79">
        <f>MAX(L8:L33)</f>
        <v>14.495100000000001</v>
      </c>
      <c r="M37" s="78"/>
      <c r="N37" s="79">
        <f>MAX(N8:N33)</f>
        <v>8.6172000000000004</v>
      </c>
      <c r="O37" s="78"/>
      <c r="P37" s="79">
        <f>MAX(P8:P33)</f>
        <v>9.0652000000000008</v>
      </c>
      <c r="Q37" s="78"/>
      <c r="R37" s="79">
        <f>MAX(R8:R33)</f>
        <v>9.6325000000000003</v>
      </c>
      <c r="S37" s="78"/>
      <c r="T37" s="79">
        <f>MAX(T8:T33)</f>
        <v>11.9636</v>
      </c>
      <c r="U37" s="78"/>
      <c r="V37" s="79">
        <f>MAX(V8:V33)</f>
        <v>10.724299999999999</v>
      </c>
      <c r="W37" s="78"/>
      <c r="X37" s="79">
        <f>MAX(X8:X33)</f>
        <v>7.9367000000000001</v>
      </c>
      <c r="Y37" s="78"/>
      <c r="Z37" s="79">
        <f>MAX(Z8:Z33)</f>
        <v>8.5154999999999994</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44459</v>
      </c>
      <c r="C8" s="65">
        <f>VLOOKUP($A8,'Return Data'!$B$7:$R$2843,4,0)</f>
        <v>526.58019999999999</v>
      </c>
      <c r="D8" s="65">
        <f>VLOOKUP($A8,'Return Data'!$B$7:$R$2843,5,0)</f>
        <v>2.1214</v>
      </c>
      <c r="E8" s="66">
        <f t="shared" ref="E8:E33" si="0">RANK(D8,D$8:D$33,0)</f>
        <v>22</v>
      </c>
      <c r="F8" s="65">
        <f>VLOOKUP($A8,'Return Data'!$B$7:$R$2843,6,0)</f>
        <v>2.1214</v>
      </c>
      <c r="G8" s="66">
        <f t="shared" ref="G8:G33" si="1">RANK(F8,F$8:F$33,0)</f>
        <v>22</v>
      </c>
      <c r="H8" s="65">
        <f>VLOOKUP($A8,'Return Data'!$B$7:$R$2843,7,0)</f>
        <v>1.6819</v>
      </c>
      <c r="I8" s="66">
        <f t="shared" ref="I8:I33" si="2">RANK(H8,H$8:H$33,0)</f>
        <v>24</v>
      </c>
      <c r="J8" s="65">
        <f>VLOOKUP($A8,'Return Data'!$B$7:$R$2843,8,0)</f>
        <v>1.8852</v>
      </c>
      <c r="K8" s="66">
        <f t="shared" ref="K8:K33" si="3">RANK(J8,J$8:J$33,0)</f>
        <v>23</v>
      </c>
      <c r="L8" s="65">
        <f>VLOOKUP($A8,'Return Data'!$B$7:$R$2843,9,0)</f>
        <v>3.3241999999999998</v>
      </c>
      <c r="M8" s="66">
        <f t="shared" ref="M8:M33" si="4">RANK(L8,L$8:L$33,0)</f>
        <v>14</v>
      </c>
      <c r="N8" s="65">
        <f>VLOOKUP($A8,'Return Data'!$B$7:$R$2843,10,0)</f>
        <v>4.2102000000000004</v>
      </c>
      <c r="O8" s="66">
        <f t="shared" ref="O8:O33" si="5">RANK(N8,N$8:N$33,0)</f>
        <v>10</v>
      </c>
      <c r="P8" s="65">
        <f>VLOOKUP($A8,'Return Data'!$B$7:$R$2843,11,0)</f>
        <v>4.7816000000000001</v>
      </c>
      <c r="Q8" s="66">
        <f t="shared" ref="Q8:Q33" si="6">RANK(P8,P$8:P$33,0)</f>
        <v>8</v>
      </c>
      <c r="R8" s="65">
        <f>VLOOKUP($A8,'Return Data'!$B$7:$R$2843,12,0)</f>
        <v>3.8456000000000001</v>
      </c>
      <c r="S8" s="66">
        <f t="shared" ref="S8:S33" si="7">RANK(R8,R$8:R$33,0)</f>
        <v>11</v>
      </c>
      <c r="T8" s="65">
        <f>VLOOKUP($A8,'Return Data'!$B$7:$R$2843,13,0)</f>
        <v>4.4569999999999999</v>
      </c>
      <c r="U8" s="66">
        <f t="shared" ref="U8:U33" si="8">RANK(T8,T$8:T$33,0)</f>
        <v>9</v>
      </c>
      <c r="V8" s="65">
        <f>VLOOKUP($A8,'Return Data'!$B$7:$R$2843,17,0)</f>
        <v>6.2157</v>
      </c>
      <c r="W8" s="66">
        <f t="shared" ref="W8:W31" si="9">RANK(V8,V$8:V$33,0)</f>
        <v>8</v>
      </c>
      <c r="X8" s="65">
        <f>VLOOKUP($A8,'Return Data'!$B$7:$R$2843,14,0)</f>
        <v>7.0316000000000001</v>
      </c>
      <c r="Y8" s="66">
        <f t="shared" ref="Y8:Y31" si="10">RANK(X8,X$8:X$33,0)</f>
        <v>6</v>
      </c>
      <c r="Z8" s="65">
        <f>VLOOKUP($A8,'Return Data'!$B$7:$R$2843,16,0)</f>
        <v>7.3672000000000004</v>
      </c>
      <c r="AA8" s="67">
        <f t="shared" ref="AA8:AA33" si="11">RANK(Z8,Z$8:Z$33,0)</f>
        <v>14</v>
      </c>
    </row>
    <row r="9" spans="1:27" x14ac:dyDescent="0.3">
      <c r="A9" s="63" t="s">
        <v>1015</v>
      </c>
      <c r="B9" s="64">
        <f>VLOOKUP($A9,'Return Data'!$B$7:$R$2843,3,0)</f>
        <v>44459</v>
      </c>
      <c r="C9" s="65">
        <f>VLOOKUP($A9,'Return Data'!$B$7:$R$2843,4,0)</f>
        <v>2450.7006999999999</v>
      </c>
      <c r="D9" s="65">
        <f>VLOOKUP($A9,'Return Data'!$B$7:$R$2843,5,0)</f>
        <v>2.7157</v>
      </c>
      <c r="E9" s="66">
        <f t="shared" si="0"/>
        <v>16</v>
      </c>
      <c r="F9" s="65">
        <f>VLOOKUP($A9,'Return Data'!$B$7:$R$2843,6,0)</f>
        <v>2.7157</v>
      </c>
      <c r="G9" s="66">
        <f t="shared" si="1"/>
        <v>16</v>
      </c>
      <c r="H9" s="65">
        <f>VLOOKUP($A9,'Return Data'!$B$7:$R$2843,7,0)</f>
        <v>2.613</v>
      </c>
      <c r="I9" s="66">
        <f t="shared" si="2"/>
        <v>12</v>
      </c>
      <c r="J9" s="65">
        <f>VLOOKUP($A9,'Return Data'!$B$7:$R$2843,8,0)</f>
        <v>2.4998999999999998</v>
      </c>
      <c r="K9" s="66">
        <f t="shared" si="3"/>
        <v>11</v>
      </c>
      <c r="L9" s="65">
        <f>VLOOKUP($A9,'Return Data'!$B$7:$R$2843,9,0)</f>
        <v>3.7195999999999998</v>
      </c>
      <c r="M9" s="66">
        <f t="shared" si="4"/>
        <v>7</v>
      </c>
      <c r="N9" s="65">
        <f>VLOOKUP($A9,'Return Data'!$B$7:$R$2843,10,0)</f>
        <v>4.4027000000000003</v>
      </c>
      <c r="O9" s="66">
        <f t="shared" si="5"/>
        <v>7</v>
      </c>
      <c r="P9" s="65">
        <f>VLOOKUP($A9,'Return Data'!$B$7:$R$2843,11,0)</f>
        <v>4.6470000000000002</v>
      </c>
      <c r="Q9" s="66">
        <f t="shared" si="6"/>
        <v>9</v>
      </c>
      <c r="R9" s="65">
        <f>VLOOKUP($A9,'Return Data'!$B$7:$R$2843,12,0)</f>
        <v>4.0170000000000003</v>
      </c>
      <c r="S9" s="66">
        <f t="shared" si="7"/>
        <v>8</v>
      </c>
      <c r="T9" s="65">
        <f>VLOOKUP($A9,'Return Data'!$B$7:$R$2843,13,0)</f>
        <v>4.4579000000000004</v>
      </c>
      <c r="U9" s="66">
        <f t="shared" si="8"/>
        <v>8</v>
      </c>
      <c r="V9" s="65">
        <f>VLOOKUP($A9,'Return Data'!$B$7:$R$2843,17,0)</f>
        <v>6.1425000000000001</v>
      </c>
      <c r="W9" s="66">
        <f t="shared" si="9"/>
        <v>9</v>
      </c>
      <c r="X9" s="65">
        <f>VLOOKUP($A9,'Return Data'!$B$7:$R$2843,14,0)</f>
        <v>7.1338999999999997</v>
      </c>
      <c r="Y9" s="66">
        <f t="shared" si="10"/>
        <v>2</v>
      </c>
      <c r="Z9" s="65">
        <f>VLOOKUP($A9,'Return Data'!$B$7:$R$2843,16,0)</f>
        <v>7.7854000000000001</v>
      </c>
      <c r="AA9" s="67">
        <f t="shared" si="11"/>
        <v>6</v>
      </c>
    </row>
    <row r="10" spans="1:27" x14ac:dyDescent="0.3">
      <c r="A10" s="63" t="s">
        <v>1016</v>
      </c>
      <c r="B10" s="64">
        <f>VLOOKUP($A10,'Return Data'!$B$7:$R$2843,3,0)</f>
        <v>44459</v>
      </c>
      <c r="C10" s="65">
        <f>VLOOKUP($A10,'Return Data'!$B$7:$R$2843,4,0)</f>
        <v>1582.6167</v>
      </c>
      <c r="D10" s="65">
        <f>VLOOKUP($A10,'Return Data'!$B$7:$R$2843,5,0)</f>
        <v>3.1650999999999998</v>
      </c>
      <c r="E10" s="66">
        <f t="shared" si="0"/>
        <v>9</v>
      </c>
      <c r="F10" s="65">
        <f>VLOOKUP($A10,'Return Data'!$B$7:$R$2843,6,0)</f>
        <v>3.1650999999999998</v>
      </c>
      <c r="G10" s="66">
        <f t="shared" si="1"/>
        <v>9</v>
      </c>
      <c r="H10" s="65">
        <f>VLOOKUP($A10,'Return Data'!$B$7:$R$2843,7,0)</f>
        <v>5.3624000000000001</v>
      </c>
      <c r="I10" s="66">
        <f t="shared" si="2"/>
        <v>3</v>
      </c>
      <c r="J10" s="65">
        <f>VLOOKUP($A10,'Return Data'!$B$7:$R$2843,8,0)</f>
        <v>5.1167999999999996</v>
      </c>
      <c r="K10" s="66">
        <f t="shared" si="3"/>
        <v>2</v>
      </c>
      <c r="L10" s="65">
        <f>VLOOKUP($A10,'Return Data'!$B$7:$R$2843,9,0)</f>
        <v>4.4518000000000004</v>
      </c>
      <c r="M10" s="66">
        <f t="shared" si="4"/>
        <v>5</v>
      </c>
      <c r="N10" s="65">
        <f>VLOOKUP($A10,'Return Data'!$B$7:$R$2843,10,0)</f>
        <v>3.8027000000000002</v>
      </c>
      <c r="O10" s="66">
        <f t="shared" si="5"/>
        <v>21</v>
      </c>
      <c r="P10" s="65">
        <f>VLOOKUP($A10,'Return Data'!$B$7:$R$2843,11,0)</f>
        <v>4.8640999999999996</v>
      </c>
      <c r="Q10" s="66">
        <f t="shared" si="6"/>
        <v>7</v>
      </c>
      <c r="R10" s="65">
        <f>VLOOKUP($A10,'Return Data'!$B$7:$R$2843,12,0)</f>
        <v>4.7020999999999997</v>
      </c>
      <c r="S10" s="66">
        <f t="shared" si="7"/>
        <v>2</v>
      </c>
      <c r="T10" s="65">
        <f>VLOOKUP($A10,'Return Data'!$B$7:$R$2843,13,0)</f>
        <v>7.6387</v>
      </c>
      <c r="U10" s="66">
        <f t="shared" si="8"/>
        <v>2</v>
      </c>
      <c r="V10" s="65">
        <f>VLOOKUP($A10,'Return Data'!$B$7:$R$2843,17,0)</f>
        <v>-4.6710000000000003</v>
      </c>
      <c r="W10" s="66">
        <f t="shared" si="9"/>
        <v>25</v>
      </c>
      <c r="X10" s="65">
        <f>VLOOKUP($A10,'Return Data'!$B$7:$R$2843,14,0)</f>
        <v>-8.8396000000000008</v>
      </c>
      <c r="Y10" s="66">
        <f t="shared" si="10"/>
        <v>25</v>
      </c>
      <c r="Z10" s="65">
        <f>VLOOKUP($A10,'Return Data'!$B$7:$R$2843,16,0)</f>
        <v>3.8189000000000002</v>
      </c>
      <c r="AA10" s="67">
        <f t="shared" si="11"/>
        <v>24</v>
      </c>
    </row>
    <row r="11" spans="1:27" x14ac:dyDescent="0.3">
      <c r="A11" s="63" t="s">
        <v>1020</v>
      </c>
      <c r="B11" s="64">
        <f>VLOOKUP($A11,'Return Data'!$B$7:$R$2843,3,0)</f>
        <v>44459</v>
      </c>
      <c r="C11" s="65">
        <f>VLOOKUP($A11,'Return Data'!$B$7:$R$2843,4,0)</f>
        <v>32.377699999999997</v>
      </c>
      <c r="D11" s="65">
        <f>VLOOKUP($A11,'Return Data'!$B$7:$R$2843,5,0)</f>
        <v>1.9542999999999999</v>
      </c>
      <c r="E11" s="66">
        <f t="shared" si="0"/>
        <v>23</v>
      </c>
      <c r="F11" s="65">
        <f>VLOOKUP($A11,'Return Data'!$B$7:$R$2843,6,0)</f>
        <v>1.9542999999999999</v>
      </c>
      <c r="G11" s="66">
        <f t="shared" si="1"/>
        <v>23</v>
      </c>
      <c r="H11" s="65">
        <f>VLOOKUP($A11,'Return Data'!$B$7:$R$2843,7,0)</f>
        <v>1.3692</v>
      </c>
      <c r="I11" s="66">
        <f t="shared" si="2"/>
        <v>25</v>
      </c>
      <c r="J11" s="65">
        <f>VLOOKUP($A11,'Return Data'!$B$7:$R$2843,8,0)</f>
        <v>1.5388999999999999</v>
      </c>
      <c r="K11" s="66">
        <f t="shared" si="3"/>
        <v>25</v>
      </c>
      <c r="L11" s="65">
        <f>VLOOKUP($A11,'Return Data'!$B$7:$R$2843,9,0)</f>
        <v>2.7263999999999999</v>
      </c>
      <c r="M11" s="66">
        <f t="shared" si="4"/>
        <v>25</v>
      </c>
      <c r="N11" s="65">
        <f>VLOOKUP($A11,'Return Data'!$B$7:$R$2843,10,0)</f>
        <v>3.9102000000000001</v>
      </c>
      <c r="O11" s="66">
        <f t="shared" si="5"/>
        <v>18</v>
      </c>
      <c r="P11" s="65">
        <f>VLOOKUP($A11,'Return Data'!$B$7:$R$2843,11,0)</f>
        <v>4.4489999999999998</v>
      </c>
      <c r="Q11" s="66">
        <f t="shared" si="6"/>
        <v>12</v>
      </c>
      <c r="R11" s="65">
        <f>VLOOKUP($A11,'Return Data'!$B$7:$R$2843,12,0)</f>
        <v>3.7275999999999998</v>
      </c>
      <c r="S11" s="66">
        <f t="shared" si="7"/>
        <v>16</v>
      </c>
      <c r="T11" s="65">
        <f>VLOOKUP($A11,'Return Data'!$B$7:$R$2843,13,0)</f>
        <v>4.2804000000000002</v>
      </c>
      <c r="U11" s="66">
        <f t="shared" si="8"/>
        <v>13</v>
      </c>
      <c r="V11" s="65">
        <f>VLOOKUP($A11,'Return Data'!$B$7:$R$2843,17,0)</f>
        <v>5.9964000000000004</v>
      </c>
      <c r="W11" s="66">
        <f t="shared" si="9"/>
        <v>11</v>
      </c>
      <c r="X11" s="65">
        <f>VLOOKUP($A11,'Return Data'!$B$7:$R$2843,14,0)</f>
        <v>6.4954999999999998</v>
      </c>
      <c r="Y11" s="66">
        <f t="shared" si="10"/>
        <v>11</v>
      </c>
      <c r="Z11" s="65">
        <f>VLOOKUP($A11,'Return Data'!$B$7:$R$2843,16,0)</f>
        <v>7.6561000000000003</v>
      </c>
      <c r="AA11" s="67">
        <f t="shared" si="11"/>
        <v>7</v>
      </c>
    </row>
    <row r="12" spans="1:27" x14ac:dyDescent="0.3">
      <c r="A12" s="63" t="s">
        <v>1023</v>
      </c>
      <c r="B12" s="64">
        <f>VLOOKUP($A12,'Return Data'!$B$7:$R$2843,3,0)</f>
        <v>44459</v>
      </c>
      <c r="C12" s="65">
        <f>VLOOKUP($A12,'Return Data'!$B$7:$R$2843,4,0)</f>
        <v>33.663499999999999</v>
      </c>
      <c r="D12" s="65">
        <f>VLOOKUP($A12,'Return Data'!$B$7:$R$2843,5,0)</f>
        <v>2.8559000000000001</v>
      </c>
      <c r="E12" s="66">
        <f t="shared" si="0"/>
        <v>13</v>
      </c>
      <c r="F12" s="65">
        <f>VLOOKUP($A12,'Return Data'!$B$7:$R$2843,6,0)</f>
        <v>2.8559000000000001</v>
      </c>
      <c r="G12" s="66">
        <f t="shared" si="1"/>
        <v>13</v>
      </c>
      <c r="H12" s="65">
        <f>VLOOKUP($A12,'Return Data'!$B$7:$R$2843,7,0)</f>
        <v>2.0299</v>
      </c>
      <c r="I12" s="66">
        <f t="shared" si="2"/>
        <v>21</v>
      </c>
      <c r="J12" s="65">
        <f>VLOOKUP($A12,'Return Data'!$B$7:$R$2843,8,0)</f>
        <v>2.3565</v>
      </c>
      <c r="K12" s="66">
        <f t="shared" si="3"/>
        <v>14</v>
      </c>
      <c r="L12" s="65">
        <f>VLOOKUP($A12,'Return Data'!$B$7:$R$2843,9,0)</f>
        <v>3.2688000000000001</v>
      </c>
      <c r="M12" s="66">
        <f t="shared" si="4"/>
        <v>17</v>
      </c>
      <c r="N12" s="65">
        <f>VLOOKUP($A12,'Return Data'!$B$7:$R$2843,10,0)</f>
        <v>3.8288000000000002</v>
      </c>
      <c r="O12" s="66">
        <f t="shared" si="5"/>
        <v>20</v>
      </c>
      <c r="P12" s="65">
        <f>VLOOKUP($A12,'Return Data'!$B$7:$R$2843,11,0)</f>
        <v>3.8041999999999998</v>
      </c>
      <c r="Q12" s="66">
        <f t="shared" si="6"/>
        <v>23</v>
      </c>
      <c r="R12" s="65">
        <f>VLOOKUP($A12,'Return Data'!$B$7:$R$2843,12,0)</f>
        <v>3.3355999999999999</v>
      </c>
      <c r="S12" s="66">
        <f t="shared" si="7"/>
        <v>23</v>
      </c>
      <c r="T12" s="65">
        <f>VLOOKUP($A12,'Return Data'!$B$7:$R$2843,13,0)</f>
        <v>3.7223999999999999</v>
      </c>
      <c r="U12" s="66">
        <f t="shared" si="8"/>
        <v>23</v>
      </c>
      <c r="V12" s="65">
        <f>VLOOKUP($A12,'Return Data'!$B$7:$R$2843,17,0)</f>
        <v>5.2892000000000001</v>
      </c>
      <c r="W12" s="66">
        <f t="shared" si="9"/>
        <v>19</v>
      </c>
      <c r="X12" s="65">
        <f>VLOOKUP($A12,'Return Data'!$B$7:$R$2843,14,0)</f>
        <v>6.3628</v>
      </c>
      <c r="Y12" s="66">
        <f t="shared" si="10"/>
        <v>12</v>
      </c>
      <c r="Z12" s="65">
        <f>VLOOKUP($A12,'Return Data'!$B$7:$R$2843,16,0)</f>
        <v>7.6056999999999997</v>
      </c>
      <c r="AA12" s="67">
        <f t="shared" si="11"/>
        <v>8</v>
      </c>
    </row>
    <row r="13" spans="1:27" x14ac:dyDescent="0.3">
      <c r="A13" s="63" t="s">
        <v>1025</v>
      </c>
      <c r="B13" s="64">
        <f>VLOOKUP($A13,'Return Data'!$B$7:$R$2843,3,0)</f>
        <v>44459</v>
      </c>
      <c r="C13" s="65">
        <f>VLOOKUP($A13,'Return Data'!$B$7:$R$2843,4,0)</f>
        <v>15.823600000000001</v>
      </c>
      <c r="D13" s="65">
        <f>VLOOKUP($A13,'Return Data'!$B$7:$R$2843,5,0)</f>
        <v>2.7686000000000002</v>
      </c>
      <c r="E13" s="66">
        <f t="shared" si="0"/>
        <v>15</v>
      </c>
      <c r="F13" s="65">
        <f>VLOOKUP($A13,'Return Data'!$B$7:$R$2843,6,0)</f>
        <v>2.7686000000000002</v>
      </c>
      <c r="G13" s="66">
        <f t="shared" si="1"/>
        <v>15</v>
      </c>
      <c r="H13" s="65">
        <f>VLOOKUP($A13,'Return Data'!$B$7:$R$2843,7,0)</f>
        <v>2.2088000000000001</v>
      </c>
      <c r="I13" s="66">
        <f t="shared" si="2"/>
        <v>15</v>
      </c>
      <c r="J13" s="65">
        <f>VLOOKUP($A13,'Return Data'!$B$7:$R$2843,8,0)</f>
        <v>2.3087</v>
      </c>
      <c r="K13" s="66">
        <f t="shared" si="3"/>
        <v>17</v>
      </c>
      <c r="L13" s="65">
        <f>VLOOKUP($A13,'Return Data'!$B$7:$R$2843,9,0)</f>
        <v>3.2755999999999998</v>
      </c>
      <c r="M13" s="66">
        <f t="shared" si="4"/>
        <v>16</v>
      </c>
      <c r="N13" s="65">
        <f>VLOOKUP($A13,'Return Data'!$B$7:$R$2843,10,0)</f>
        <v>4.2470999999999997</v>
      </c>
      <c r="O13" s="66">
        <f t="shared" si="5"/>
        <v>9</v>
      </c>
      <c r="P13" s="65">
        <f>VLOOKUP($A13,'Return Data'!$B$7:$R$2843,11,0)</f>
        <v>4.3871000000000002</v>
      </c>
      <c r="Q13" s="66">
        <f t="shared" si="6"/>
        <v>13</v>
      </c>
      <c r="R13" s="65">
        <f>VLOOKUP($A13,'Return Data'!$B$7:$R$2843,12,0)</f>
        <v>3.7604000000000002</v>
      </c>
      <c r="S13" s="66">
        <f t="shared" si="7"/>
        <v>13</v>
      </c>
      <c r="T13" s="65">
        <f>VLOOKUP($A13,'Return Data'!$B$7:$R$2843,13,0)</f>
        <v>4.1620999999999997</v>
      </c>
      <c r="U13" s="66">
        <f t="shared" si="8"/>
        <v>15</v>
      </c>
      <c r="V13" s="65">
        <f>VLOOKUP($A13,'Return Data'!$B$7:$R$2843,17,0)</f>
        <v>5.6837999999999997</v>
      </c>
      <c r="W13" s="66">
        <f t="shared" si="9"/>
        <v>16</v>
      </c>
      <c r="X13" s="65">
        <f>VLOOKUP($A13,'Return Data'!$B$7:$R$2843,14,0)</f>
        <v>6.8426999999999998</v>
      </c>
      <c r="Y13" s="66">
        <f t="shared" si="10"/>
        <v>7</v>
      </c>
      <c r="Z13" s="65">
        <f>VLOOKUP($A13,'Return Data'!$B$7:$R$2843,16,0)</f>
        <v>7.2725999999999997</v>
      </c>
      <c r="AA13" s="67">
        <f t="shared" si="11"/>
        <v>15</v>
      </c>
    </row>
    <row r="14" spans="1:27" x14ac:dyDescent="0.3">
      <c r="A14" s="63" t="s">
        <v>1930</v>
      </c>
      <c r="B14" s="64">
        <f>VLOOKUP($A14,'Return Data'!$B$7:$R$2843,3,0)</f>
        <v>44459</v>
      </c>
      <c r="C14" s="65">
        <f>VLOOKUP($A14,'Return Data'!$B$7:$R$2843,4,0)</f>
        <v>24.1553</v>
      </c>
      <c r="D14" s="65">
        <f>VLOOKUP($A14,'Return Data'!$B$7:$R$2843,5,0)</f>
        <v>12.6052</v>
      </c>
      <c r="E14" s="66">
        <f t="shared" si="0"/>
        <v>1</v>
      </c>
      <c r="F14" s="65">
        <f>VLOOKUP($A14,'Return Data'!$B$7:$R$2843,6,0)</f>
        <v>12.6052</v>
      </c>
      <c r="G14" s="66">
        <f t="shared" si="1"/>
        <v>1</v>
      </c>
      <c r="H14" s="65">
        <f>VLOOKUP($A14,'Return Data'!$B$7:$R$2843,7,0)</f>
        <v>11.812900000000001</v>
      </c>
      <c r="I14" s="66">
        <f t="shared" si="2"/>
        <v>1</v>
      </c>
      <c r="J14" s="65">
        <f>VLOOKUP($A14,'Return Data'!$B$7:$R$2843,8,0)</f>
        <v>11.752599999999999</v>
      </c>
      <c r="K14" s="66">
        <f t="shared" si="3"/>
        <v>1</v>
      </c>
      <c r="L14" s="65">
        <f>VLOOKUP($A14,'Return Data'!$B$7:$R$2843,9,0)</f>
        <v>14.5022</v>
      </c>
      <c r="M14" s="66">
        <f t="shared" si="4"/>
        <v>1</v>
      </c>
      <c r="N14" s="65">
        <f>VLOOKUP($A14,'Return Data'!$B$7:$R$2843,10,0)</f>
        <v>8.6202000000000005</v>
      </c>
      <c r="O14" s="66">
        <f t="shared" si="5"/>
        <v>1</v>
      </c>
      <c r="P14" s="65">
        <f>VLOOKUP($A14,'Return Data'!$B$7:$R$2843,11,0)</f>
        <v>9.0785</v>
      </c>
      <c r="Q14" s="66">
        <f t="shared" si="6"/>
        <v>1</v>
      </c>
      <c r="R14" s="65">
        <f>VLOOKUP($A14,'Return Data'!$B$7:$R$2843,12,0)</f>
        <v>9.5144000000000002</v>
      </c>
      <c r="S14" s="66">
        <f t="shared" si="7"/>
        <v>1</v>
      </c>
      <c r="T14" s="65">
        <f>VLOOKUP($A14,'Return Data'!$B$7:$R$2843,13,0)</f>
        <v>11.770799999999999</v>
      </c>
      <c r="U14" s="66">
        <f t="shared" si="8"/>
        <v>1</v>
      </c>
      <c r="V14" s="65">
        <f>VLOOKUP($A14,'Return Data'!$B$7:$R$2843,17,0)</f>
        <v>3.8689</v>
      </c>
      <c r="W14" s="66">
        <f t="shared" si="9"/>
        <v>23</v>
      </c>
      <c r="X14" s="65">
        <f>VLOOKUP($A14,'Return Data'!$B$7:$R$2843,14,0)</f>
        <v>5.4345999999999997</v>
      </c>
      <c r="Y14" s="66">
        <f t="shared" si="10"/>
        <v>16</v>
      </c>
      <c r="Z14" s="65">
        <f>VLOOKUP($A14,'Return Data'!$B$7:$R$2843,16,0)</f>
        <v>8.2218999999999998</v>
      </c>
      <c r="AA14" s="67">
        <f t="shared" si="11"/>
        <v>1</v>
      </c>
    </row>
    <row r="15" spans="1:27" x14ac:dyDescent="0.3">
      <c r="A15" s="63" t="s">
        <v>1030</v>
      </c>
      <c r="B15" s="64">
        <f>VLOOKUP($A15,'Return Data'!$B$7:$R$2843,3,0)</f>
        <v>44459</v>
      </c>
      <c r="C15" s="65">
        <f>VLOOKUP($A15,'Return Data'!$B$7:$R$2843,4,0)</f>
        <v>46.053199999999997</v>
      </c>
      <c r="D15" s="65">
        <f>VLOOKUP($A15,'Return Data'!$B$7:$R$2843,5,0)</f>
        <v>7.9299999999999995E-2</v>
      </c>
      <c r="E15" s="66">
        <f t="shared" si="0"/>
        <v>25</v>
      </c>
      <c r="F15" s="65">
        <f>VLOOKUP($A15,'Return Data'!$B$7:$R$2843,6,0)</f>
        <v>7.9299999999999995E-2</v>
      </c>
      <c r="G15" s="66">
        <f t="shared" si="1"/>
        <v>25</v>
      </c>
      <c r="H15" s="65">
        <f>VLOOKUP($A15,'Return Data'!$B$7:$R$2843,7,0)</f>
        <v>2.1408</v>
      </c>
      <c r="I15" s="66">
        <f t="shared" si="2"/>
        <v>18</v>
      </c>
      <c r="J15" s="65">
        <f>VLOOKUP($A15,'Return Data'!$B$7:$R$2843,8,0)</f>
        <v>2.6520999999999999</v>
      </c>
      <c r="K15" s="66">
        <f t="shared" si="3"/>
        <v>8</v>
      </c>
      <c r="L15" s="65">
        <f>VLOOKUP($A15,'Return Data'!$B$7:$R$2843,9,0)</f>
        <v>4.0689000000000002</v>
      </c>
      <c r="M15" s="66">
        <f t="shared" si="4"/>
        <v>6</v>
      </c>
      <c r="N15" s="65">
        <f>VLOOKUP($A15,'Return Data'!$B$7:$R$2843,10,0)</f>
        <v>4.6700999999999997</v>
      </c>
      <c r="O15" s="66">
        <f t="shared" si="5"/>
        <v>5</v>
      </c>
      <c r="P15" s="65">
        <f>VLOOKUP($A15,'Return Data'!$B$7:$R$2843,11,0)</f>
        <v>5.1304999999999996</v>
      </c>
      <c r="Q15" s="66">
        <f t="shared" si="6"/>
        <v>4</v>
      </c>
      <c r="R15" s="65">
        <f>VLOOKUP($A15,'Return Data'!$B$7:$R$2843,12,0)</f>
        <v>4.1848000000000001</v>
      </c>
      <c r="S15" s="66">
        <f t="shared" si="7"/>
        <v>6</v>
      </c>
      <c r="T15" s="65">
        <f>VLOOKUP($A15,'Return Data'!$B$7:$R$2843,13,0)</f>
        <v>5.1159999999999997</v>
      </c>
      <c r="U15" s="66">
        <f t="shared" si="8"/>
        <v>4</v>
      </c>
      <c r="V15" s="65">
        <f>VLOOKUP($A15,'Return Data'!$B$7:$R$2843,17,0)</f>
        <v>6.4919000000000002</v>
      </c>
      <c r="W15" s="66">
        <f t="shared" si="9"/>
        <v>5</v>
      </c>
      <c r="X15" s="65">
        <f>VLOOKUP($A15,'Return Data'!$B$7:$R$2843,14,0)</f>
        <v>7.0936000000000003</v>
      </c>
      <c r="Y15" s="66">
        <f t="shared" si="10"/>
        <v>4</v>
      </c>
      <c r="Z15" s="65">
        <f>VLOOKUP($A15,'Return Data'!$B$7:$R$2843,16,0)</f>
        <v>7.2378999999999998</v>
      </c>
      <c r="AA15" s="67">
        <f t="shared" si="11"/>
        <v>16</v>
      </c>
    </row>
    <row r="16" spans="1:27" x14ac:dyDescent="0.3">
      <c r="A16" s="63" t="s">
        <v>1032</v>
      </c>
      <c r="B16" s="64">
        <f>VLOOKUP($A16,'Return Data'!$B$7:$R$2843,3,0)</f>
        <v>44459</v>
      </c>
      <c r="C16" s="65">
        <f>VLOOKUP($A16,'Return Data'!$B$7:$R$2843,4,0)</f>
        <v>16.489999999999998</v>
      </c>
      <c r="D16" s="65">
        <f>VLOOKUP($A16,'Return Data'!$B$7:$R$2843,5,0)</f>
        <v>4.1332000000000004</v>
      </c>
      <c r="E16" s="66">
        <f t="shared" si="0"/>
        <v>2</v>
      </c>
      <c r="F16" s="65">
        <f>VLOOKUP($A16,'Return Data'!$B$7:$R$2843,6,0)</f>
        <v>4.1332000000000004</v>
      </c>
      <c r="G16" s="66">
        <f t="shared" si="1"/>
        <v>2</v>
      </c>
      <c r="H16" s="65">
        <f>VLOOKUP($A16,'Return Data'!$B$7:$R$2843,7,0)</f>
        <v>2.4359000000000002</v>
      </c>
      <c r="I16" s="66">
        <f t="shared" si="2"/>
        <v>13</v>
      </c>
      <c r="J16" s="65">
        <f>VLOOKUP($A16,'Return Data'!$B$7:$R$2843,8,0)</f>
        <v>2.3896000000000002</v>
      </c>
      <c r="K16" s="66">
        <f t="shared" si="3"/>
        <v>13</v>
      </c>
      <c r="L16" s="65">
        <f>VLOOKUP($A16,'Return Data'!$B$7:$R$2843,9,0)</f>
        <v>3.1286</v>
      </c>
      <c r="M16" s="66">
        <f t="shared" si="4"/>
        <v>20</v>
      </c>
      <c r="N16" s="65">
        <f>VLOOKUP($A16,'Return Data'!$B$7:$R$2843,10,0)</f>
        <v>4.0568</v>
      </c>
      <c r="O16" s="66">
        <f t="shared" si="5"/>
        <v>13</v>
      </c>
      <c r="P16" s="65">
        <f>VLOOKUP($A16,'Return Data'!$B$7:$R$2843,11,0)</f>
        <v>4.2908999999999997</v>
      </c>
      <c r="Q16" s="66">
        <f t="shared" si="6"/>
        <v>16</v>
      </c>
      <c r="R16" s="65">
        <f>VLOOKUP($A16,'Return Data'!$B$7:$R$2843,12,0)</f>
        <v>3.4512999999999998</v>
      </c>
      <c r="S16" s="66">
        <f t="shared" si="7"/>
        <v>19</v>
      </c>
      <c r="T16" s="65">
        <f>VLOOKUP($A16,'Return Data'!$B$7:$R$2843,13,0)</f>
        <v>3.8340000000000001</v>
      </c>
      <c r="U16" s="66">
        <f t="shared" si="8"/>
        <v>20</v>
      </c>
      <c r="V16" s="65">
        <f>VLOOKUP($A16,'Return Data'!$B$7:$R$2843,17,0)</f>
        <v>3.7732000000000001</v>
      </c>
      <c r="W16" s="66">
        <f t="shared" si="9"/>
        <v>24</v>
      </c>
      <c r="X16" s="65">
        <f>VLOOKUP($A16,'Return Data'!$B$7:$R$2843,14,0)</f>
        <v>1.7451000000000001</v>
      </c>
      <c r="Y16" s="66">
        <f t="shared" si="10"/>
        <v>22</v>
      </c>
      <c r="Z16" s="65">
        <f>VLOOKUP($A16,'Return Data'!$B$7:$R$2843,16,0)</f>
        <v>3.4051999999999998</v>
      </c>
      <c r="AA16" s="67">
        <f t="shared" si="11"/>
        <v>25</v>
      </c>
    </row>
    <row r="17" spans="1:27" x14ac:dyDescent="0.3">
      <c r="A17" s="63" t="s">
        <v>1034</v>
      </c>
      <c r="B17" s="64">
        <f>VLOOKUP($A17,'Return Data'!$B$7:$R$2843,3,0)</f>
        <v>44459</v>
      </c>
      <c r="C17" s="65">
        <f>VLOOKUP($A17,'Return Data'!$B$7:$R$2843,4,0)</f>
        <v>427.55119999999999</v>
      </c>
      <c r="D17" s="65">
        <f>VLOOKUP($A17,'Return Data'!$B$7:$R$2843,5,0)</f>
        <v>3.5467</v>
      </c>
      <c r="E17" s="66">
        <f t="shared" si="0"/>
        <v>6</v>
      </c>
      <c r="F17" s="65">
        <f>VLOOKUP($A17,'Return Data'!$B$7:$R$2843,6,0)</f>
        <v>3.5467</v>
      </c>
      <c r="G17" s="66">
        <f t="shared" si="1"/>
        <v>6</v>
      </c>
      <c r="H17" s="65">
        <f>VLOOKUP($A17,'Return Data'!$B$7:$R$2843,7,0)</f>
        <v>5.3997000000000002</v>
      </c>
      <c r="I17" s="66">
        <f t="shared" si="2"/>
        <v>2</v>
      </c>
      <c r="J17" s="65">
        <f>VLOOKUP($A17,'Return Data'!$B$7:$R$2843,8,0)</f>
        <v>4.4180000000000001</v>
      </c>
      <c r="K17" s="66">
        <f t="shared" si="3"/>
        <v>3</v>
      </c>
      <c r="L17" s="65">
        <f>VLOOKUP($A17,'Return Data'!$B$7:$R$2843,9,0)</f>
        <v>5.8912000000000004</v>
      </c>
      <c r="M17" s="66">
        <f t="shared" si="4"/>
        <v>2</v>
      </c>
      <c r="N17" s="65">
        <f>VLOOKUP($A17,'Return Data'!$B$7:$R$2843,10,0)</f>
        <v>6.0921000000000003</v>
      </c>
      <c r="O17" s="66">
        <f t="shared" si="5"/>
        <v>2</v>
      </c>
      <c r="P17" s="65">
        <f>VLOOKUP($A17,'Return Data'!$B$7:$R$2843,11,0)</f>
        <v>5.9725000000000001</v>
      </c>
      <c r="Q17" s="66">
        <f t="shared" si="6"/>
        <v>2</v>
      </c>
      <c r="R17" s="65">
        <f>VLOOKUP($A17,'Return Data'!$B$7:$R$2843,12,0)</f>
        <v>4.5686999999999998</v>
      </c>
      <c r="S17" s="66">
        <f t="shared" si="7"/>
        <v>3</v>
      </c>
      <c r="T17" s="65">
        <f>VLOOKUP($A17,'Return Data'!$B$7:$R$2843,13,0)</f>
        <v>5.5254000000000003</v>
      </c>
      <c r="U17" s="66">
        <f t="shared" si="8"/>
        <v>3</v>
      </c>
      <c r="V17" s="65">
        <f>VLOOKUP($A17,'Return Data'!$B$7:$R$2843,17,0)</f>
        <v>7.0274999999999999</v>
      </c>
      <c r="W17" s="66">
        <f t="shared" si="9"/>
        <v>2</v>
      </c>
      <c r="X17" s="65">
        <f>VLOOKUP($A17,'Return Data'!$B$7:$R$2843,14,0)</f>
        <v>7.6363000000000003</v>
      </c>
      <c r="Y17" s="66">
        <f t="shared" si="10"/>
        <v>1</v>
      </c>
      <c r="Z17" s="65">
        <f>VLOOKUP($A17,'Return Data'!$B$7:$R$2843,16,0)</f>
        <v>7.9492000000000003</v>
      </c>
      <c r="AA17" s="67">
        <f t="shared" si="11"/>
        <v>2</v>
      </c>
    </row>
    <row r="18" spans="1:27" x14ac:dyDescent="0.3">
      <c r="A18" s="63" t="s">
        <v>1037</v>
      </c>
      <c r="B18" s="64">
        <f>VLOOKUP($A18,'Return Data'!$B$7:$R$2843,3,0)</f>
        <v>44459</v>
      </c>
      <c r="C18" s="65">
        <f>VLOOKUP($A18,'Return Data'!$B$7:$R$2843,4,0)</f>
        <v>30.822299999999998</v>
      </c>
      <c r="D18" s="65">
        <f>VLOOKUP($A18,'Return Data'!$B$7:$R$2843,5,0)</f>
        <v>3.2772000000000001</v>
      </c>
      <c r="E18" s="66">
        <f t="shared" si="0"/>
        <v>7</v>
      </c>
      <c r="F18" s="65">
        <f>VLOOKUP($A18,'Return Data'!$B$7:$R$2843,6,0)</f>
        <v>3.2772000000000001</v>
      </c>
      <c r="G18" s="66">
        <f t="shared" si="1"/>
        <v>7</v>
      </c>
      <c r="H18" s="65">
        <f>VLOOKUP($A18,'Return Data'!$B$7:$R$2843,7,0)</f>
        <v>2.8944999999999999</v>
      </c>
      <c r="I18" s="66">
        <f t="shared" si="2"/>
        <v>7</v>
      </c>
      <c r="J18" s="65">
        <f>VLOOKUP($A18,'Return Data'!$B$7:$R$2843,8,0)</f>
        <v>2.6926000000000001</v>
      </c>
      <c r="K18" s="66">
        <f t="shared" si="3"/>
        <v>7</v>
      </c>
      <c r="L18" s="65">
        <f>VLOOKUP($A18,'Return Data'!$B$7:$R$2843,9,0)</f>
        <v>3.4634999999999998</v>
      </c>
      <c r="M18" s="66">
        <f t="shared" si="4"/>
        <v>8</v>
      </c>
      <c r="N18" s="65">
        <f>VLOOKUP($A18,'Return Data'!$B$7:$R$2843,10,0)</f>
        <v>4.0530999999999997</v>
      </c>
      <c r="O18" s="66">
        <f t="shared" si="5"/>
        <v>14</v>
      </c>
      <c r="P18" s="65">
        <f>VLOOKUP($A18,'Return Data'!$B$7:$R$2843,11,0)</f>
        <v>4.3760000000000003</v>
      </c>
      <c r="Q18" s="66">
        <f t="shared" si="6"/>
        <v>14</v>
      </c>
      <c r="R18" s="65">
        <f>VLOOKUP($A18,'Return Data'!$B$7:$R$2843,12,0)</f>
        <v>3.7345999999999999</v>
      </c>
      <c r="S18" s="66">
        <f t="shared" si="7"/>
        <v>15</v>
      </c>
      <c r="T18" s="65">
        <f>VLOOKUP($A18,'Return Data'!$B$7:$R$2843,13,0)</f>
        <v>4.0869</v>
      </c>
      <c r="U18" s="66">
        <f t="shared" si="8"/>
        <v>17</v>
      </c>
      <c r="V18" s="65">
        <f>VLOOKUP($A18,'Return Data'!$B$7:$R$2843,17,0)</f>
        <v>5.7907999999999999</v>
      </c>
      <c r="W18" s="66">
        <f t="shared" si="9"/>
        <v>15</v>
      </c>
      <c r="X18" s="65">
        <f>VLOOKUP($A18,'Return Data'!$B$7:$R$2843,14,0)</f>
        <v>6.7907000000000002</v>
      </c>
      <c r="Y18" s="66">
        <f t="shared" si="10"/>
        <v>8</v>
      </c>
      <c r="Z18" s="65">
        <f>VLOOKUP($A18,'Return Data'!$B$7:$R$2843,16,0)</f>
        <v>7.4404000000000003</v>
      </c>
      <c r="AA18" s="67">
        <f t="shared" si="11"/>
        <v>12</v>
      </c>
    </row>
    <row r="19" spans="1:27" x14ac:dyDescent="0.3">
      <c r="A19" s="63" t="s">
        <v>1038</v>
      </c>
      <c r="B19" s="64">
        <f>VLOOKUP($A19,'Return Data'!$B$7:$R$2843,3,0)</f>
        <v>44459</v>
      </c>
      <c r="C19" s="65">
        <f>VLOOKUP($A19,'Return Data'!$B$7:$R$2843,4,0)</f>
        <v>3022.8959</v>
      </c>
      <c r="D19" s="65">
        <f>VLOOKUP($A19,'Return Data'!$B$7:$R$2843,5,0)</f>
        <v>3.7197</v>
      </c>
      <c r="E19" s="66">
        <f t="shared" si="0"/>
        <v>4</v>
      </c>
      <c r="F19" s="65">
        <f>VLOOKUP($A19,'Return Data'!$B$7:$R$2843,6,0)</f>
        <v>3.7197</v>
      </c>
      <c r="G19" s="66">
        <f t="shared" si="1"/>
        <v>4</v>
      </c>
      <c r="H19" s="65">
        <f>VLOOKUP($A19,'Return Data'!$B$7:$R$2843,7,0)</f>
        <v>3.1214</v>
      </c>
      <c r="I19" s="66">
        <f t="shared" si="2"/>
        <v>6</v>
      </c>
      <c r="J19" s="65">
        <f>VLOOKUP($A19,'Return Data'!$B$7:$R$2843,8,0)</f>
        <v>2.5592000000000001</v>
      </c>
      <c r="K19" s="66">
        <f t="shared" si="3"/>
        <v>10</v>
      </c>
      <c r="L19" s="65">
        <f>VLOOKUP($A19,'Return Data'!$B$7:$R$2843,9,0)</f>
        <v>3.4074</v>
      </c>
      <c r="M19" s="66">
        <f t="shared" si="4"/>
        <v>10</v>
      </c>
      <c r="N19" s="65">
        <f>VLOOKUP($A19,'Return Data'!$B$7:$R$2843,10,0)</f>
        <v>4.1543999999999999</v>
      </c>
      <c r="O19" s="66">
        <f t="shared" si="5"/>
        <v>12</v>
      </c>
      <c r="P19" s="65">
        <f>VLOOKUP($A19,'Return Data'!$B$7:$R$2843,11,0)</f>
        <v>4.4494999999999996</v>
      </c>
      <c r="Q19" s="66">
        <f t="shared" si="6"/>
        <v>11</v>
      </c>
      <c r="R19" s="65">
        <f>VLOOKUP($A19,'Return Data'!$B$7:$R$2843,12,0)</f>
        <v>3.7797000000000001</v>
      </c>
      <c r="S19" s="66">
        <f t="shared" si="7"/>
        <v>12</v>
      </c>
      <c r="T19" s="65">
        <f>VLOOKUP($A19,'Return Data'!$B$7:$R$2843,13,0)</f>
        <v>4.1830999999999996</v>
      </c>
      <c r="U19" s="66">
        <f t="shared" si="8"/>
        <v>14</v>
      </c>
      <c r="V19" s="65">
        <f>VLOOKUP($A19,'Return Data'!$B$7:$R$2843,17,0)</f>
        <v>5.9855999999999998</v>
      </c>
      <c r="W19" s="66">
        <f t="shared" si="9"/>
        <v>13</v>
      </c>
      <c r="X19" s="65">
        <f>VLOOKUP($A19,'Return Data'!$B$7:$R$2843,14,0)</f>
        <v>7.0621999999999998</v>
      </c>
      <c r="Y19" s="66">
        <f t="shared" si="10"/>
        <v>5</v>
      </c>
      <c r="Z19" s="65">
        <f>VLOOKUP($A19,'Return Data'!$B$7:$R$2843,16,0)</f>
        <v>7.8239999999999998</v>
      </c>
      <c r="AA19" s="67">
        <f t="shared" si="11"/>
        <v>5</v>
      </c>
    </row>
    <row r="20" spans="1:27" x14ac:dyDescent="0.3">
      <c r="A20" s="63" t="s">
        <v>1040</v>
      </c>
      <c r="B20" s="64">
        <f>VLOOKUP($A20,'Return Data'!$B$7:$R$2843,3,0)</f>
        <v>44459</v>
      </c>
      <c r="C20" s="65">
        <f>VLOOKUP($A20,'Return Data'!$B$7:$R$2843,4,0)</f>
        <v>29.710999999999999</v>
      </c>
      <c r="D20" s="65">
        <f>VLOOKUP($A20,'Return Data'!$B$7:$R$2843,5,0)</f>
        <v>2.9901</v>
      </c>
      <c r="E20" s="66">
        <f t="shared" si="0"/>
        <v>11</v>
      </c>
      <c r="F20" s="65">
        <f>VLOOKUP($A20,'Return Data'!$B$7:$R$2843,6,0)</f>
        <v>2.9901</v>
      </c>
      <c r="G20" s="66">
        <f t="shared" si="1"/>
        <v>11</v>
      </c>
      <c r="H20" s="65">
        <f>VLOOKUP($A20,'Return Data'!$B$7:$R$2843,7,0)</f>
        <v>2.3879000000000001</v>
      </c>
      <c r="I20" s="66">
        <f t="shared" si="2"/>
        <v>14</v>
      </c>
      <c r="J20" s="65">
        <f>VLOOKUP($A20,'Return Data'!$B$7:$R$2843,8,0)</f>
        <v>2.2747000000000002</v>
      </c>
      <c r="K20" s="66">
        <f t="shared" si="3"/>
        <v>18</v>
      </c>
      <c r="L20" s="65">
        <f>VLOOKUP($A20,'Return Data'!$B$7:$R$2843,9,0)</f>
        <v>3.2227000000000001</v>
      </c>
      <c r="M20" s="66">
        <f t="shared" si="4"/>
        <v>19</v>
      </c>
      <c r="N20" s="65">
        <f>VLOOKUP($A20,'Return Data'!$B$7:$R$2843,10,0)</f>
        <v>3.9714</v>
      </c>
      <c r="O20" s="66">
        <f t="shared" si="5"/>
        <v>15</v>
      </c>
      <c r="P20" s="65">
        <f>VLOOKUP($A20,'Return Data'!$B$7:$R$2843,11,0)</f>
        <v>3.9039999999999999</v>
      </c>
      <c r="Q20" s="66">
        <f t="shared" si="6"/>
        <v>22</v>
      </c>
      <c r="R20" s="65">
        <f>VLOOKUP($A20,'Return Data'!$B$7:$R$2843,12,0)</f>
        <v>3.3039999999999998</v>
      </c>
      <c r="S20" s="66">
        <f t="shared" si="7"/>
        <v>24</v>
      </c>
      <c r="T20" s="65">
        <f>VLOOKUP($A20,'Return Data'!$B$7:$R$2843,13,0)</f>
        <v>3.6371000000000002</v>
      </c>
      <c r="U20" s="66">
        <f t="shared" si="8"/>
        <v>24</v>
      </c>
      <c r="V20" s="65">
        <f>VLOOKUP($A20,'Return Data'!$B$7:$R$2843,17,0)</f>
        <v>10.533799999999999</v>
      </c>
      <c r="W20" s="66">
        <f t="shared" si="9"/>
        <v>1</v>
      </c>
      <c r="X20" s="65">
        <f>VLOOKUP($A20,'Return Data'!$B$7:$R$2843,14,0)</f>
        <v>5.2961999999999998</v>
      </c>
      <c r="Y20" s="66">
        <f t="shared" si="10"/>
        <v>17</v>
      </c>
      <c r="Z20" s="65">
        <f>VLOOKUP($A20,'Return Data'!$B$7:$R$2843,16,0)</f>
        <v>7.5338000000000003</v>
      </c>
      <c r="AA20" s="67">
        <f t="shared" si="11"/>
        <v>11</v>
      </c>
    </row>
    <row r="21" spans="1:27" x14ac:dyDescent="0.3">
      <c r="A21" s="63" t="s">
        <v>1042</v>
      </c>
      <c r="B21" s="64">
        <f>VLOOKUP($A21,'Return Data'!$B$7:$R$2843,3,0)</f>
        <v>44459</v>
      </c>
      <c r="C21" s="65">
        <f>VLOOKUP($A21,'Return Data'!$B$7:$R$2843,4,0)</f>
        <v>2686.5511999999999</v>
      </c>
      <c r="D21" s="65">
        <f>VLOOKUP($A21,'Return Data'!$B$7:$R$2843,5,0)</f>
        <v>3.7273999999999998</v>
      </c>
      <c r="E21" s="66">
        <f t="shared" si="0"/>
        <v>3</v>
      </c>
      <c r="F21" s="65">
        <f>VLOOKUP($A21,'Return Data'!$B$7:$R$2843,6,0)</f>
        <v>3.7273999999999998</v>
      </c>
      <c r="G21" s="66">
        <f t="shared" si="1"/>
        <v>3</v>
      </c>
      <c r="H21" s="65">
        <f>VLOOKUP($A21,'Return Data'!$B$7:$R$2843,7,0)</f>
        <v>3.7612000000000001</v>
      </c>
      <c r="I21" s="66">
        <f t="shared" si="2"/>
        <v>5</v>
      </c>
      <c r="J21" s="65">
        <f>VLOOKUP($A21,'Return Data'!$B$7:$R$2843,8,0)</f>
        <v>2.9394999999999998</v>
      </c>
      <c r="K21" s="66">
        <f t="shared" si="3"/>
        <v>4</v>
      </c>
      <c r="L21" s="65">
        <f>VLOOKUP($A21,'Return Data'!$B$7:$R$2843,9,0)</f>
        <v>4.6641000000000004</v>
      </c>
      <c r="M21" s="66">
        <f t="shared" si="4"/>
        <v>3</v>
      </c>
      <c r="N21" s="65">
        <f>VLOOKUP($A21,'Return Data'!$B$7:$R$2843,10,0)</f>
        <v>4.7262000000000004</v>
      </c>
      <c r="O21" s="66">
        <f t="shared" si="5"/>
        <v>4</v>
      </c>
      <c r="P21" s="65">
        <f>VLOOKUP($A21,'Return Data'!$B$7:$R$2843,11,0)</f>
        <v>5.0084999999999997</v>
      </c>
      <c r="Q21" s="66">
        <f t="shared" si="6"/>
        <v>6</v>
      </c>
      <c r="R21" s="65">
        <f>VLOOKUP($A21,'Return Data'!$B$7:$R$2843,12,0)</f>
        <v>3.8620000000000001</v>
      </c>
      <c r="S21" s="66">
        <f t="shared" si="7"/>
        <v>10</v>
      </c>
      <c r="T21" s="65">
        <f>VLOOKUP($A21,'Return Data'!$B$7:$R$2843,13,0)</f>
        <v>4.5033000000000003</v>
      </c>
      <c r="U21" s="66">
        <f t="shared" si="8"/>
        <v>7</v>
      </c>
      <c r="V21" s="65">
        <f>VLOOKUP($A21,'Return Data'!$B$7:$R$2843,17,0)</f>
        <v>6.5156000000000001</v>
      </c>
      <c r="W21" s="66">
        <f t="shared" si="9"/>
        <v>4</v>
      </c>
      <c r="X21" s="65">
        <f>VLOOKUP($A21,'Return Data'!$B$7:$R$2843,14,0)</f>
        <v>7.1233000000000004</v>
      </c>
      <c r="Y21" s="66">
        <f t="shared" si="10"/>
        <v>3</v>
      </c>
      <c r="Z21" s="65">
        <f>VLOOKUP($A21,'Return Data'!$B$7:$R$2843,16,0)</f>
        <v>7.5655999999999999</v>
      </c>
      <c r="AA21" s="67">
        <f t="shared" si="11"/>
        <v>9</v>
      </c>
    </row>
    <row r="22" spans="1:27" x14ac:dyDescent="0.3">
      <c r="A22" s="63" t="s">
        <v>1045</v>
      </c>
      <c r="B22" s="64">
        <f>VLOOKUP($A22,'Return Data'!$B$7:$R$2843,3,0)</f>
        <v>44459</v>
      </c>
      <c r="C22" s="65">
        <f>VLOOKUP($A22,'Return Data'!$B$7:$R$2843,4,0)</f>
        <v>22.598199999999999</v>
      </c>
      <c r="D22" s="65">
        <f>VLOOKUP($A22,'Return Data'!$B$7:$R$2843,5,0)</f>
        <v>2.9619</v>
      </c>
      <c r="E22" s="66">
        <f t="shared" si="0"/>
        <v>12</v>
      </c>
      <c r="F22" s="65">
        <f>VLOOKUP($A22,'Return Data'!$B$7:$R$2843,6,0)</f>
        <v>2.9619</v>
      </c>
      <c r="G22" s="66">
        <f t="shared" si="1"/>
        <v>12</v>
      </c>
      <c r="H22" s="65">
        <f>VLOOKUP($A22,'Return Data'!$B$7:$R$2843,7,0)</f>
        <v>2.0543999999999998</v>
      </c>
      <c r="I22" s="66">
        <f t="shared" si="2"/>
        <v>20</v>
      </c>
      <c r="J22" s="65">
        <f>VLOOKUP($A22,'Return Data'!$B$7:$R$2843,8,0)</f>
        <v>1.8357000000000001</v>
      </c>
      <c r="K22" s="66">
        <f t="shared" si="3"/>
        <v>24</v>
      </c>
      <c r="L22" s="65">
        <f>VLOOKUP($A22,'Return Data'!$B$7:$R$2843,9,0)</f>
        <v>3.2235</v>
      </c>
      <c r="M22" s="66">
        <f t="shared" si="4"/>
        <v>18</v>
      </c>
      <c r="N22" s="65">
        <f>VLOOKUP($A22,'Return Data'!$B$7:$R$2843,10,0)</f>
        <v>4.1611000000000002</v>
      </c>
      <c r="O22" s="66">
        <f t="shared" si="5"/>
        <v>11</v>
      </c>
      <c r="P22" s="65">
        <f>VLOOKUP($A22,'Return Data'!$B$7:$R$2843,11,0)</f>
        <v>4.3418000000000001</v>
      </c>
      <c r="Q22" s="66">
        <f t="shared" si="6"/>
        <v>15</v>
      </c>
      <c r="R22" s="65">
        <f>VLOOKUP($A22,'Return Data'!$B$7:$R$2843,12,0)</f>
        <v>3.7404999999999999</v>
      </c>
      <c r="S22" s="66">
        <f t="shared" si="7"/>
        <v>14</v>
      </c>
      <c r="T22" s="65">
        <f>VLOOKUP($A22,'Return Data'!$B$7:$R$2843,13,0)</f>
        <v>4.3170000000000002</v>
      </c>
      <c r="U22" s="66">
        <f t="shared" si="8"/>
        <v>12</v>
      </c>
      <c r="V22" s="65">
        <f>VLOOKUP($A22,'Return Data'!$B$7:$R$2843,17,0)</f>
        <v>5.8372000000000002</v>
      </c>
      <c r="W22" s="66">
        <f t="shared" si="9"/>
        <v>14</v>
      </c>
      <c r="X22" s="65">
        <f>VLOOKUP($A22,'Return Data'!$B$7:$R$2843,14,0)</f>
        <v>5.6961000000000004</v>
      </c>
      <c r="Y22" s="66">
        <f t="shared" si="10"/>
        <v>14</v>
      </c>
      <c r="Z22" s="65">
        <f>VLOOKUP($A22,'Return Data'!$B$7:$R$2843,16,0)</f>
        <v>7.8391000000000002</v>
      </c>
      <c r="AA22" s="67">
        <f t="shared" si="11"/>
        <v>3</v>
      </c>
    </row>
    <row r="23" spans="1:27" x14ac:dyDescent="0.3">
      <c r="A23" s="63" t="s">
        <v>1046</v>
      </c>
      <c r="B23" s="64">
        <f>VLOOKUP($A23,'Return Data'!$B$7:$R$2843,3,0)</f>
        <v>44459</v>
      </c>
      <c r="C23" s="65">
        <f>VLOOKUP($A23,'Return Data'!$B$7:$R$2843,4,0)</f>
        <v>31.906600000000001</v>
      </c>
      <c r="D23" s="65">
        <f>VLOOKUP($A23,'Return Data'!$B$7:$R$2843,5,0)</f>
        <v>2.5554000000000001</v>
      </c>
      <c r="E23" s="66">
        <f t="shared" si="0"/>
        <v>19</v>
      </c>
      <c r="F23" s="65">
        <f>VLOOKUP($A23,'Return Data'!$B$7:$R$2843,6,0)</f>
        <v>2.5554000000000001</v>
      </c>
      <c r="G23" s="66">
        <f t="shared" si="1"/>
        <v>19</v>
      </c>
      <c r="H23" s="65">
        <f>VLOOKUP($A23,'Return Data'!$B$7:$R$2843,7,0)</f>
        <v>2.1907999999999999</v>
      </c>
      <c r="I23" s="66">
        <f t="shared" si="2"/>
        <v>16</v>
      </c>
      <c r="J23" s="65">
        <f>VLOOKUP($A23,'Return Data'!$B$7:$R$2843,8,0)</f>
        <v>2.1753</v>
      </c>
      <c r="K23" s="66">
        <f t="shared" si="3"/>
        <v>19</v>
      </c>
      <c r="L23" s="65">
        <f>VLOOKUP($A23,'Return Data'!$B$7:$R$2843,9,0)</f>
        <v>3.0411999999999999</v>
      </c>
      <c r="M23" s="66">
        <f t="shared" si="4"/>
        <v>21</v>
      </c>
      <c r="N23" s="65">
        <f>VLOOKUP($A23,'Return Data'!$B$7:$R$2843,10,0)</f>
        <v>3.7810999999999999</v>
      </c>
      <c r="O23" s="66">
        <f t="shared" si="5"/>
        <v>22</v>
      </c>
      <c r="P23" s="65">
        <f>VLOOKUP($A23,'Return Data'!$B$7:$R$2843,11,0)</f>
        <v>3.9226999999999999</v>
      </c>
      <c r="Q23" s="66">
        <f t="shared" si="6"/>
        <v>21</v>
      </c>
      <c r="R23" s="65">
        <f>VLOOKUP($A23,'Return Data'!$B$7:$R$2843,12,0)</f>
        <v>4.1368</v>
      </c>
      <c r="S23" s="66">
        <f t="shared" si="7"/>
        <v>7</v>
      </c>
      <c r="T23" s="65">
        <f>VLOOKUP($A23,'Return Data'!$B$7:$R$2843,13,0)</f>
        <v>4.3562000000000003</v>
      </c>
      <c r="U23" s="66">
        <f t="shared" si="8"/>
        <v>11</v>
      </c>
      <c r="V23" s="65">
        <f>VLOOKUP($A23,'Return Data'!$B$7:$R$2843,17,0)</f>
        <v>5.9947999999999997</v>
      </c>
      <c r="W23" s="66">
        <f t="shared" si="9"/>
        <v>12</v>
      </c>
      <c r="X23" s="65">
        <f>VLOOKUP($A23,'Return Data'!$B$7:$R$2843,14,0)</f>
        <v>5.2676999999999996</v>
      </c>
      <c r="Y23" s="66">
        <f t="shared" si="10"/>
        <v>18</v>
      </c>
      <c r="Z23" s="65">
        <f>VLOOKUP($A23,'Return Data'!$B$7:$R$2843,16,0)</f>
        <v>6.5418000000000003</v>
      </c>
      <c r="AA23" s="67">
        <f t="shared" si="11"/>
        <v>19</v>
      </c>
    </row>
    <row r="24" spans="1:27" x14ac:dyDescent="0.3">
      <c r="A24" s="63" t="s">
        <v>1049</v>
      </c>
      <c r="B24" s="64">
        <f>VLOOKUP($A24,'Return Data'!$B$7:$R$2843,3,0)</f>
        <v>44459</v>
      </c>
      <c r="C24" s="65">
        <f>VLOOKUP($A24,'Return Data'!$B$7:$R$2843,4,0)</f>
        <v>1319.1985</v>
      </c>
      <c r="D24" s="65">
        <f>VLOOKUP($A24,'Return Data'!$B$7:$R$2843,5,0)</f>
        <v>3.5489999999999999</v>
      </c>
      <c r="E24" s="66">
        <f t="shared" si="0"/>
        <v>5</v>
      </c>
      <c r="F24" s="65">
        <f>VLOOKUP($A24,'Return Data'!$B$7:$R$2843,6,0)</f>
        <v>3.5489999999999999</v>
      </c>
      <c r="G24" s="66">
        <f t="shared" si="1"/>
        <v>5</v>
      </c>
      <c r="H24" s="65">
        <f>VLOOKUP($A24,'Return Data'!$B$7:$R$2843,7,0)</f>
        <v>2.8675999999999999</v>
      </c>
      <c r="I24" s="66">
        <f t="shared" si="2"/>
        <v>9</v>
      </c>
      <c r="J24" s="65">
        <f>VLOOKUP($A24,'Return Data'!$B$7:$R$2843,8,0)</f>
        <v>2.3203</v>
      </c>
      <c r="K24" s="66">
        <f t="shared" si="3"/>
        <v>16</v>
      </c>
      <c r="L24" s="65">
        <f>VLOOKUP($A24,'Return Data'!$B$7:$R$2843,9,0)</f>
        <v>3.3460999999999999</v>
      </c>
      <c r="M24" s="66">
        <f t="shared" si="4"/>
        <v>12</v>
      </c>
      <c r="N24" s="65">
        <f>VLOOKUP($A24,'Return Data'!$B$7:$R$2843,10,0)</f>
        <v>3.7521</v>
      </c>
      <c r="O24" s="66">
        <f t="shared" si="5"/>
        <v>23</v>
      </c>
      <c r="P24" s="65">
        <f>VLOOKUP($A24,'Return Data'!$B$7:$R$2843,11,0)</f>
        <v>4.0796000000000001</v>
      </c>
      <c r="Q24" s="66">
        <f t="shared" si="6"/>
        <v>18</v>
      </c>
      <c r="R24" s="65">
        <f>VLOOKUP($A24,'Return Data'!$B$7:$R$2843,12,0)</f>
        <v>3.4512999999999998</v>
      </c>
      <c r="S24" s="66">
        <f t="shared" si="7"/>
        <v>19</v>
      </c>
      <c r="T24" s="65">
        <f>VLOOKUP($A24,'Return Data'!$B$7:$R$2843,13,0)</f>
        <v>3.8296999999999999</v>
      </c>
      <c r="U24" s="66">
        <f t="shared" si="8"/>
        <v>22</v>
      </c>
      <c r="V24" s="65">
        <f>VLOOKUP($A24,'Return Data'!$B$7:$R$2843,17,0)</f>
        <v>5.3749000000000002</v>
      </c>
      <c r="W24" s="66">
        <f t="shared" si="9"/>
        <v>18</v>
      </c>
      <c r="X24" s="65">
        <f>VLOOKUP($A24,'Return Data'!$B$7:$R$2843,14,0)</f>
        <v>6.3201999999999998</v>
      </c>
      <c r="Y24" s="66">
        <f t="shared" si="10"/>
        <v>13</v>
      </c>
      <c r="Z24" s="65">
        <f>VLOOKUP($A24,'Return Data'!$B$7:$R$2843,16,0)</f>
        <v>6.2111000000000001</v>
      </c>
      <c r="AA24" s="67">
        <f t="shared" si="11"/>
        <v>21</v>
      </c>
    </row>
    <row r="25" spans="1:27" x14ac:dyDescent="0.3">
      <c r="A25" s="63" t="s">
        <v>1051</v>
      </c>
      <c r="B25" s="64">
        <f>VLOOKUP($A25,'Return Data'!$B$7:$R$2843,3,0)</f>
        <v>44459</v>
      </c>
      <c r="C25" s="65">
        <f>VLOOKUP($A25,'Return Data'!$B$7:$R$2843,4,0)</f>
        <v>1814.5619999999999</v>
      </c>
      <c r="D25" s="65">
        <f>VLOOKUP($A25,'Return Data'!$B$7:$R$2843,5,0)</f>
        <v>2.4337</v>
      </c>
      <c r="E25" s="66">
        <f t="shared" si="0"/>
        <v>20</v>
      </c>
      <c r="F25" s="65">
        <f>VLOOKUP($A25,'Return Data'!$B$7:$R$2843,6,0)</f>
        <v>2.4337</v>
      </c>
      <c r="G25" s="66">
        <f t="shared" si="1"/>
        <v>20</v>
      </c>
      <c r="H25" s="65">
        <f>VLOOKUP($A25,'Return Data'!$B$7:$R$2843,7,0)</f>
        <v>1.8337000000000001</v>
      </c>
      <c r="I25" s="66">
        <f t="shared" si="2"/>
        <v>22</v>
      </c>
      <c r="J25" s="65">
        <f>VLOOKUP($A25,'Return Data'!$B$7:$R$2843,8,0)</f>
        <v>1.8887</v>
      </c>
      <c r="K25" s="66">
        <f t="shared" si="3"/>
        <v>22</v>
      </c>
      <c r="L25" s="65">
        <f>VLOOKUP($A25,'Return Data'!$B$7:$R$2843,9,0)</f>
        <v>2.8948999999999998</v>
      </c>
      <c r="M25" s="66">
        <f t="shared" si="4"/>
        <v>22</v>
      </c>
      <c r="N25" s="65">
        <f>VLOOKUP($A25,'Return Data'!$B$7:$R$2843,10,0)</f>
        <v>3.8466999999999998</v>
      </c>
      <c r="O25" s="66">
        <f t="shared" si="5"/>
        <v>19</v>
      </c>
      <c r="P25" s="65">
        <f>VLOOKUP($A25,'Return Data'!$B$7:$R$2843,11,0)</f>
        <v>4.0164</v>
      </c>
      <c r="Q25" s="66">
        <f t="shared" si="6"/>
        <v>19</v>
      </c>
      <c r="R25" s="65">
        <f>VLOOKUP($A25,'Return Data'!$B$7:$R$2843,12,0)</f>
        <v>3.3488000000000002</v>
      </c>
      <c r="S25" s="66">
        <f t="shared" si="7"/>
        <v>22</v>
      </c>
      <c r="T25" s="65">
        <f>VLOOKUP($A25,'Return Data'!$B$7:$R$2843,13,0)</f>
        <v>3.8298999999999999</v>
      </c>
      <c r="U25" s="66">
        <f t="shared" si="8"/>
        <v>21</v>
      </c>
      <c r="V25" s="65">
        <f>VLOOKUP($A25,'Return Data'!$B$7:$R$2843,17,0)</f>
        <v>5.1463999999999999</v>
      </c>
      <c r="W25" s="66">
        <f t="shared" si="9"/>
        <v>21</v>
      </c>
      <c r="X25" s="65">
        <f>VLOOKUP($A25,'Return Data'!$B$7:$R$2843,14,0)</f>
        <v>5.6881000000000004</v>
      </c>
      <c r="Y25" s="66">
        <f t="shared" si="10"/>
        <v>15</v>
      </c>
      <c r="Z25" s="65">
        <f>VLOOKUP($A25,'Return Data'!$B$7:$R$2843,16,0)</f>
        <v>4.4943</v>
      </c>
      <c r="AA25" s="67">
        <f t="shared" si="11"/>
        <v>23</v>
      </c>
    </row>
    <row r="26" spans="1:27" x14ac:dyDescent="0.3">
      <c r="A26" s="63" t="s">
        <v>1052</v>
      </c>
      <c r="B26" s="64">
        <f>VLOOKUP($A26,'Return Data'!$B$7:$R$2843,3,0)</f>
        <v>44459</v>
      </c>
      <c r="C26" s="65">
        <f>VLOOKUP($A26,'Return Data'!$B$7:$R$2843,4,0)</f>
        <v>2989.8568</v>
      </c>
      <c r="D26" s="65">
        <f>VLOOKUP($A26,'Return Data'!$B$7:$R$2843,5,0)</f>
        <v>2.1981999999999999</v>
      </c>
      <c r="E26" s="66">
        <f t="shared" si="0"/>
        <v>21</v>
      </c>
      <c r="F26" s="65">
        <f>VLOOKUP($A26,'Return Data'!$B$7:$R$2843,6,0)</f>
        <v>2.1981999999999999</v>
      </c>
      <c r="G26" s="66">
        <f t="shared" si="1"/>
        <v>21</v>
      </c>
      <c r="H26" s="65">
        <f>VLOOKUP($A26,'Return Data'!$B$7:$R$2843,7,0)</f>
        <v>2.0886999999999998</v>
      </c>
      <c r="I26" s="66">
        <f t="shared" si="2"/>
        <v>19</v>
      </c>
      <c r="J26" s="65">
        <f>VLOOKUP($A26,'Return Data'!$B$7:$R$2843,8,0)</f>
        <v>2.4788999999999999</v>
      </c>
      <c r="K26" s="66">
        <f t="shared" si="3"/>
        <v>12</v>
      </c>
      <c r="L26" s="65">
        <f>VLOOKUP($A26,'Return Data'!$B$7:$R$2843,9,0)</f>
        <v>3.3940999999999999</v>
      </c>
      <c r="M26" s="66">
        <f t="shared" si="4"/>
        <v>11</v>
      </c>
      <c r="N26" s="65">
        <f>VLOOKUP($A26,'Return Data'!$B$7:$R$2843,10,0)</f>
        <v>4.4469000000000003</v>
      </c>
      <c r="O26" s="66">
        <f t="shared" si="5"/>
        <v>6</v>
      </c>
      <c r="P26" s="65">
        <f>VLOOKUP($A26,'Return Data'!$B$7:$R$2843,11,0)</f>
        <v>5.1966000000000001</v>
      </c>
      <c r="Q26" s="66">
        <f t="shared" si="6"/>
        <v>3</v>
      </c>
      <c r="R26" s="65">
        <f>VLOOKUP($A26,'Return Data'!$B$7:$R$2843,12,0)</f>
        <v>4.4615999999999998</v>
      </c>
      <c r="S26" s="66">
        <f t="shared" si="7"/>
        <v>4</v>
      </c>
      <c r="T26" s="65">
        <f>VLOOKUP($A26,'Return Data'!$B$7:$R$2843,13,0)</f>
        <v>4.9705000000000004</v>
      </c>
      <c r="U26" s="66">
        <f t="shared" si="8"/>
        <v>5</v>
      </c>
      <c r="V26" s="65">
        <f>VLOOKUP($A26,'Return Data'!$B$7:$R$2843,17,0)</f>
        <v>6.4238999999999997</v>
      </c>
      <c r="W26" s="66">
        <f t="shared" si="9"/>
        <v>6</v>
      </c>
      <c r="X26" s="65">
        <f>VLOOKUP($A26,'Return Data'!$B$7:$R$2843,14,0)</f>
        <v>6.6677</v>
      </c>
      <c r="Y26" s="66">
        <f t="shared" si="10"/>
        <v>9</v>
      </c>
      <c r="Z26" s="65">
        <f>VLOOKUP($A26,'Return Data'!$B$7:$R$2843,16,0)</f>
        <v>7.8373999999999997</v>
      </c>
      <c r="AA26" s="67">
        <f t="shared" si="11"/>
        <v>4</v>
      </c>
    </row>
    <row r="27" spans="1:27" x14ac:dyDescent="0.3">
      <c r="A27" s="63" t="s">
        <v>1054</v>
      </c>
      <c r="B27" s="64">
        <f>VLOOKUP($A27,'Return Data'!$B$7:$R$2843,3,0)</f>
        <v>44459</v>
      </c>
      <c r="C27" s="65">
        <f>VLOOKUP($A27,'Return Data'!$B$7:$R$2843,4,0)</f>
        <v>23.734500000000001</v>
      </c>
      <c r="D27" s="65">
        <f>VLOOKUP($A27,'Return Data'!$B$7:$R$2843,5,0)</f>
        <v>1.8456999999999999</v>
      </c>
      <c r="E27" s="66">
        <f t="shared" si="0"/>
        <v>24</v>
      </c>
      <c r="F27" s="65">
        <f>VLOOKUP($A27,'Return Data'!$B$7:$R$2843,6,0)</f>
        <v>1.8456999999999999</v>
      </c>
      <c r="G27" s="66">
        <f t="shared" si="1"/>
        <v>24</v>
      </c>
      <c r="H27" s="65">
        <f>VLOOKUP($A27,'Return Data'!$B$7:$R$2843,7,0)</f>
        <v>1.8021</v>
      </c>
      <c r="I27" s="66">
        <f t="shared" si="2"/>
        <v>23</v>
      </c>
      <c r="J27" s="65">
        <f>VLOOKUP($A27,'Return Data'!$B$7:$R$2843,8,0)</f>
        <v>1.8907</v>
      </c>
      <c r="K27" s="66">
        <f t="shared" si="3"/>
        <v>21</v>
      </c>
      <c r="L27" s="65">
        <f>VLOOKUP($A27,'Return Data'!$B$7:$R$2843,9,0)</f>
        <v>2.8494000000000002</v>
      </c>
      <c r="M27" s="66">
        <f t="shared" si="4"/>
        <v>23</v>
      </c>
      <c r="N27" s="65">
        <f>VLOOKUP($A27,'Return Data'!$B$7:$R$2843,10,0)</f>
        <v>3.3864000000000001</v>
      </c>
      <c r="O27" s="66">
        <f t="shared" si="5"/>
        <v>24</v>
      </c>
      <c r="P27" s="65">
        <f>VLOOKUP($A27,'Return Data'!$B$7:$R$2843,11,0)</f>
        <v>3.7267000000000001</v>
      </c>
      <c r="Q27" s="66">
        <f t="shared" si="6"/>
        <v>24</v>
      </c>
      <c r="R27" s="65">
        <f>VLOOKUP($A27,'Return Data'!$B$7:$R$2843,12,0)</f>
        <v>3.5337000000000001</v>
      </c>
      <c r="S27" s="66">
        <f t="shared" si="7"/>
        <v>18</v>
      </c>
      <c r="T27" s="65">
        <f>VLOOKUP($A27,'Return Data'!$B$7:$R$2843,13,0)</f>
        <v>4.1562999999999999</v>
      </c>
      <c r="U27" s="66">
        <f t="shared" si="8"/>
        <v>16</v>
      </c>
      <c r="V27" s="65">
        <f>VLOOKUP($A27,'Return Data'!$B$7:$R$2843,17,0)</f>
        <v>6.9612999999999996</v>
      </c>
      <c r="W27" s="66">
        <f t="shared" si="9"/>
        <v>3</v>
      </c>
      <c r="X27" s="65">
        <f>VLOOKUP($A27,'Return Data'!$B$7:$R$2843,14,0)</f>
        <v>-0.92210000000000003</v>
      </c>
      <c r="Y27" s="66">
        <f t="shared" si="10"/>
        <v>24</v>
      </c>
      <c r="Z27" s="65">
        <f>VLOOKUP($A27,'Return Data'!$B$7:$R$2843,16,0)</f>
        <v>6.2499000000000002</v>
      </c>
      <c r="AA27" s="67">
        <f t="shared" si="11"/>
        <v>20</v>
      </c>
    </row>
    <row r="28" spans="1:27" x14ac:dyDescent="0.3">
      <c r="A28" s="63" t="s">
        <v>1056</v>
      </c>
      <c r="B28" s="64">
        <f>VLOOKUP($A28,'Return Data'!$B$7:$R$2843,3,0)</f>
        <v>44459</v>
      </c>
      <c r="C28" s="65">
        <f>VLOOKUP($A28,'Return Data'!$B$7:$R$2843,4,0)</f>
        <v>2781.7691</v>
      </c>
      <c r="D28" s="65">
        <f>VLOOKUP($A28,'Return Data'!$B$7:$R$2843,5,0)</f>
        <v>2.8121</v>
      </c>
      <c r="E28" s="66">
        <f t="shared" si="0"/>
        <v>14</v>
      </c>
      <c r="F28" s="65">
        <f>VLOOKUP($A28,'Return Data'!$B$7:$R$2843,6,0)</f>
        <v>2.8121</v>
      </c>
      <c r="G28" s="66">
        <f t="shared" si="1"/>
        <v>14</v>
      </c>
      <c r="H28" s="65">
        <f>VLOOKUP($A28,'Return Data'!$B$7:$R$2843,7,0)</f>
        <v>2.8843000000000001</v>
      </c>
      <c r="I28" s="66">
        <f t="shared" si="2"/>
        <v>8</v>
      </c>
      <c r="J28" s="65">
        <f>VLOOKUP($A28,'Return Data'!$B$7:$R$2843,8,0)</f>
        <v>2.6501999999999999</v>
      </c>
      <c r="K28" s="66">
        <f t="shared" si="3"/>
        <v>9</v>
      </c>
      <c r="L28" s="65">
        <f>VLOOKUP($A28,'Return Data'!$B$7:$R$2843,9,0)</f>
        <v>3.3014000000000001</v>
      </c>
      <c r="M28" s="66">
        <f t="shared" si="4"/>
        <v>15</v>
      </c>
      <c r="N28" s="65">
        <f>VLOOKUP($A28,'Return Data'!$B$7:$R$2843,10,0)</f>
        <v>3.9691000000000001</v>
      </c>
      <c r="O28" s="66">
        <f t="shared" si="5"/>
        <v>16</v>
      </c>
      <c r="P28" s="65">
        <f>VLOOKUP($A28,'Return Data'!$B$7:$R$2843,11,0)</f>
        <v>4.1079999999999997</v>
      </c>
      <c r="Q28" s="66">
        <f t="shared" si="6"/>
        <v>17</v>
      </c>
      <c r="R28" s="65">
        <f>VLOOKUP($A28,'Return Data'!$B$7:$R$2843,12,0)</f>
        <v>3.6724999999999999</v>
      </c>
      <c r="S28" s="66">
        <f t="shared" si="7"/>
        <v>17</v>
      </c>
      <c r="T28" s="65">
        <f>VLOOKUP($A28,'Return Data'!$B$7:$R$2843,13,0)</f>
        <v>3.8778999999999999</v>
      </c>
      <c r="U28" s="66">
        <f t="shared" si="8"/>
        <v>19</v>
      </c>
      <c r="V28" s="65">
        <f>VLOOKUP($A28,'Return Data'!$B$7:$R$2843,17,0)</f>
        <v>4.7389999999999999</v>
      </c>
      <c r="W28" s="66">
        <f t="shared" si="9"/>
        <v>22</v>
      </c>
      <c r="X28" s="65">
        <f>VLOOKUP($A28,'Return Data'!$B$7:$R$2843,14,0)</f>
        <v>-0.62980000000000003</v>
      </c>
      <c r="Y28" s="66">
        <f t="shared" si="10"/>
        <v>23</v>
      </c>
      <c r="Z28" s="65">
        <f>VLOOKUP($A28,'Return Data'!$B$7:$R$2843,16,0)</f>
        <v>6.1927000000000003</v>
      </c>
      <c r="AA28" s="67">
        <f t="shared" si="11"/>
        <v>22</v>
      </c>
    </row>
    <row r="29" spans="1:27" x14ac:dyDescent="0.3">
      <c r="A29" s="63" t="s">
        <v>1058</v>
      </c>
      <c r="B29" s="64">
        <f>VLOOKUP($A29,'Return Data'!$B$7:$R$2843,3,0)</f>
        <v>44459</v>
      </c>
      <c r="C29" s="65">
        <f>VLOOKUP($A29,'Return Data'!$B$7:$R$2843,4,0)</f>
        <v>2800.6985</v>
      </c>
      <c r="D29" s="65">
        <f>VLOOKUP($A29,'Return Data'!$B$7:$R$2843,5,0)</f>
        <v>2.6608999999999998</v>
      </c>
      <c r="E29" s="66">
        <f t="shared" si="0"/>
        <v>17</v>
      </c>
      <c r="F29" s="65">
        <f>VLOOKUP($A29,'Return Data'!$B$7:$R$2843,6,0)</f>
        <v>2.6608999999999998</v>
      </c>
      <c r="G29" s="66">
        <f t="shared" si="1"/>
        <v>17</v>
      </c>
      <c r="H29" s="65">
        <f>VLOOKUP($A29,'Return Data'!$B$7:$R$2843,7,0)</f>
        <v>2.6686999999999999</v>
      </c>
      <c r="I29" s="66">
        <f t="shared" si="2"/>
        <v>10</v>
      </c>
      <c r="J29" s="65">
        <f>VLOOKUP($A29,'Return Data'!$B$7:$R$2843,8,0)</f>
        <v>2.3399000000000001</v>
      </c>
      <c r="K29" s="66">
        <f t="shared" si="3"/>
        <v>15</v>
      </c>
      <c r="L29" s="65">
        <f>VLOOKUP($A29,'Return Data'!$B$7:$R$2843,9,0)</f>
        <v>3.3357000000000001</v>
      </c>
      <c r="M29" s="66">
        <f t="shared" si="4"/>
        <v>13</v>
      </c>
      <c r="N29" s="65">
        <f>VLOOKUP($A29,'Return Data'!$B$7:$R$2843,10,0)</f>
        <v>3.9659</v>
      </c>
      <c r="O29" s="66">
        <f t="shared" si="5"/>
        <v>17</v>
      </c>
      <c r="P29" s="65">
        <f>VLOOKUP($A29,'Return Data'!$B$7:$R$2843,11,0)</f>
        <v>3.9853000000000001</v>
      </c>
      <c r="Q29" s="66">
        <f t="shared" si="6"/>
        <v>20</v>
      </c>
      <c r="R29" s="65">
        <f>VLOOKUP($A29,'Return Data'!$B$7:$R$2843,12,0)</f>
        <v>3.4239000000000002</v>
      </c>
      <c r="S29" s="66">
        <f t="shared" si="7"/>
        <v>21</v>
      </c>
      <c r="T29" s="65">
        <f>VLOOKUP($A29,'Return Data'!$B$7:$R$2843,13,0)</f>
        <v>3.8935</v>
      </c>
      <c r="U29" s="66">
        <f t="shared" si="8"/>
        <v>18</v>
      </c>
      <c r="V29" s="65">
        <f>VLOOKUP($A29,'Return Data'!$B$7:$R$2843,17,0)</f>
        <v>5.5968</v>
      </c>
      <c r="W29" s="66">
        <f t="shared" si="9"/>
        <v>17</v>
      </c>
      <c r="X29" s="65">
        <f>VLOOKUP($A29,'Return Data'!$B$7:$R$2843,14,0)</f>
        <v>6.6191000000000004</v>
      </c>
      <c r="Y29" s="66">
        <f t="shared" si="10"/>
        <v>10</v>
      </c>
      <c r="Z29" s="65">
        <f>VLOOKUP($A29,'Return Data'!$B$7:$R$2843,16,0)</f>
        <v>7.5416999999999996</v>
      </c>
      <c r="AA29" s="67">
        <f t="shared" si="11"/>
        <v>10</v>
      </c>
    </row>
    <row r="30" spans="1:27" x14ac:dyDescent="0.3">
      <c r="A30" s="63" t="s">
        <v>1061</v>
      </c>
      <c r="B30" s="64">
        <f>VLOOKUP($A30,'Return Data'!$B$7:$R$2843,3,0)</f>
        <v>44459</v>
      </c>
      <c r="C30" s="65">
        <f>VLOOKUP($A30,'Return Data'!$B$7:$R$2843,4,0)</f>
        <v>26.3887</v>
      </c>
      <c r="D30" s="65">
        <f>VLOOKUP($A30,'Return Data'!$B$7:$R$2843,5,0)</f>
        <v>2.6286</v>
      </c>
      <c r="E30" s="66">
        <f t="shared" si="0"/>
        <v>18</v>
      </c>
      <c r="F30" s="65">
        <f>VLOOKUP($A30,'Return Data'!$B$7:$R$2843,6,0)</f>
        <v>2.6286</v>
      </c>
      <c r="G30" s="66">
        <f t="shared" si="1"/>
        <v>18</v>
      </c>
      <c r="H30" s="65">
        <f>VLOOKUP($A30,'Return Data'!$B$7:$R$2843,7,0)</f>
        <v>2.1745000000000001</v>
      </c>
      <c r="I30" s="66">
        <f t="shared" si="2"/>
        <v>17</v>
      </c>
      <c r="J30" s="65">
        <f>VLOOKUP($A30,'Return Data'!$B$7:$R$2843,8,0)</f>
        <v>2.1061000000000001</v>
      </c>
      <c r="K30" s="66">
        <f t="shared" si="3"/>
        <v>20</v>
      </c>
      <c r="L30" s="65">
        <f>VLOOKUP($A30,'Return Data'!$B$7:$R$2843,9,0)</f>
        <v>2.7997000000000001</v>
      </c>
      <c r="M30" s="66">
        <f t="shared" si="4"/>
        <v>24</v>
      </c>
      <c r="N30" s="65">
        <f>VLOOKUP($A30,'Return Data'!$B$7:$R$2843,10,0)</f>
        <v>3.3797000000000001</v>
      </c>
      <c r="O30" s="66">
        <f t="shared" si="5"/>
        <v>25</v>
      </c>
      <c r="P30" s="65">
        <f>VLOOKUP($A30,'Return Data'!$B$7:$R$2843,11,0)</f>
        <v>3.5815999999999999</v>
      </c>
      <c r="Q30" s="66">
        <f t="shared" si="6"/>
        <v>25</v>
      </c>
      <c r="R30" s="65">
        <f>VLOOKUP($A30,'Return Data'!$B$7:$R$2843,12,0)</f>
        <v>3.1928999999999998</v>
      </c>
      <c r="S30" s="66">
        <f t="shared" si="7"/>
        <v>25</v>
      </c>
      <c r="T30" s="65">
        <f>VLOOKUP($A30,'Return Data'!$B$7:$R$2843,13,0)</f>
        <v>3.4769999999999999</v>
      </c>
      <c r="U30" s="66">
        <f t="shared" si="8"/>
        <v>25</v>
      </c>
      <c r="V30" s="65">
        <f>VLOOKUP($A30,'Return Data'!$B$7:$R$2843,17,0)</f>
        <v>5.1874000000000002</v>
      </c>
      <c r="W30" s="66">
        <f t="shared" si="9"/>
        <v>20</v>
      </c>
      <c r="X30" s="65">
        <f>VLOOKUP($A30,'Return Data'!$B$7:$R$2843,14,0)</f>
        <v>2.6798999999999999</v>
      </c>
      <c r="Y30" s="66">
        <f t="shared" si="10"/>
        <v>21</v>
      </c>
      <c r="Z30" s="65">
        <f>VLOOKUP($A30,'Return Data'!$B$7:$R$2843,16,0)</f>
        <v>6.9598000000000004</v>
      </c>
      <c r="AA30" s="67">
        <f t="shared" si="11"/>
        <v>18</v>
      </c>
    </row>
    <row r="31" spans="1:27" x14ac:dyDescent="0.3">
      <c r="A31" s="63" t="s">
        <v>1062</v>
      </c>
      <c r="B31" s="64">
        <f>VLOOKUP($A31,'Return Data'!$B$7:$R$2843,3,0)</f>
        <v>44459</v>
      </c>
      <c r="C31" s="65">
        <f>VLOOKUP($A31,'Return Data'!$B$7:$R$2843,4,0)</f>
        <v>3138.0464999999999</v>
      </c>
      <c r="D31" s="65">
        <f>VLOOKUP($A31,'Return Data'!$B$7:$R$2843,5,0)</f>
        <v>2.992</v>
      </c>
      <c r="E31" s="66">
        <f t="shared" si="0"/>
        <v>10</v>
      </c>
      <c r="F31" s="65">
        <f>VLOOKUP($A31,'Return Data'!$B$7:$R$2843,6,0)</f>
        <v>2.992</v>
      </c>
      <c r="G31" s="66">
        <f t="shared" si="1"/>
        <v>10</v>
      </c>
      <c r="H31" s="65">
        <f>VLOOKUP($A31,'Return Data'!$B$7:$R$2843,7,0)</f>
        <v>2.6347</v>
      </c>
      <c r="I31" s="66">
        <f t="shared" si="2"/>
        <v>11</v>
      </c>
      <c r="J31" s="65">
        <f>VLOOKUP($A31,'Return Data'!$B$7:$R$2843,8,0)</f>
        <v>2.7258</v>
      </c>
      <c r="K31" s="66">
        <f t="shared" si="3"/>
        <v>6</v>
      </c>
      <c r="L31" s="65">
        <f>VLOOKUP($A31,'Return Data'!$B$7:$R$2843,9,0)</f>
        <v>3.4487000000000001</v>
      </c>
      <c r="M31" s="66">
        <f t="shared" si="4"/>
        <v>9</v>
      </c>
      <c r="N31" s="65">
        <f>VLOOKUP($A31,'Return Data'!$B$7:$R$2843,10,0)</f>
        <v>4.3567999999999998</v>
      </c>
      <c r="O31" s="66">
        <f t="shared" si="5"/>
        <v>8</v>
      </c>
      <c r="P31" s="65">
        <f>VLOOKUP($A31,'Return Data'!$B$7:$R$2843,11,0)</f>
        <v>4.6456999999999997</v>
      </c>
      <c r="Q31" s="66">
        <f t="shared" si="6"/>
        <v>10</v>
      </c>
      <c r="R31" s="65">
        <f>VLOOKUP($A31,'Return Data'!$B$7:$R$2843,12,0)</f>
        <v>3.8715000000000002</v>
      </c>
      <c r="S31" s="66">
        <f t="shared" si="7"/>
        <v>9</v>
      </c>
      <c r="T31" s="65">
        <f>VLOOKUP($A31,'Return Data'!$B$7:$R$2843,13,0)</f>
        <v>4.4005000000000001</v>
      </c>
      <c r="U31" s="66">
        <f t="shared" si="8"/>
        <v>10</v>
      </c>
      <c r="V31" s="65">
        <f>VLOOKUP($A31,'Return Data'!$B$7:$R$2843,17,0)</f>
        <v>6.1406000000000001</v>
      </c>
      <c r="W31" s="66">
        <f t="shared" si="9"/>
        <v>10</v>
      </c>
      <c r="X31" s="65">
        <f>VLOOKUP($A31,'Return Data'!$B$7:$R$2843,14,0)</f>
        <v>4.9462000000000002</v>
      </c>
      <c r="Y31" s="66">
        <f t="shared" si="10"/>
        <v>19</v>
      </c>
      <c r="Z31" s="65">
        <f>VLOOKUP($A31,'Return Data'!$B$7:$R$2843,16,0)</f>
        <v>7.3855000000000004</v>
      </c>
      <c r="AA31" s="67">
        <f t="shared" si="11"/>
        <v>13</v>
      </c>
    </row>
    <row r="32" spans="1:27" x14ac:dyDescent="0.3">
      <c r="A32" s="63" t="s">
        <v>1063</v>
      </c>
      <c r="B32" s="64">
        <f>VLOOKUP($A32,'Return Data'!$B$7:$R$2843,3,0)</f>
        <v>44459</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-1.9E-3</v>
      </c>
      <c r="Q32" s="66">
        <f t="shared" si="6"/>
        <v>26</v>
      </c>
      <c r="R32" s="65">
        <f>VLOOKUP($A32,'Return Data'!$B$7:$R$2843,12,0)</f>
        <v>-1.2999999999999999E-3</v>
      </c>
      <c r="S32" s="66">
        <f t="shared" si="7"/>
        <v>26</v>
      </c>
      <c r="T32" s="65">
        <f>VLOOKUP($A32,'Return Data'!$B$7:$R$2843,13,0)</f>
        <v>-1E-3</v>
      </c>
      <c r="U32" s="66">
        <f t="shared" si="8"/>
        <v>26</v>
      </c>
      <c r="V32" s="65"/>
      <c r="W32" s="66"/>
      <c r="X32" s="65"/>
      <c r="Y32" s="66"/>
      <c r="Z32" s="65">
        <f>VLOOKUP($A32,'Return Data'!$B$7:$R$2843,16,0)</f>
        <v>-15.9702</v>
      </c>
      <c r="AA32" s="67">
        <f t="shared" si="11"/>
        <v>26</v>
      </c>
    </row>
    <row r="33" spans="1:27" x14ac:dyDescent="0.3">
      <c r="A33" s="63" t="s">
        <v>1067</v>
      </c>
      <c r="B33" s="64">
        <f>VLOOKUP($A33,'Return Data'!$B$7:$R$2843,3,0)</f>
        <v>44459</v>
      </c>
      <c r="C33" s="65">
        <f>VLOOKUP($A33,'Return Data'!$B$7:$R$2843,4,0)</f>
        <v>2675.2962000000002</v>
      </c>
      <c r="D33" s="65">
        <f>VLOOKUP($A33,'Return Data'!$B$7:$R$2843,5,0)</f>
        <v>3.2157</v>
      </c>
      <c r="E33" s="66">
        <f t="shared" si="0"/>
        <v>8</v>
      </c>
      <c r="F33" s="65">
        <f>VLOOKUP($A33,'Return Data'!$B$7:$R$2843,6,0)</f>
        <v>3.2157</v>
      </c>
      <c r="G33" s="66">
        <f t="shared" si="1"/>
        <v>8</v>
      </c>
      <c r="H33" s="65">
        <f>VLOOKUP($A33,'Return Data'!$B$7:$R$2843,7,0)</f>
        <v>4.1452</v>
      </c>
      <c r="I33" s="66">
        <f t="shared" si="2"/>
        <v>4</v>
      </c>
      <c r="J33" s="65">
        <f>VLOOKUP($A33,'Return Data'!$B$7:$R$2843,8,0)</f>
        <v>2.8742999999999999</v>
      </c>
      <c r="K33" s="66">
        <f t="shared" si="3"/>
        <v>5</v>
      </c>
      <c r="L33" s="65">
        <f>VLOOKUP($A33,'Return Data'!$B$7:$R$2843,9,0)</f>
        <v>4.5925000000000002</v>
      </c>
      <c r="M33" s="66">
        <f t="shared" si="4"/>
        <v>4</v>
      </c>
      <c r="N33" s="65">
        <f>VLOOKUP($A33,'Return Data'!$B$7:$R$2843,10,0)</f>
        <v>5.1345999999999998</v>
      </c>
      <c r="O33" s="66">
        <f t="shared" si="5"/>
        <v>3</v>
      </c>
      <c r="P33" s="65">
        <f>VLOOKUP($A33,'Return Data'!$B$7:$R$2843,11,0)</f>
        <v>5.0959000000000003</v>
      </c>
      <c r="Q33" s="66">
        <f t="shared" si="6"/>
        <v>5</v>
      </c>
      <c r="R33" s="65">
        <f>VLOOKUP($A33,'Return Data'!$B$7:$R$2843,12,0)</f>
        <v>4.2965</v>
      </c>
      <c r="S33" s="66">
        <f t="shared" si="7"/>
        <v>5</v>
      </c>
      <c r="T33" s="65">
        <f>VLOOKUP($A33,'Return Data'!$B$7:$R$2843,13,0)</f>
        <v>4.5743</v>
      </c>
      <c r="U33" s="66">
        <f t="shared" si="8"/>
        <v>6</v>
      </c>
      <c r="V33" s="65">
        <f>VLOOKUP($A33,'Return Data'!$B$7:$R$2843,17,0)</f>
        <v>6.2366999999999999</v>
      </c>
      <c r="W33" s="66">
        <f>RANK(V33,V$8:V$33,0)</f>
        <v>7</v>
      </c>
      <c r="X33" s="65">
        <f>VLOOKUP($A33,'Return Data'!$B$7:$R$2843,14,0)</f>
        <v>2.7198000000000002</v>
      </c>
      <c r="Y33" s="66">
        <f>RANK(X33,X$8:X$33,0)</f>
        <v>20</v>
      </c>
      <c r="Z33" s="65">
        <f>VLOOKUP($A33,'Return Data'!$B$7:$R$2843,16,0)</f>
        <v>7.0614999999999997</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3.0581923076923081</v>
      </c>
      <c r="E35" s="74"/>
      <c r="F35" s="75">
        <f>AVERAGE(F8:F33)</f>
        <v>3.0581923076923081</v>
      </c>
      <c r="G35" s="74"/>
      <c r="H35" s="75">
        <f>AVERAGE(H8:H33)</f>
        <v>2.9447769230769234</v>
      </c>
      <c r="I35" s="74"/>
      <c r="J35" s="75">
        <f>AVERAGE(J8:J33)</f>
        <v>2.7950076923076925</v>
      </c>
      <c r="K35" s="74"/>
      <c r="L35" s="75">
        <f>AVERAGE(L8:L33)</f>
        <v>3.8208538461538462</v>
      </c>
      <c r="M35" s="74"/>
      <c r="N35" s="75">
        <f>AVERAGE(N8:N33)</f>
        <v>4.1894769230769233</v>
      </c>
      <c r="O35" s="74"/>
      <c r="P35" s="75">
        <f>AVERAGE(P8:P33)</f>
        <v>4.455453846153846</v>
      </c>
      <c r="Q35" s="74"/>
      <c r="R35" s="75">
        <f>AVERAGE(R8:R33)</f>
        <v>3.8814038461538463</v>
      </c>
      <c r="S35" s="74"/>
      <c r="T35" s="75">
        <f>AVERAGE(T8:T33)</f>
        <v>4.5021884615384611</v>
      </c>
      <c r="U35" s="74"/>
      <c r="V35" s="75">
        <f>AVERAGE(V8:V33)</f>
        <v>5.5313160000000003</v>
      </c>
      <c r="W35" s="74"/>
      <c r="X35" s="75">
        <f>AVERAGE(X8:X33)</f>
        <v>4.7304720000000007</v>
      </c>
      <c r="Y35" s="74"/>
      <c r="Z35" s="75">
        <f>AVERAGE(Z8:Z33)</f>
        <v>6.0395576923076915</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-1.9E-3</v>
      </c>
      <c r="Q36" s="74"/>
      <c r="R36" s="75">
        <f>MIN(R8:R33)</f>
        <v>-1.2999999999999999E-3</v>
      </c>
      <c r="S36" s="74"/>
      <c r="T36" s="75">
        <f>MIN(T8:T33)</f>
        <v>-1E-3</v>
      </c>
      <c r="U36" s="74"/>
      <c r="V36" s="75">
        <f>MIN(V8:V33)</f>
        <v>-4.6710000000000003</v>
      </c>
      <c r="W36" s="74"/>
      <c r="X36" s="75">
        <f>MIN(X8:X33)</f>
        <v>-8.8396000000000008</v>
      </c>
      <c r="Y36" s="74"/>
      <c r="Z36" s="75">
        <f>MIN(Z8:Z33)</f>
        <v>-15.9702</v>
      </c>
      <c r="AA36" s="76"/>
    </row>
    <row r="37" spans="1:27" ht="15" thickBot="1" x14ac:dyDescent="0.35">
      <c r="A37" s="77" t="s">
        <v>29</v>
      </c>
      <c r="B37" s="78"/>
      <c r="C37" s="78"/>
      <c r="D37" s="79">
        <f>MAX(D8:D33)</f>
        <v>12.6052</v>
      </c>
      <c r="E37" s="78"/>
      <c r="F37" s="79">
        <f>MAX(F8:F33)</f>
        <v>12.6052</v>
      </c>
      <c r="G37" s="78"/>
      <c r="H37" s="79">
        <f>MAX(H8:H33)</f>
        <v>11.812900000000001</v>
      </c>
      <c r="I37" s="78"/>
      <c r="J37" s="79">
        <f>MAX(J8:J33)</f>
        <v>11.752599999999999</v>
      </c>
      <c r="K37" s="78"/>
      <c r="L37" s="79">
        <f>MAX(L8:L33)</f>
        <v>14.5022</v>
      </c>
      <c r="M37" s="78"/>
      <c r="N37" s="79">
        <f>MAX(N8:N33)</f>
        <v>8.6202000000000005</v>
      </c>
      <c r="O37" s="78"/>
      <c r="P37" s="79">
        <f>MAX(P8:P33)</f>
        <v>9.0785</v>
      </c>
      <c r="Q37" s="78"/>
      <c r="R37" s="79">
        <f>MAX(R8:R33)</f>
        <v>9.5144000000000002</v>
      </c>
      <c r="S37" s="78"/>
      <c r="T37" s="79">
        <f>MAX(T8:T33)</f>
        <v>11.770799999999999</v>
      </c>
      <c r="U37" s="78"/>
      <c r="V37" s="79">
        <f>MAX(V8:V33)</f>
        <v>10.533799999999999</v>
      </c>
      <c r="W37" s="78"/>
      <c r="X37" s="79">
        <f>MAX(X8:X33)</f>
        <v>7.6363000000000003</v>
      </c>
      <c r="Y37" s="78"/>
      <c r="Z37" s="79">
        <f>MAX(Z8:Z33)</f>
        <v>8.2218999999999998</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44459</v>
      </c>
      <c r="C8" s="65">
        <f>VLOOKUP($A8,'Return Data'!$B$7:$R$2843,4,0)</f>
        <v>436.04259999999999</v>
      </c>
      <c r="D8" s="65">
        <f>VLOOKUP($A8,'Return Data'!$B$7:$R$2843,5,0)</f>
        <v>3.2683</v>
      </c>
      <c r="E8" s="66">
        <f t="shared" ref="E8:E34" si="0">RANK(D8,D$8:D$34,0)</f>
        <v>10</v>
      </c>
      <c r="F8" s="65">
        <f>VLOOKUP($A8,'Return Data'!$B$7:$R$2843,6,0)</f>
        <v>3.2683</v>
      </c>
      <c r="G8" s="66">
        <f t="shared" ref="G8:G34" si="1">RANK(F8,F$8:F$34,0)</f>
        <v>10</v>
      </c>
      <c r="H8" s="65">
        <f>VLOOKUP($A8,'Return Data'!$B$7:$R$2843,7,0)</f>
        <v>2.7589999999999999</v>
      </c>
      <c r="I8" s="66">
        <f t="shared" ref="I8:I34" si="2">RANK(H8,H$8:H$34,0)</f>
        <v>22</v>
      </c>
      <c r="J8" s="65">
        <f>VLOOKUP($A8,'Return Data'!$B$7:$R$2843,8,0)</f>
        <v>2.9641999999999999</v>
      </c>
      <c r="K8" s="66">
        <f t="shared" ref="K8:K34" si="3">RANK(J8,J$8:J$34,0)</f>
        <v>19</v>
      </c>
      <c r="L8" s="65">
        <f>VLOOKUP($A8,'Return Data'!$B$7:$R$2843,9,0)</f>
        <v>3.8420000000000001</v>
      </c>
      <c r="M8" s="66">
        <f t="shared" ref="M8:M34" si="4">RANK(L8,L$8:L$34,0)</f>
        <v>6</v>
      </c>
      <c r="N8" s="65">
        <f>VLOOKUP($A8,'Return Data'!$B$7:$R$2843,10,0)</f>
        <v>4.5598999999999998</v>
      </c>
      <c r="O8" s="66">
        <f t="shared" ref="O8:O34" si="5">RANK(N8,N$8:N$34,0)</f>
        <v>5</v>
      </c>
      <c r="P8" s="65">
        <f>VLOOKUP($A8,'Return Data'!$B$7:$R$2843,11,0)</f>
        <v>4.8064</v>
      </c>
      <c r="Q8" s="66">
        <f t="shared" ref="Q8:Q34" si="6">RANK(P8,P$8:P$34,0)</f>
        <v>4</v>
      </c>
      <c r="R8" s="65">
        <f>VLOOKUP($A8,'Return Data'!$B$7:$R$2843,12,0)</f>
        <v>4.258</v>
      </c>
      <c r="S8" s="66">
        <f t="shared" ref="S8:S34" si="7">RANK(R8,R$8:R$34,0)</f>
        <v>5</v>
      </c>
      <c r="T8" s="65">
        <f>VLOOKUP($A8,'Return Data'!$B$7:$R$2843,13,0)</f>
        <v>4.6296999999999997</v>
      </c>
      <c r="U8" s="66">
        <f t="shared" ref="U8:U34" si="8">RANK(T8,T$8:T$34,0)</f>
        <v>4</v>
      </c>
      <c r="V8" s="65">
        <f>VLOOKUP($A8,'Return Data'!$B$7:$R$2843,17,0)</f>
        <v>6.1351000000000004</v>
      </c>
      <c r="W8" s="66">
        <f t="shared" ref="W8:W15" si="9">RANK(V8,V$8:V$34,0)</f>
        <v>5</v>
      </c>
      <c r="X8" s="65">
        <f>VLOOKUP($A8,'Return Data'!$B$7:$R$2843,14,0)</f>
        <v>7.1346999999999996</v>
      </c>
      <c r="Y8" s="66">
        <f>RANK(X8,X$8:X$34,0)</f>
        <v>4</v>
      </c>
      <c r="Z8" s="65">
        <f>VLOOKUP($A8,'Return Data'!$B$7:$R$2843,16,0)</f>
        <v>8.2059999999999995</v>
      </c>
      <c r="AA8" s="67">
        <f t="shared" ref="AA8:AA34" si="10">RANK(Z8,Z$8:Z$34,0)</f>
        <v>4</v>
      </c>
    </row>
    <row r="9" spans="1:27" x14ac:dyDescent="0.3">
      <c r="A9" s="63" t="s">
        <v>1496</v>
      </c>
      <c r="B9" s="64">
        <f>VLOOKUP($A9,'Return Data'!$B$7:$R$2843,3,0)</f>
        <v>44459</v>
      </c>
      <c r="C9" s="65">
        <f>VLOOKUP($A9,'Return Data'!$B$7:$R$2843,4,0)</f>
        <v>12.2067</v>
      </c>
      <c r="D9" s="65">
        <f>VLOOKUP($A9,'Return Data'!$B$7:$R$2843,5,0)</f>
        <v>3.2900999999999998</v>
      </c>
      <c r="E9" s="66">
        <f t="shared" si="0"/>
        <v>8</v>
      </c>
      <c r="F9" s="65">
        <f>VLOOKUP($A9,'Return Data'!$B$7:$R$2843,6,0)</f>
        <v>3.2900999999999998</v>
      </c>
      <c r="G9" s="66">
        <f t="shared" si="1"/>
        <v>8</v>
      </c>
      <c r="H9" s="65">
        <f>VLOOKUP($A9,'Return Data'!$B$7:$R$2843,7,0)</f>
        <v>3.2057000000000002</v>
      </c>
      <c r="I9" s="66">
        <f t="shared" si="2"/>
        <v>5</v>
      </c>
      <c r="J9" s="65">
        <f>VLOOKUP($A9,'Return Data'!$B$7:$R$2843,8,0)</f>
        <v>3.2077</v>
      </c>
      <c r="K9" s="66">
        <f t="shared" si="3"/>
        <v>8</v>
      </c>
      <c r="L9" s="65">
        <f>VLOOKUP($A9,'Return Data'!$B$7:$R$2843,9,0)</f>
        <v>3.8029999999999999</v>
      </c>
      <c r="M9" s="66">
        <f t="shared" si="4"/>
        <v>7</v>
      </c>
      <c r="N9" s="65">
        <f>VLOOKUP($A9,'Return Data'!$B$7:$R$2843,10,0)</f>
        <v>4.1961000000000004</v>
      </c>
      <c r="O9" s="66">
        <f t="shared" si="5"/>
        <v>8</v>
      </c>
      <c r="P9" s="65">
        <f>VLOOKUP($A9,'Return Data'!$B$7:$R$2843,11,0)</f>
        <v>4.4272</v>
      </c>
      <c r="Q9" s="66">
        <f t="shared" si="6"/>
        <v>6</v>
      </c>
      <c r="R9" s="65">
        <f>VLOOKUP($A9,'Return Data'!$B$7:$R$2843,12,0)</f>
        <v>4.2446000000000002</v>
      </c>
      <c r="S9" s="66">
        <f t="shared" si="7"/>
        <v>6</v>
      </c>
      <c r="T9" s="65">
        <f>VLOOKUP($A9,'Return Data'!$B$7:$R$2843,13,0)</f>
        <v>4.508</v>
      </c>
      <c r="U9" s="66">
        <f t="shared" si="8"/>
        <v>6</v>
      </c>
      <c r="V9" s="65">
        <f>VLOOKUP($A9,'Return Data'!$B$7:$R$2843,17,0)</f>
        <v>5.7088000000000001</v>
      </c>
      <c r="W9" s="66">
        <f t="shared" si="9"/>
        <v>7</v>
      </c>
      <c r="X9" s="65"/>
      <c r="Y9" s="66"/>
      <c r="Z9" s="65">
        <f>VLOOKUP($A9,'Return Data'!$B$7:$R$2843,16,0)</f>
        <v>6.8018999999999998</v>
      </c>
      <c r="AA9" s="67">
        <f t="shared" si="10"/>
        <v>17</v>
      </c>
    </row>
    <row r="10" spans="1:27" x14ac:dyDescent="0.3">
      <c r="A10" s="63" t="s">
        <v>1499</v>
      </c>
      <c r="B10" s="64">
        <f>VLOOKUP($A10,'Return Data'!$B$7:$R$2843,3,0)</f>
        <v>44459</v>
      </c>
      <c r="C10" s="65">
        <f>VLOOKUP($A10,'Return Data'!$B$7:$R$2843,4,0)</f>
        <v>1224.7678000000001</v>
      </c>
      <c r="D10" s="65">
        <f>VLOOKUP($A10,'Return Data'!$B$7:$R$2843,5,0)</f>
        <v>3.1766999999999999</v>
      </c>
      <c r="E10" s="66">
        <f t="shared" si="0"/>
        <v>13</v>
      </c>
      <c r="F10" s="65">
        <f>VLOOKUP($A10,'Return Data'!$B$7:$R$2843,6,0)</f>
        <v>3.1766999999999999</v>
      </c>
      <c r="G10" s="66">
        <f t="shared" si="1"/>
        <v>13</v>
      </c>
      <c r="H10" s="65">
        <f>VLOOKUP($A10,'Return Data'!$B$7:$R$2843,7,0)</f>
        <v>3.1349</v>
      </c>
      <c r="I10" s="66">
        <f t="shared" si="2"/>
        <v>7</v>
      </c>
      <c r="J10" s="65">
        <f>VLOOKUP($A10,'Return Data'!$B$7:$R$2843,8,0)</f>
        <v>3.0148999999999999</v>
      </c>
      <c r="K10" s="66">
        <f t="shared" si="3"/>
        <v>16</v>
      </c>
      <c r="L10" s="65">
        <f>VLOOKUP($A10,'Return Data'!$B$7:$R$2843,9,0)</f>
        <v>3.5444</v>
      </c>
      <c r="M10" s="66">
        <f t="shared" si="4"/>
        <v>13</v>
      </c>
      <c r="N10" s="65">
        <f>VLOOKUP($A10,'Return Data'!$B$7:$R$2843,10,0)</f>
        <v>4.0270000000000001</v>
      </c>
      <c r="O10" s="66">
        <f t="shared" si="5"/>
        <v>13</v>
      </c>
      <c r="P10" s="65">
        <f>VLOOKUP($A10,'Return Data'!$B$7:$R$2843,11,0)</f>
        <v>4.2401</v>
      </c>
      <c r="Q10" s="66">
        <f t="shared" si="6"/>
        <v>8</v>
      </c>
      <c r="R10" s="65">
        <f>VLOOKUP($A10,'Return Data'!$B$7:$R$2843,12,0)</f>
        <v>3.9102000000000001</v>
      </c>
      <c r="S10" s="66">
        <f t="shared" si="7"/>
        <v>10</v>
      </c>
      <c r="T10" s="65">
        <f>VLOOKUP($A10,'Return Data'!$B$7:$R$2843,13,0)</f>
        <v>4.0183</v>
      </c>
      <c r="U10" s="66">
        <f t="shared" si="8"/>
        <v>13</v>
      </c>
      <c r="V10" s="65">
        <f>VLOOKUP($A10,'Return Data'!$B$7:$R$2843,17,0)</f>
        <v>5</v>
      </c>
      <c r="W10" s="66">
        <f t="shared" si="9"/>
        <v>17</v>
      </c>
      <c r="X10" s="65"/>
      <c r="Y10" s="66"/>
      <c r="Z10" s="65">
        <f>VLOOKUP($A10,'Return Data'!$B$7:$R$2843,16,0)</f>
        <v>6.3231000000000002</v>
      </c>
      <c r="AA10" s="67">
        <f t="shared" si="10"/>
        <v>20</v>
      </c>
    </row>
    <row r="11" spans="1:27" x14ac:dyDescent="0.3">
      <c r="A11" s="63" t="s">
        <v>1500</v>
      </c>
      <c r="B11" s="64">
        <f>VLOOKUP($A11,'Return Data'!$B$7:$R$2843,3,0)</f>
        <v>44459</v>
      </c>
      <c r="C11" s="65">
        <f>VLOOKUP($A11,'Return Data'!$B$7:$R$2843,4,0)</f>
        <v>2612.0497</v>
      </c>
      <c r="D11" s="65">
        <f>VLOOKUP($A11,'Return Data'!$B$7:$R$2843,5,0)</f>
        <v>2.8616000000000001</v>
      </c>
      <c r="E11" s="66">
        <f t="shared" si="0"/>
        <v>20</v>
      </c>
      <c r="F11" s="65">
        <f>VLOOKUP($A11,'Return Data'!$B$7:$R$2843,6,0)</f>
        <v>2.8616000000000001</v>
      </c>
      <c r="G11" s="66">
        <f t="shared" si="1"/>
        <v>20</v>
      </c>
      <c r="H11" s="65">
        <f>VLOOKUP($A11,'Return Data'!$B$7:$R$2843,7,0)</f>
        <v>2.7227000000000001</v>
      </c>
      <c r="I11" s="66">
        <f t="shared" si="2"/>
        <v>23</v>
      </c>
      <c r="J11" s="65">
        <f>VLOOKUP($A11,'Return Data'!$B$7:$R$2843,8,0)</f>
        <v>2.8271999999999999</v>
      </c>
      <c r="K11" s="66">
        <f t="shared" si="3"/>
        <v>23</v>
      </c>
      <c r="L11" s="65">
        <f>VLOOKUP($A11,'Return Data'!$B$7:$R$2843,9,0)</f>
        <v>3.3454999999999999</v>
      </c>
      <c r="M11" s="66">
        <f t="shared" si="4"/>
        <v>22</v>
      </c>
      <c r="N11" s="65">
        <f>VLOOKUP($A11,'Return Data'!$B$7:$R$2843,10,0)</f>
        <v>3.6461000000000001</v>
      </c>
      <c r="O11" s="66">
        <f t="shared" si="5"/>
        <v>23</v>
      </c>
      <c r="P11" s="65">
        <f>VLOOKUP($A11,'Return Data'!$B$7:$R$2843,11,0)</f>
        <v>3.6156000000000001</v>
      </c>
      <c r="Q11" s="66">
        <f t="shared" si="6"/>
        <v>23</v>
      </c>
      <c r="R11" s="65">
        <f>VLOOKUP($A11,'Return Data'!$B$7:$R$2843,12,0)</f>
        <v>3.4144000000000001</v>
      </c>
      <c r="S11" s="66">
        <f t="shared" si="7"/>
        <v>24</v>
      </c>
      <c r="T11" s="65">
        <f>VLOOKUP($A11,'Return Data'!$B$7:$R$2843,13,0)</f>
        <v>3.5602</v>
      </c>
      <c r="U11" s="66">
        <f t="shared" si="8"/>
        <v>23</v>
      </c>
      <c r="V11" s="65">
        <f>VLOOKUP($A11,'Return Data'!$B$7:$R$2843,17,0)</f>
        <v>4.7591000000000001</v>
      </c>
      <c r="W11" s="66">
        <f t="shared" si="9"/>
        <v>18</v>
      </c>
      <c r="X11" s="65">
        <f>VLOOKUP($A11,'Return Data'!$B$7:$R$2843,14,0)</f>
        <v>5.9469000000000003</v>
      </c>
      <c r="Y11" s="66">
        <f>RANK(X11,X$8:X$34,0)</f>
        <v>10</v>
      </c>
      <c r="Z11" s="65">
        <f>VLOOKUP($A11,'Return Data'!$B$7:$R$2843,16,0)</f>
        <v>7.8695000000000004</v>
      </c>
      <c r="AA11" s="67">
        <f t="shared" si="10"/>
        <v>5</v>
      </c>
    </row>
    <row r="12" spans="1:27" x14ac:dyDescent="0.3">
      <c r="A12" s="63" t="s">
        <v>1502</v>
      </c>
      <c r="B12" s="64">
        <f>VLOOKUP($A12,'Return Data'!$B$7:$R$2843,3,0)</f>
        <v>44459</v>
      </c>
      <c r="C12" s="65">
        <f>VLOOKUP($A12,'Return Data'!$B$7:$R$2843,4,0)</f>
        <v>3215.5171999999998</v>
      </c>
      <c r="D12" s="65">
        <f>VLOOKUP($A12,'Return Data'!$B$7:$R$2843,5,0)</f>
        <v>2.6204000000000001</v>
      </c>
      <c r="E12" s="66">
        <f t="shared" si="0"/>
        <v>26</v>
      </c>
      <c r="F12" s="65">
        <f>VLOOKUP($A12,'Return Data'!$B$7:$R$2843,6,0)</f>
        <v>2.6204000000000001</v>
      </c>
      <c r="G12" s="66">
        <f t="shared" si="1"/>
        <v>26</v>
      </c>
      <c r="H12" s="65">
        <f>VLOOKUP($A12,'Return Data'!$B$7:$R$2843,7,0)</f>
        <v>2.4613</v>
      </c>
      <c r="I12" s="66">
        <f t="shared" si="2"/>
        <v>27</v>
      </c>
      <c r="J12" s="65">
        <f>VLOOKUP($A12,'Return Data'!$B$7:$R$2843,8,0)</f>
        <v>2.6661999999999999</v>
      </c>
      <c r="K12" s="66">
        <f t="shared" si="3"/>
        <v>27</v>
      </c>
      <c r="L12" s="65">
        <f>VLOOKUP($A12,'Return Data'!$B$7:$R$2843,9,0)</f>
        <v>3.1278000000000001</v>
      </c>
      <c r="M12" s="66">
        <f t="shared" si="4"/>
        <v>26</v>
      </c>
      <c r="N12" s="65">
        <f>VLOOKUP($A12,'Return Data'!$B$7:$R$2843,10,0)</f>
        <v>3.4554</v>
      </c>
      <c r="O12" s="66">
        <f t="shared" si="5"/>
        <v>26</v>
      </c>
      <c r="P12" s="65">
        <f>VLOOKUP($A12,'Return Data'!$B$7:$R$2843,11,0)</f>
        <v>3.4338000000000002</v>
      </c>
      <c r="Q12" s="66">
        <f t="shared" si="6"/>
        <v>25</v>
      </c>
      <c r="R12" s="65">
        <f>VLOOKUP($A12,'Return Data'!$B$7:$R$2843,12,0)</f>
        <v>3.2730000000000001</v>
      </c>
      <c r="S12" s="66">
        <f t="shared" si="7"/>
        <v>25</v>
      </c>
      <c r="T12" s="65">
        <f>VLOOKUP($A12,'Return Data'!$B$7:$R$2843,13,0)</f>
        <v>3.3588</v>
      </c>
      <c r="U12" s="66">
        <f t="shared" si="8"/>
        <v>25</v>
      </c>
      <c r="V12" s="65">
        <f>VLOOKUP($A12,'Return Data'!$B$7:$R$2843,17,0)</f>
        <v>4.6271000000000004</v>
      </c>
      <c r="W12" s="66">
        <f t="shared" si="9"/>
        <v>19</v>
      </c>
      <c r="X12" s="65">
        <f>VLOOKUP($A12,'Return Data'!$B$7:$R$2843,14,0)</f>
        <v>5.5423</v>
      </c>
      <c r="Y12" s="66">
        <f>RANK(X12,X$8:X$34,0)</f>
        <v>13</v>
      </c>
      <c r="Z12" s="65">
        <f>VLOOKUP($A12,'Return Data'!$B$7:$R$2843,16,0)</f>
        <v>7.2504</v>
      </c>
      <c r="AA12" s="67">
        <f t="shared" si="10"/>
        <v>15</v>
      </c>
    </row>
    <row r="13" spans="1:27" x14ac:dyDescent="0.3">
      <c r="A13" s="63" t="s">
        <v>1504</v>
      </c>
      <c r="B13" s="64">
        <f>VLOOKUP($A13,'Return Data'!$B$7:$R$2843,3,0)</f>
        <v>44459</v>
      </c>
      <c r="C13" s="65">
        <f>VLOOKUP($A13,'Return Data'!$B$7:$R$2843,4,0)</f>
        <v>2905.1149999999998</v>
      </c>
      <c r="D13" s="65">
        <f>VLOOKUP($A13,'Return Data'!$B$7:$R$2843,5,0)</f>
        <v>3.2395</v>
      </c>
      <c r="E13" s="66">
        <f t="shared" si="0"/>
        <v>12</v>
      </c>
      <c r="F13" s="65">
        <f>VLOOKUP($A13,'Return Data'!$B$7:$R$2843,6,0)</f>
        <v>3.2395</v>
      </c>
      <c r="G13" s="66">
        <f t="shared" si="1"/>
        <v>12</v>
      </c>
      <c r="H13" s="65">
        <f>VLOOKUP($A13,'Return Data'!$B$7:$R$2843,7,0)</f>
        <v>2.9565999999999999</v>
      </c>
      <c r="I13" s="66">
        <f t="shared" si="2"/>
        <v>16</v>
      </c>
      <c r="J13" s="65">
        <f>VLOOKUP($A13,'Return Data'!$B$7:$R$2843,8,0)</f>
        <v>2.9184999999999999</v>
      </c>
      <c r="K13" s="66">
        <f t="shared" si="3"/>
        <v>20</v>
      </c>
      <c r="L13" s="65">
        <f>VLOOKUP($A13,'Return Data'!$B$7:$R$2843,9,0)</f>
        <v>3.5169999999999999</v>
      </c>
      <c r="M13" s="66">
        <f t="shared" si="4"/>
        <v>16</v>
      </c>
      <c r="N13" s="65">
        <f>VLOOKUP($A13,'Return Data'!$B$7:$R$2843,10,0)</f>
        <v>3.9397000000000002</v>
      </c>
      <c r="O13" s="66">
        <f t="shared" si="5"/>
        <v>16</v>
      </c>
      <c r="P13" s="65">
        <f>VLOOKUP($A13,'Return Data'!$B$7:$R$2843,11,0)</f>
        <v>3.9152</v>
      </c>
      <c r="Q13" s="66">
        <f t="shared" si="6"/>
        <v>17</v>
      </c>
      <c r="R13" s="65">
        <f>VLOOKUP($A13,'Return Data'!$B$7:$R$2843,12,0)</f>
        <v>3.7265999999999999</v>
      </c>
      <c r="S13" s="66">
        <f t="shared" si="7"/>
        <v>18</v>
      </c>
      <c r="T13" s="65">
        <f>VLOOKUP($A13,'Return Data'!$B$7:$R$2843,13,0)</f>
        <v>3.8675000000000002</v>
      </c>
      <c r="U13" s="66">
        <f t="shared" si="8"/>
        <v>18</v>
      </c>
      <c r="V13" s="65">
        <f>VLOOKUP($A13,'Return Data'!$B$7:$R$2843,17,0)</f>
        <v>5.0328999999999997</v>
      </c>
      <c r="W13" s="66">
        <f t="shared" si="9"/>
        <v>16</v>
      </c>
      <c r="X13" s="65">
        <f>VLOOKUP($A13,'Return Data'!$B$7:$R$2843,14,0)</f>
        <v>5.8159000000000001</v>
      </c>
      <c r="Y13" s="66">
        <f>RANK(X13,X$8:X$34,0)</f>
        <v>11</v>
      </c>
      <c r="Z13" s="65">
        <f>VLOOKUP($A13,'Return Data'!$B$7:$R$2843,16,0)</f>
        <v>7.3952999999999998</v>
      </c>
      <c r="AA13" s="67">
        <f t="shared" si="10"/>
        <v>12</v>
      </c>
    </row>
    <row r="14" spans="1:27" x14ac:dyDescent="0.3">
      <c r="A14" s="63" t="s">
        <v>1509</v>
      </c>
      <c r="B14" s="64">
        <f>VLOOKUP($A14,'Return Data'!$B$7:$R$2843,3,0)</f>
        <v>44459</v>
      </c>
      <c r="C14" s="65">
        <f>VLOOKUP($A14,'Return Data'!$B$7:$R$2843,4,0)</f>
        <v>31.423400000000001</v>
      </c>
      <c r="D14" s="65">
        <f>VLOOKUP($A14,'Return Data'!$B$7:$R$2843,5,0)</f>
        <v>12.208600000000001</v>
      </c>
      <c r="E14" s="66">
        <f t="shared" si="0"/>
        <v>1</v>
      </c>
      <c r="F14" s="65">
        <f>VLOOKUP($A14,'Return Data'!$B$7:$R$2843,6,0)</f>
        <v>12.208600000000001</v>
      </c>
      <c r="G14" s="66">
        <f t="shared" si="1"/>
        <v>1</v>
      </c>
      <c r="H14" s="65">
        <f>VLOOKUP($A14,'Return Data'!$B$7:$R$2843,7,0)</f>
        <v>11.2415</v>
      </c>
      <c r="I14" s="66">
        <f t="shared" si="2"/>
        <v>2</v>
      </c>
      <c r="J14" s="65">
        <f>VLOOKUP($A14,'Return Data'!$B$7:$R$2843,8,0)</f>
        <v>11.382899999999999</v>
      </c>
      <c r="K14" s="66">
        <f t="shared" si="3"/>
        <v>2</v>
      </c>
      <c r="L14" s="65">
        <f>VLOOKUP($A14,'Return Data'!$B$7:$R$2843,9,0)</f>
        <v>13.503500000000001</v>
      </c>
      <c r="M14" s="66">
        <f t="shared" si="4"/>
        <v>1</v>
      </c>
      <c r="N14" s="65">
        <f>VLOOKUP($A14,'Return Data'!$B$7:$R$2843,10,0)</f>
        <v>14.451000000000001</v>
      </c>
      <c r="O14" s="66">
        <f t="shared" si="5"/>
        <v>2</v>
      </c>
      <c r="P14" s="65">
        <f>VLOOKUP($A14,'Return Data'!$B$7:$R$2843,11,0)</f>
        <v>10.481</v>
      </c>
      <c r="Q14" s="66">
        <f t="shared" si="6"/>
        <v>2</v>
      </c>
      <c r="R14" s="65">
        <f>VLOOKUP($A14,'Return Data'!$B$7:$R$2843,12,0)</f>
        <v>9.5152999999999999</v>
      </c>
      <c r="S14" s="66">
        <f t="shared" si="7"/>
        <v>2</v>
      </c>
      <c r="T14" s="65">
        <f>VLOOKUP($A14,'Return Data'!$B$7:$R$2843,13,0)</f>
        <v>9.1476000000000006</v>
      </c>
      <c r="U14" s="66">
        <f t="shared" si="8"/>
        <v>2</v>
      </c>
      <c r="V14" s="65">
        <f>VLOOKUP($A14,'Return Data'!$B$7:$R$2843,17,0)</f>
        <v>6.8635999999999999</v>
      </c>
      <c r="W14" s="66">
        <f t="shared" si="9"/>
        <v>3</v>
      </c>
      <c r="X14" s="65">
        <f>VLOOKUP($A14,'Return Data'!$B$7:$R$2843,14,0)</f>
        <v>7.9055</v>
      </c>
      <c r="Y14" s="66">
        <f>RANK(X14,X$8:X$34,0)</f>
        <v>2</v>
      </c>
      <c r="Z14" s="65">
        <f>VLOOKUP($A14,'Return Data'!$B$7:$R$2843,16,0)</f>
        <v>8.8827999999999996</v>
      </c>
      <c r="AA14" s="67">
        <f t="shared" si="10"/>
        <v>1</v>
      </c>
    </row>
    <row r="15" spans="1:27" x14ac:dyDescent="0.3">
      <c r="A15" s="63" t="s">
        <v>1510</v>
      </c>
      <c r="B15" s="64">
        <f>VLOOKUP($A15,'Return Data'!$B$7:$R$2843,3,0)</f>
        <v>44459</v>
      </c>
      <c r="C15" s="65">
        <f>VLOOKUP($A15,'Return Data'!$B$7:$R$2843,4,0)</f>
        <v>12.1737</v>
      </c>
      <c r="D15" s="65">
        <f>VLOOKUP($A15,'Return Data'!$B$7:$R$2843,5,0)</f>
        <v>2.9990000000000001</v>
      </c>
      <c r="E15" s="66">
        <f t="shared" si="0"/>
        <v>18</v>
      </c>
      <c r="F15" s="65">
        <f>VLOOKUP($A15,'Return Data'!$B$7:$R$2843,6,0)</f>
        <v>2.9990000000000001</v>
      </c>
      <c r="G15" s="66">
        <f t="shared" si="1"/>
        <v>18</v>
      </c>
      <c r="H15" s="65">
        <f>VLOOKUP($A15,'Return Data'!$B$7:$R$2843,7,0)</f>
        <v>3.0428999999999999</v>
      </c>
      <c r="I15" s="66">
        <f t="shared" si="2"/>
        <v>11</v>
      </c>
      <c r="J15" s="65">
        <f>VLOOKUP($A15,'Return Data'!$B$7:$R$2843,8,0)</f>
        <v>3.1735000000000002</v>
      </c>
      <c r="K15" s="66">
        <f t="shared" si="3"/>
        <v>10</v>
      </c>
      <c r="L15" s="65">
        <f>VLOOKUP($A15,'Return Data'!$B$7:$R$2843,9,0)</f>
        <v>3.6089000000000002</v>
      </c>
      <c r="M15" s="66">
        <f t="shared" si="4"/>
        <v>12</v>
      </c>
      <c r="N15" s="65">
        <f>VLOOKUP($A15,'Return Data'!$B$7:$R$2843,10,0)</f>
        <v>4.2239000000000004</v>
      </c>
      <c r="O15" s="66">
        <f t="shared" si="5"/>
        <v>6</v>
      </c>
      <c r="P15" s="65">
        <f>VLOOKUP($A15,'Return Data'!$B$7:$R$2843,11,0)</f>
        <v>4.3548</v>
      </c>
      <c r="Q15" s="66">
        <f t="shared" si="6"/>
        <v>7</v>
      </c>
      <c r="R15" s="65">
        <f>VLOOKUP($A15,'Return Data'!$B$7:$R$2843,12,0)</f>
        <v>4.0702999999999996</v>
      </c>
      <c r="S15" s="66">
        <f t="shared" si="7"/>
        <v>7</v>
      </c>
      <c r="T15" s="65">
        <f>VLOOKUP($A15,'Return Data'!$B$7:$R$2843,13,0)</f>
        <v>4.3105000000000002</v>
      </c>
      <c r="U15" s="66">
        <f t="shared" si="8"/>
        <v>7</v>
      </c>
      <c r="V15" s="65">
        <f>VLOOKUP($A15,'Return Data'!$B$7:$R$2843,17,0)</f>
        <v>5.7561999999999998</v>
      </c>
      <c r="W15" s="66">
        <f t="shared" si="9"/>
        <v>6</v>
      </c>
      <c r="X15" s="65"/>
      <c r="Y15" s="66"/>
      <c r="Z15" s="65">
        <f>VLOOKUP($A15,'Return Data'!$B$7:$R$2843,16,0)</f>
        <v>6.7953999999999999</v>
      </c>
      <c r="AA15" s="67">
        <f t="shared" si="10"/>
        <v>18</v>
      </c>
    </row>
    <row r="16" spans="1:27" x14ac:dyDescent="0.3">
      <c r="A16" s="63" t="s">
        <v>1512</v>
      </c>
      <c r="B16" s="64">
        <f>VLOOKUP($A16,'Return Data'!$B$7:$R$2843,3,0)</f>
        <v>44459</v>
      </c>
      <c r="C16" s="65">
        <f>VLOOKUP($A16,'Return Data'!$B$7:$R$2843,4,0)</f>
        <v>1080.7579000000001</v>
      </c>
      <c r="D16" s="65">
        <f>VLOOKUP($A16,'Return Data'!$B$7:$R$2843,5,0)</f>
        <v>3.2498</v>
      </c>
      <c r="E16" s="66">
        <f t="shared" si="0"/>
        <v>11</v>
      </c>
      <c r="F16" s="65">
        <f>VLOOKUP($A16,'Return Data'!$B$7:$R$2843,6,0)</f>
        <v>3.2498</v>
      </c>
      <c r="G16" s="66">
        <f t="shared" si="1"/>
        <v>11</v>
      </c>
      <c r="H16" s="65">
        <f>VLOOKUP($A16,'Return Data'!$B$7:$R$2843,7,0)</f>
        <v>2.9674</v>
      </c>
      <c r="I16" s="66">
        <f t="shared" si="2"/>
        <v>15</v>
      </c>
      <c r="J16" s="65">
        <f>VLOOKUP($A16,'Return Data'!$B$7:$R$2843,8,0)</f>
        <v>3.1715</v>
      </c>
      <c r="K16" s="66">
        <f t="shared" si="3"/>
        <v>11</v>
      </c>
      <c r="L16" s="65">
        <f>VLOOKUP($A16,'Return Data'!$B$7:$R$2843,9,0)</f>
        <v>3.7172999999999998</v>
      </c>
      <c r="M16" s="66">
        <f t="shared" si="4"/>
        <v>8</v>
      </c>
      <c r="N16" s="65">
        <f>VLOOKUP($A16,'Return Data'!$B$7:$R$2843,10,0)</f>
        <v>4.1622000000000003</v>
      </c>
      <c r="O16" s="66">
        <f t="shared" si="5"/>
        <v>9</v>
      </c>
      <c r="P16" s="65">
        <f>VLOOKUP($A16,'Return Data'!$B$7:$R$2843,11,0)</f>
        <v>4.0605000000000002</v>
      </c>
      <c r="Q16" s="66">
        <f t="shared" si="6"/>
        <v>11</v>
      </c>
      <c r="R16" s="65">
        <f>VLOOKUP($A16,'Return Data'!$B$7:$R$2843,12,0)</f>
        <v>3.8357000000000001</v>
      </c>
      <c r="S16" s="66">
        <f t="shared" si="7"/>
        <v>13</v>
      </c>
      <c r="T16" s="65">
        <f>VLOOKUP($A16,'Return Data'!$B$7:$R$2843,13,0)</f>
        <v>3.9497</v>
      </c>
      <c r="U16" s="66">
        <f t="shared" si="8"/>
        <v>15</v>
      </c>
      <c r="V16" s="65"/>
      <c r="W16" s="66"/>
      <c r="X16" s="65"/>
      <c r="Y16" s="66"/>
      <c r="Z16" s="65">
        <f>VLOOKUP($A16,'Return Data'!$B$7:$R$2843,16,0)</f>
        <v>4.8379000000000003</v>
      </c>
      <c r="AA16" s="67">
        <f t="shared" si="10"/>
        <v>25</v>
      </c>
    </row>
    <row r="17" spans="1:27" x14ac:dyDescent="0.3">
      <c r="A17" s="63" t="s">
        <v>1515</v>
      </c>
      <c r="B17" s="64">
        <f>VLOOKUP($A17,'Return Data'!$B$7:$R$2843,3,0)</f>
        <v>44459</v>
      </c>
      <c r="C17" s="65">
        <f>VLOOKUP($A17,'Return Data'!$B$7:$R$2843,4,0)</f>
        <v>23.398</v>
      </c>
      <c r="D17" s="65">
        <f>VLOOKUP($A17,'Return Data'!$B$7:$R$2843,5,0)</f>
        <v>3.6930000000000001</v>
      </c>
      <c r="E17" s="66">
        <f t="shared" si="0"/>
        <v>2</v>
      </c>
      <c r="F17" s="65">
        <f>VLOOKUP($A17,'Return Data'!$B$7:$R$2843,6,0)</f>
        <v>3.6930000000000001</v>
      </c>
      <c r="G17" s="66">
        <f t="shared" si="1"/>
        <v>2</v>
      </c>
      <c r="H17" s="65">
        <f>VLOOKUP($A17,'Return Data'!$B$7:$R$2843,7,0)</f>
        <v>3.3895</v>
      </c>
      <c r="I17" s="66">
        <f t="shared" si="2"/>
        <v>3</v>
      </c>
      <c r="J17" s="65">
        <f>VLOOKUP($A17,'Return Data'!$B$7:$R$2843,8,0)</f>
        <v>3.8386999999999998</v>
      </c>
      <c r="K17" s="66">
        <f t="shared" si="3"/>
        <v>3</v>
      </c>
      <c r="L17" s="65">
        <f>VLOOKUP($A17,'Return Data'!$B$7:$R$2843,9,0)</f>
        <v>4.5109000000000004</v>
      </c>
      <c r="M17" s="66">
        <f t="shared" si="4"/>
        <v>3</v>
      </c>
      <c r="N17" s="65">
        <f>VLOOKUP($A17,'Return Data'!$B$7:$R$2843,10,0)</f>
        <v>4.6588000000000003</v>
      </c>
      <c r="O17" s="66">
        <f t="shared" si="5"/>
        <v>4</v>
      </c>
      <c r="P17" s="65">
        <f>VLOOKUP($A17,'Return Data'!$B$7:$R$2843,11,0)</f>
        <v>4.9546999999999999</v>
      </c>
      <c r="Q17" s="66">
        <f t="shared" si="6"/>
        <v>3</v>
      </c>
      <c r="R17" s="65">
        <f>VLOOKUP($A17,'Return Data'!$B$7:$R$2843,12,0)</f>
        <v>4.7727000000000004</v>
      </c>
      <c r="S17" s="66">
        <f t="shared" si="7"/>
        <v>4</v>
      </c>
      <c r="T17" s="65">
        <f>VLOOKUP($A17,'Return Data'!$B$7:$R$2843,13,0)</f>
        <v>5.0942999999999996</v>
      </c>
      <c r="U17" s="66">
        <f t="shared" si="8"/>
        <v>3</v>
      </c>
      <c r="V17" s="65">
        <f>VLOOKUP($A17,'Return Data'!$B$7:$R$2843,17,0)</f>
        <v>6.5521000000000003</v>
      </c>
      <c r="W17" s="66">
        <f t="shared" ref="W17:W22" si="11">RANK(V17,V$8:V$34,0)</f>
        <v>4</v>
      </c>
      <c r="X17" s="65">
        <f>VLOOKUP($A17,'Return Data'!$B$7:$R$2843,14,0)</f>
        <v>7.4218999999999999</v>
      </c>
      <c r="Y17" s="66">
        <f>RANK(X17,X$8:X$34,0)</f>
        <v>3</v>
      </c>
      <c r="Z17" s="65">
        <f>VLOOKUP($A17,'Return Data'!$B$7:$R$2843,16,0)</f>
        <v>8.6062999999999992</v>
      </c>
      <c r="AA17" s="67">
        <f t="shared" si="10"/>
        <v>3</v>
      </c>
    </row>
    <row r="18" spans="1:27" x14ac:dyDescent="0.3">
      <c r="A18" s="63" t="s">
        <v>1517</v>
      </c>
      <c r="B18" s="64">
        <f>VLOOKUP($A18,'Return Data'!$B$7:$R$2843,3,0)</f>
        <v>44459</v>
      </c>
      <c r="C18" s="65">
        <f>VLOOKUP($A18,'Return Data'!$B$7:$R$2843,4,0)</f>
        <v>2307.136</v>
      </c>
      <c r="D18" s="65">
        <f>VLOOKUP($A18,'Return Data'!$B$7:$R$2843,5,0)</f>
        <v>2.2932999999999999</v>
      </c>
      <c r="E18" s="66">
        <f t="shared" si="0"/>
        <v>27</v>
      </c>
      <c r="F18" s="65">
        <f>VLOOKUP($A18,'Return Data'!$B$7:$R$2843,6,0)</f>
        <v>2.2932999999999999</v>
      </c>
      <c r="G18" s="66">
        <f t="shared" si="1"/>
        <v>27</v>
      </c>
      <c r="H18" s="65">
        <f>VLOOKUP($A18,'Return Data'!$B$7:$R$2843,7,0)</f>
        <v>2.5308999999999999</v>
      </c>
      <c r="I18" s="66">
        <f t="shared" si="2"/>
        <v>26</v>
      </c>
      <c r="J18" s="65">
        <f>VLOOKUP($A18,'Return Data'!$B$7:$R$2843,8,0)</f>
        <v>3.0308999999999999</v>
      </c>
      <c r="K18" s="66">
        <f t="shared" si="3"/>
        <v>15</v>
      </c>
      <c r="L18" s="65">
        <f>VLOOKUP($A18,'Return Data'!$B$7:$R$2843,9,0)</f>
        <v>3.5036</v>
      </c>
      <c r="M18" s="66">
        <f t="shared" si="4"/>
        <v>17</v>
      </c>
      <c r="N18" s="65">
        <f>VLOOKUP($A18,'Return Data'!$B$7:$R$2843,10,0)</f>
        <v>3.7919</v>
      </c>
      <c r="O18" s="66">
        <f t="shared" si="5"/>
        <v>20</v>
      </c>
      <c r="P18" s="65">
        <f>VLOOKUP($A18,'Return Data'!$B$7:$R$2843,11,0)</f>
        <v>3.6995</v>
      </c>
      <c r="Q18" s="66">
        <f t="shared" si="6"/>
        <v>22</v>
      </c>
      <c r="R18" s="65">
        <f>VLOOKUP($A18,'Return Data'!$B$7:$R$2843,12,0)</f>
        <v>3.7606000000000002</v>
      </c>
      <c r="S18" s="66">
        <f t="shared" si="7"/>
        <v>16</v>
      </c>
      <c r="T18" s="65">
        <f>VLOOKUP($A18,'Return Data'!$B$7:$R$2843,13,0)</f>
        <v>4.1645000000000003</v>
      </c>
      <c r="U18" s="66">
        <f t="shared" si="8"/>
        <v>9</v>
      </c>
      <c r="V18" s="65">
        <f>VLOOKUP($A18,'Return Data'!$B$7:$R$2843,17,0)</f>
        <v>5.1390000000000002</v>
      </c>
      <c r="W18" s="66">
        <f t="shared" si="11"/>
        <v>13</v>
      </c>
      <c r="X18" s="65">
        <f>VLOOKUP($A18,'Return Data'!$B$7:$R$2843,14,0)</f>
        <v>6.0167000000000002</v>
      </c>
      <c r="Y18" s="66">
        <f>RANK(X18,X$8:X$34,0)</f>
        <v>9</v>
      </c>
      <c r="Z18" s="65">
        <f>VLOOKUP($A18,'Return Data'!$B$7:$R$2843,16,0)</f>
        <v>7.5128000000000004</v>
      </c>
      <c r="AA18" s="67">
        <f t="shared" si="10"/>
        <v>11</v>
      </c>
    </row>
    <row r="19" spans="1:27" x14ac:dyDescent="0.3">
      <c r="A19" s="63" t="s">
        <v>1518</v>
      </c>
      <c r="B19" s="64">
        <f>VLOOKUP($A19,'Return Data'!$B$7:$R$2843,3,0)</f>
        <v>44459</v>
      </c>
      <c r="C19" s="65">
        <f>VLOOKUP($A19,'Return Data'!$B$7:$R$2843,4,0)</f>
        <v>12.1768</v>
      </c>
      <c r="D19" s="65">
        <f>VLOOKUP($A19,'Return Data'!$B$7:$R$2843,5,0)</f>
        <v>2.7982999999999998</v>
      </c>
      <c r="E19" s="66">
        <f t="shared" si="0"/>
        <v>23</v>
      </c>
      <c r="F19" s="65">
        <f>VLOOKUP($A19,'Return Data'!$B$7:$R$2843,6,0)</f>
        <v>2.7982999999999998</v>
      </c>
      <c r="G19" s="66">
        <f t="shared" si="1"/>
        <v>23</v>
      </c>
      <c r="H19" s="65">
        <f>VLOOKUP($A19,'Return Data'!$B$7:$R$2843,7,0)</f>
        <v>2.6562999999999999</v>
      </c>
      <c r="I19" s="66">
        <f t="shared" si="2"/>
        <v>25</v>
      </c>
      <c r="J19" s="65">
        <f>VLOOKUP($A19,'Return Data'!$B$7:$R$2843,8,0)</f>
        <v>2.7004999999999999</v>
      </c>
      <c r="K19" s="66">
        <f t="shared" si="3"/>
        <v>26</v>
      </c>
      <c r="L19" s="65">
        <f>VLOOKUP($A19,'Return Data'!$B$7:$R$2843,9,0)</f>
        <v>3.3065000000000002</v>
      </c>
      <c r="M19" s="66">
        <f t="shared" si="4"/>
        <v>24</v>
      </c>
      <c r="N19" s="65">
        <f>VLOOKUP($A19,'Return Data'!$B$7:$R$2843,10,0)</f>
        <v>3.7345999999999999</v>
      </c>
      <c r="O19" s="66">
        <f t="shared" si="5"/>
        <v>21</v>
      </c>
      <c r="P19" s="65">
        <f>VLOOKUP($A19,'Return Data'!$B$7:$R$2843,11,0)</f>
        <v>3.7412000000000001</v>
      </c>
      <c r="Q19" s="66">
        <f t="shared" si="6"/>
        <v>20</v>
      </c>
      <c r="R19" s="65">
        <f>VLOOKUP($A19,'Return Data'!$B$7:$R$2843,12,0)</f>
        <v>3.5131000000000001</v>
      </c>
      <c r="S19" s="66">
        <f t="shared" si="7"/>
        <v>22</v>
      </c>
      <c r="T19" s="65">
        <f>VLOOKUP($A19,'Return Data'!$B$7:$R$2843,13,0)</f>
        <v>3.6389</v>
      </c>
      <c r="U19" s="66">
        <f t="shared" si="8"/>
        <v>22</v>
      </c>
      <c r="V19" s="65">
        <f>VLOOKUP($A19,'Return Data'!$B$7:$R$2843,17,0)</f>
        <v>5.1315</v>
      </c>
      <c r="W19" s="66">
        <f t="shared" si="11"/>
        <v>14</v>
      </c>
      <c r="X19" s="65"/>
      <c r="Y19" s="66"/>
      <c r="Z19" s="65">
        <f>VLOOKUP($A19,'Return Data'!$B$7:$R$2843,16,0)</f>
        <v>6.3930999999999996</v>
      </c>
      <c r="AA19" s="67">
        <f t="shared" si="10"/>
        <v>19</v>
      </c>
    </row>
    <row r="20" spans="1:27" x14ac:dyDescent="0.3">
      <c r="A20" s="63" t="s">
        <v>1523</v>
      </c>
      <c r="B20" s="64">
        <f>VLOOKUP($A20,'Return Data'!$B$7:$R$2843,3,0)</f>
        <v>44459</v>
      </c>
      <c r="C20" s="65">
        <f>VLOOKUP($A20,'Return Data'!$B$7:$R$2843,4,0)</f>
        <v>2263.7433000000001</v>
      </c>
      <c r="D20" s="65">
        <f>VLOOKUP($A20,'Return Data'!$B$7:$R$2843,5,0)</f>
        <v>3.4788999999999999</v>
      </c>
      <c r="E20" s="66">
        <f t="shared" si="0"/>
        <v>5</v>
      </c>
      <c r="F20" s="65">
        <f>VLOOKUP($A20,'Return Data'!$B$7:$R$2843,6,0)</f>
        <v>3.4788999999999999</v>
      </c>
      <c r="G20" s="66">
        <f t="shared" si="1"/>
        <v>5</v>
      </c>
      <c r="H20" s="65">
        <f>VLOOKUP($A20,'Return Data'!$B$7:$R$2843,7,0)</f>
        <v>3.2281</v>
      </c>
      <c r="I20" s="66">
        <f t="shared" si="2"/>
        <v>4</v>
      </c>
      <c r="J20" s="65">
        <f>VLOOKUP($A20,'Return Data'!$B$7:$R$2843,8,0)</f>
        <v>3.1757</v>
      </c>
      <c r="K20" s="66">
        <f t="shared" si="3"/>
        <v>9</v>
      </c>
      <c r="L20" s="65">
        <f>VLOOKUP($A20,'Return Data'!$B$7:$R$2843,9,0)</f>
        <v>3.694</v>
      </c>
      <c r="M20" s="66">
        <f t="shared" si="4"/>
        <v>9</v>
      </c>
      <c r="N20" s="65">
        <f>VLOOKUP($A20,'Return Data'!$B$7:$R$2843,10,0)</f>
        <v>4.1189999999999998</v>
      </c>
      <c r="O20" s="66">
        <f t="shared" si="5"/>
        <v>11</v>
      </c>
      <c r="P20" s="65">
        <f>VLOOKUP($A20,'Return Data'!$B$7:$R$2843,11,0)</f>
        <v>4.0526999999999997</v>
      </c>
      <c r="Q20" s="66">
        <f t="shared" si="6"/>
        <v>13</v>
      </c>
      <c r="R20" s="65">
        <f>VLOOKUP($A20,'Return Data'!$B$7:$R$2843,12,0)</f>
        <v>3.8395000000000001</v>
      </c>
      <c r="S20" s="66">
        <f t="shared" si="7"/>
        <v>12</v>
      </c>
      <c r="T20" s="65">
        <f>VLOOKUP($A20,'Return Data'!$B$7:$R$2843,13,0)</f>
        <v>3.9430000000000001</v>
      </c>
      <c r="U20" s="66">
        <f t="shared" si="8"/>
        <v>16</v>
      </c>
      <c r="V20" s="65">
        <f>VLOOKUP($A20,'Return Data'!$B$7:$R$2843,17,0)</f>
        <v>5.2041000000000004</v>
      </c>
      <c r="W20" s="66">
        <f t="shared" si="11"/>
        <v>12</v>
      </c>
      <c r="X20" s="65">
        <f>VLOOKUP($A20,'Return Data'!$B$7:$R$2843,14,0)</f>
        <v>6.3803000000000001</v>
      </c>
      <c r="Y20" s="66">
        <f>RANK(X20,X$8:X$34,0)</f>
        <v>7</v>
      </c>
      <c r="Z20" s="65">
        <f>VLOOKUP($A20,'Return Data'!$B$7:$R$2843,16,0)</f>
        <v>7.7644000000000002</v>
      </c>
      <c r="AA20" s="67">
        <f t="shared" si="10"/>
        <v>8</v>
      </c>
    </row>
    <row r="21" spans="1:27" x14ac:dyDescent="0.3">
      <c r="A21" s="63" t="s">
        <v>1527</v>
      </c>
      <c r="B21" s="64">
        <f>VLOOKUP($A21,'Return Data'!$B$7:$R$2843,3,0)</f>
        <v>44459</v>
      </c>
      <c r="C21" s="65">
        <f>VLOOKUP($A21,'Return Data'!$B$7:$R$2843,4,0)</f>
        <v>35.313099999999999</v>
      </c>
      <c r="D21" s="65">
        <f>VLOOKUP($A21,'Return Data'!$B$7:$R$2843,5,0)</f>
        <v>2.9636999999999998</v>
      </c>
      <c r="E21" s="66">
        <f t="shared" si="0"/>
        <v>19</v>
      </c>
      <c r="F21" s="65">
        <f>VLOOKUP($A21,'Return Data'!$B$7:$R$2843,6,0)</f>
        <v>2.9636999999999998</v>
      </c>
      <c r="G21" s="66">
        <f t="shared" si="1"/>
        <v>19</v>
      </c>
      <c r="H21" s="65">
        <f>VLOOKUP($A21,'Return Data'!$B$7:$R$2843,7,0)</f>
        <v>2.9104999999999999</v>
      </c>
      <c r="I21" s="66">
        <f t="shared" si="2"/>
        <v>17</v>
      </c>
      <c r="J21" s="65">
        <f>VLOOKUP($A21,'Return Data'!$B$7:$R$2843,8,0)</f>
        <v>2.7863000000000002</v>
      </c>
      <c r="K21" s="66">
        <f t="shared" si="3"/>
        <v>25</v>
      </c>
      <c r="L21" s="65">
        <f>VLOOKUP($A21,'Return Data'!$B$7:$R$2843,9,0)</f>
        <v>3.2934000000000001</v>
      </c>
      <c r="M21" s="66">
        <f t="shared" si="4"/>
        <v>25</v>
      </c>
      <c r="N21" s="65">
        <f>VLOOKUP($A21,'Return Data'!$B$7:$R$2843,10,0)</f>
        <v>4.0049000000000001</v>
      </c>
      <c r="O21" s="66">
        <f t="shared" si="5"/>
        <v>14</v>
      </c>
      <c r="P21" s="65">
        <f>VLOOKUP($A21,'Return Data'!$B$7:$R$2843,11,0)</f>
        <v>4.0167999999999999</v>
      </c>
      <c r="Q21" s="66">
        <f t="shared" si="6"/>
        <v>15</v>
      </c>
      <c r="R21" s="65">
        <f>VLOOKUP($A21,'Return Data'!$B$7:$R$2843,12,0)</f>
        <v>3.7383999999999999</v>
      </c>
      <c r="S21" s="66">
        <f t="shared" si="7"/>
        <v>17</v>
      </c>
      <c r="T21" s="65">
        <f>VLOOKUP($A21,'Return Data'!$B$7:$R$2843,13,0)</f>
        <v>4.0026000000000002</v>
      </c>
      <c r="U21" s="66">
        <f t="shared" si="8"/>
        <v>14</v>
      </c>
      <c r="V21" s="65">
        <f>VLOOKUP($A21,'Return Data'!$B$7:$R$2843,17,0)</f>
        <v>5.5157999999999996</v>
      </c>
      <c r="W21" s="66">
        <f t="shared" si="11"/>
        <v>8</v>
      </c>
      <c r="X21" s="65">
        <f>VLOOKUP($A21,'Return Data'!$B$7:$R$2843,14,0)</f>
        <v>6.5838000000000001</v>
      </c>
      <c r="Y21" s="66">
        <f>RANK(X21,X$8:X$34,0)</f>
        <v>5</v>
      </c>
      <c r="Z21" s="65">
        <f>VLOOKUP($A21,'Return Data'!$B$7:$R$2843,16,0)</f>
        <v>7.8376999999999999</v>
      </c>
      <c r="AA21" s="67">
        <f t="shared" si="10"/>
        <v>6</v>
      </c>
    </row>
    <row r="22" spans="1:27" x14ac:dyDescent="0.3">
      <c r="A22" s="63" t="s">
        <v>1529</v>
      </c>
      <c r="B22" s="64">
        <f>VLOOKUP($A22,'Return Data'!$B$7:$R$2843,3,0)</f>
        <v>44459</v>
      </c>
      <c r="C22" s="65">
        <f>VLOOKUP($A22,'Return Data'!$B$7:$R$2843,4,0)</f>
        <v>35.693800000000003</v>
      </c>
      <c r="D22" s="65">
        <f>VLOOKUP($A22,'Return Data'!$B$7:$R$2843,5,0)</f>
        <v>3.2732000000000001</v>
      </c>
      <c r="E22" s="66">
        <f t="shared" si="0"/>
        <v>9</v>
      </c>
      <c r="F22" s="65">
        <f>VLOOKUP($A22,'Return Data'!$B$7:$R$2843,6,0)</f>
        <v>3.2732000000000001</v>
      </c>
      <c r="G22" s="66">
        <f t="shared" si="1"/>
        <v>9</v>
      </c>
      <c r="H22" s="65">
        <f>VLOOKUP($A22,'Return Data'!$B$7:$R$2843,7,0)</f>
        <v>3.0257000000000001</v>
      </c>
      <c r="I22" s="66">
        <f t="shared" si="2"/>
        <v>12</v>
      </c>
      <c r="J22" s="65">
        <f>VLOOKUP($A22,'Return Data'!$B$7:$R$2843,8,0)</f>
        <v>3.0127999999999999</v>
      </c>
      <c r="K22" s="66">
        <f t="shared" si="3"/>
        <v>17</v>
      </c>
      <c r="L22" s="65">
        <f>VLOOKUP($A22,'Return Data'!$B$7:$R$2843,9,0)</f>
        <v>3.3344999999999998</v>
      </c>
      <c r="M22" s="66">
        <f t="shared" si="4"/>
        <v>23</v>
      </c>
      <c r="N22" s="65">
        <f>VLOOKUP($A22,'Return Data'!$B$7:$R$2843,10,0)</f>
        <v>3.8075000000000001</v>
      </c>
      <c r="O22" s="66">
        <f t="shared" si="5"/>
        <v>19</v>
      </c>
      <c r="P22" s="65">
        <f>VLOOKUP($A22,'Return Data'!$B$7:$R$2843,11,0)</f>
        <v>3.7168999999999999</v>
      </c>
      <c r="Q22" s="66">
        <f t="shared" si="6"/>
        <v>21</v>
      </c>
      <c r="R22" s="65">
        <f>VLOOKUP($A22,'Return Data'!$B$7:$R$2843,12,0)</f>
        <v>3.5808</v>
      </c>
      <c r="S22" s="66">
        <f t="shared" si="7"/>
        <v>21</v>
      </c>
      <c r="T22" s="65">
        <f>VLOOKUP($A22,'Return Data'!$B$7:$R$2843,13,0)</f>
        <v>3.6554000000000002</v>
      </c>
      <c r="U22" s="66">
        <f t="shared" si="8"/>
        <v>21</v>
      </c>
      <c r="V22" s="65">
        <f>VLOOKUP($A22,'Return Data'!$B$7:$R$2843,17,0)</f>
        <v>5.1188000000000002</v>
      </c>
      <c r="W22" s="66">
        <f t="shared" si="11"/>
        <v>15</v>
      </c>
      <c r="X22" s="65">
        <f>VLOOKUP($A22,'Return Data'!$B$7:$R$2843,14,0)</f>
        <v>6.2606999999999999</v>
      </c>
      <c r="Y22" s="66">
        <f>RANK(X22,X$8:X$34,0)</f>
        <v>8</v>
      </c>
      <c r="Z22" s="65">
        <f>VLOOKUP($A22,'Return Data'!$B$7:$R$2843,16,0)</f>
        <v>7.7729999999999997</v>
      </c>
      <c r="AA22" s="67">
        <f t="shared" si="10"/>
        <v>7</v>
      </c>
    </row>
    <row r="23" spans="1:27" x14ac:dyDescent="0.3">
      <c r="A23" s="63" t="s">
        <v>1530</v>
      </c>
      <c r="B23" s="64">
        <f>VLOOKUP($A23,'Return Data'!$B$7:$R$2843,3,0)</f>
        <v>44459</v>
      </c>
      <c r="C23" s="65">
        <f>VLOOKUP($A23,'Return Data'!$B$7:$R$2843,4,0)</f>
        <v>1077.0486000000001</v>
      </c>
      <c r="D23" s="65">
        <f>VLOOKUP($A23,'Return Data'!$B$7:$R$2843,5,0)</f>
        <v>3.0146000000000002</v>
      </c>
      <c r="E23" s="66">
        <f t="shared" si="0"/>
        <v>15</v>
      </c>
      <c r="F23" s="65">
        <f>VLOOKUP($A23,'Return Data'!$B$7:$R$2843,6,0)</f>
        <v>3.0146000000000002</v>
      </c>
      <c r="G23" s="66">
        <f t="shared" si="1"/>
        <v>15</v>
      </c>
      <c r="H23" s="65">
        <f>VLOOKUP($A23,'Return Data'!$B$7:$R$2843,7,0)</f>
        <v>2.8875000000000002</v>
      </c>
      <c r="I23" s="66">
        <f t="shared" si="2"/>
        <v>18</v>
      </c>
      <c r="J23" s="65">
        <f>VLOOKUP($A23,'Return Data'!$B$7:$R$2843,8,0)</f>
        <v>3.2376999999999998</v>
      </c>
      <c r="K23" s="66">
        <f t="shared" si="3"/>
        <v>7</v>
      </c>
      <c r="L23" s="65">
        <f>VLOOKUP($A23,'Return Data'!$B$7:$R$2843,9,0)</f>
        <v>3.5291000000000001</v>
      </c>
      <c r="M23" s="66">
        <f t="shared" si="4"/>
        <v>14</v>
      </c>
      <c r="N23" s="65">
        <f>VLOOKUP($A23,'Return Data'!$B$7:$R$2843,10,0)</f>
        <v>3.6339999999999999</v>
      </c>
      <c r="O23" s="66">
        <f t="shared" si="5"/>
        <v>24</v>
      </c>
      <c r="P23" s="65">
        <f>VLOOKUP($A23,'Return Data'!$B$7:$R$2843,11,0)</f>
        <v>3.5754000000000001</v>
      </c>
      <c r="Q23" s="66">
        <f t="shared" si="6"/>
        <v>24</v>
      </c>
      <c r="R23" s="65">
        <f>VLOOKUP($A23,'Return Data'!$B$7:$R$2843,12,0)</f>
        <v>3.4222000000000001</v>
      </c>
      <c r="S23" s="66">
        <f t="shared" si="7"/>
        <v>23</v>
      </c>
      <c r="T23" s="65">
        <f>VLOOKUP($A23,'Return Data'!$B$7:$R$2843,13,0)</f>
        <v>3.5350000000000001</v>
      </c>
      <c r="U23" s="66">
        <f t="shared" si="8"/>
        <v>24</v>
      </c>
      <c r="V23" s="65"/>
      <c r="W23" s="66"/>
      <c r="X23" s="65"/>
      <c r="Y23" s="66"/>
      <c r="Z23" s="65">
        <f>VLOOKUP($A23,'Return Data'!$B$7:$R$2843,16,0)</f>
        <v>4.1708999999999996</v>
      </c>
      <c r="AA23" s="67">
        <f t="shared" si="10"/>
        <v>27</v>
      </c>
    </row>
    <row r="24" spans="1:27" x14ac:dyDescent="0.3">
      <c r="A24" s="63" t="s">
        <v>1532</v>
      </c>
      <c r="B24" s="64">
        <f>VLOOKUP($A24,'Return Data'!$B$7:$R$2843,3,0)</f>
        <v>44459</v>
      </c>
      <c r="C24" s="65">
        <f>VLOOKUP($A24,'Return Data'!$B$7:$R$2843,4,0)</f>
        <v>1107.9232</v>
      </c>
      <c r="D24" s="65">
        <f>VLOOKUP($A24,'Return Data'!$B$7:$R$2843,5,0)</f>
        <v>3.3216999999999999</v>
      </c>
      <c r="E24" s="66">
        <f t="shared" si="0"/>
        <v>7</v>
      </c>
      <c r="F24" s="65">
        <f>VLOOKUP($A24,'Return Data'!$B$7:$R$2843,6,0)</f>
        <v>3.3216999999999999</v>
      </c>
      <c r="G24" s="66">
        <f t="shared" si="1"/>
        <v>7</v>
      </c>
      <c r="H24" s="65">
        <f>VLOOKUP($A24,'Return Data'!$B$7:$R$2843,7,0)</f>
        <v>2.782</v>
      </c>
      <c r="I24" s="66">
        <f t="shared" si="2"/>
        <v>21</v>
      </c>
      <c r="J24" s="65">
        <f>VLOOKUP($A24,'Return Data'!$B$7:$R$2843,8,0)</f>
        <v>3.1013999999999999</v>
      </c>
      <c r="K24" s="66">
        <f t="shared" si="3"/>
        <v>12</v>
      </c>
      <c r="L24" s="65">
        <f>VLOOKUP($A24,'Return Data'!$B$7:$R$2843,9,0)</f>
        <v>3.5206</v>
      </c>
      <c r="M24" s="66">
        <f t="shared" si="4"/>
        <v>15</v>
      </c>
      <c r="N24" s="65">
        <f>VLOOKUP($A24,'Return Data'!$B$7:$R$2843,10,0)</f>
        <v>4.1238000000000001</v>
      </c>
      <c r="O24" s="66">
        <f t="shared" si="5"/>
        <v>10</v>
      </c>
      <c r="P24" s="65">
        <f>VLOOKUP($A24,'Return Data'!$B$7:$R$2843,11,0)</f>
        <v>4.1124999999999998</v>
      </c>
      <c r="Q24" s="66">
        <f t="shared" si="6"/>
        <v>10</v>
      </c>
      <c r="R24" s="65">
        <f>VLOOKUP($A24,'Return Data'!$B$7:$R$2843,12,0)</f>
        <v>3.8180000000000001</v>
      </c>
      <c r="S24" s="66">
        <f t="shared" si="7"/>
        <v>14</v>
      </c>
      <c r="T24" s="65">
        <f>VLOOKUP($A24,'Return Data'!$B$7:$R$2843,13,0)</f>
        <v>4.0198999999999998</v>
      </c>
      <c r="U24" s="66">
        <f t="shared" si="8"/>
        <v>12</v>
      </c>
      <c r="V24" s="65"/>
      <c r="W24" s="66"/>
      <c r="X24" s="65"/>
      <c r="Y24" s="66"/>
      <c r="Z24" s="65">
        <f>VLOOKUP($A24,'Return Data'!$B$7:$R$2843,16,0)</f>
        <v>5.4573</v>
      </c>
      <c r="AA24" s="67">
        <f t="shared" si="10"/>
        <v>23</v>
      </c>
    </row>
    <row r="25" spans="1:27" x14ac:dyDescent="0.3">
      <c r="A25" s="63" t="s">
        <v>1534</v>
      </c>
      <c r="B25" s="64">
        <f>VLOOKUP($A25,'Return Data'!$B$7:$R$2843,3,0)</f>
        <v>44459</v>
      </c>
      <c r="C25" s="65">
        <f>VLOOKUP($A25,'Return Data'!$B$7:$R$2843,4,0)</f>
        <v>14.170199999999999</v>
      </c>
      <c r="D25" s="65">
        <f>VLOOKUP($A25,'Return Data'!$B$7:$R$2843,5,0)</f>
        <v>2.7482000000000002</v>
      </c>
      <c r="E25" s="66">
        <f t="shared" si="0"/>
        <v>24</v>
      </c>
      <c r="F25" s="65">
        <f>VLOOKUP($A25,'Return Data'!$B$7:$R$2843,6,0)</f>
        <v>2.7482000000000002</v>
      </c>
      <c r="G25" s="66">
        <f t="shared" si="1"/>
        <v>24</v>
      </c>
      <c r="H25" s="65">
        <f>VLOOKUP($A25,'Return Data'!$B$7:$R$2843,7,0)</f>
        <v>3.0190999999999999</v>
      </c>
      <c r="I25" s="66">
        <f t="shared" si="2"/>
        <v>13</v>
      </c>
      <c r="J25" s="65">
        <f>VLOOKUP($A25,'Return Data'!$B$7:$R$2843,8,0)</f>
        <v>2.8549000000000002</v>
      </c>
      <c r="K25" s="66">
        <f t="shared" si="3"/>
        <v>22</v>
      </c>
      <c r="L25" s="65">
        <f>VLOOKUP($A25,'Return Data'!$B$7:$R$2843,9,0)</f>
        <v>3.3664999999999998</v>
      </c>
      <c r="M25" s="66">
        <f t="shared" si="4"/>
        <v>21</v>
      </c>
      <c r="N25" s="65">
        <f>VLOOKUP($A25,'Return Data'!$B$7:$R$2843,10,0)</f>
        <v>3.5367000000000002</v>
      </c>
      <c r="O25" s="66">
        <f t="shared" si="5"/>
        <v>25</v>
      </c>
      <c r="P25" s="65">
        <f>VLOOKUP($A25,'Return Data'!$B$7:$R$2843,11,0)</f>
        <v>3.3559999999999999</v>
      </c>
      <c r="Q25" s="66">
        <f t="shared" si="6"/>
        <v>26</v>
      </c>
      <c r="R25" s="65">
        <f>VLOOKUP($A25,'Return Data'!$B$7:$R$2843,12,0)</f>
        <v>3.2549999999999999</v>
      </c>
      <c r="S25" s="66">
        <f t="shared" si="7"/>
        <v>26</v>
      </c>
      <c r="T25" s="65">
        <f>VLOOKUP($A25,'Return Data'!$B$7:$R$2843,13,0)</f>
        <v>3.3376000000000001</v>
      </c>
      <c r="U25" s="66">
        <f t="shared" si="8"/>
        <v>26</v>
      </c>
      <c r="V25" s="65">
        <f>VLOOKUP($A25,'Return Data'!$B$7:$R$2843,17,0)</f>
        <v>4.1173000000000002</v>
      </c>
      <c r="W25" s="66">
        <f t="shared" ref="W25:W30" si="12">RANK(V25,V$8:V$34,0)</f>
        <v>22</v>
      </c>
      <c r="X25" s="65">
        <f>VLOOKUP($A25,'Return Data'!$B$7:$R$2843,14,0)</f>
        <v>0.5897</v>
      </c>
      <c r="Y25" s="66">
        <f t="shared" ref="Y25:Y30" si="13">RANK(X25,X$8:X$34,0)</f>
        <v>17</v>
      </c>
      <c r="Z25" s="65">
        <f>VLOOKUP($A25,'Return Data'!$B$7:$R$2843,16,0)</f>
        <v>4.4284999999999997</v>
      </c>
      <c r="AA25" s="67">
        <f t="shared" si="10"/>
        <v>26</v>
      </c>
    </row>
    <row r="26" spans="1:27" x14ac:dyDescent="0.3">
      <c r="A26" s="63" t="s">
        <v>2025</v>
      </c>
      <c r="B26" s="64">
        <f>VLOOKUP($A26,'Return Data'!$B$7:$R$2843,3,0)</f>
        <v>44459</v>
      </c>
      <c r="C26" s="65">
        <f>VLOOKUP($A26,'Return Data'!$B$7:$R$2843,4,0)</f>
        <v>2345.9122000000002</v>
      </c>
      <c r="D26" s="65">
        <f>VLOOKUP($A26,'Return Data'!$B$7:$R$2843,5,0)</f>
        <v>3.0066999999999999</v>
      </c>
      <c r="E26" s="66">
        <f t="shared" si="0"/>
        <v>17</v>
      </c>
      <c r="F26" s="65">
        <f>VLOOKUP($A26,'Return Data'!$B$7:$R$2843,6,0)</f>
        <v>3.0066999999999999</v>
      </c>
      <c r="G26" s="66">
        <f t="shared" si="1"/>
        <v>17</v>
      </c>
      <c r="H26" s="65">
        <f>VLOOKUP($A26,'Return Data'!$B$7:$R$2843,7,0)</f>
        <v>2.8780000000000001</v>
      </c>
      <c r="I26" s="66">
        <f t="shared" si="2"/>
        <v>19</v>
      </c>
      <c r="J26" s="65">
        <f>VLOOKUP($A26,'Return Data'!$B$7:$R$2843,8,0)</f>
        <v>3.3035000000000001</v>
      </c>
      <c r="K26" s="66">
        <f t="shared" si="3"/>
        <v>5</v>
      </c>
      <c r="L26" s="65">
        <f>VLOOKUP($A26,'Return Data'!$B$7:$R$2843,9,0)</f>
        <v>3.1067</v>
      </c>
      <c r="M26" s="66">
        <f t="shared" si="4"/>
        <v>27</v>
      </c>
      <c r="N26" s="65">
        <f>VLOOKUP($A26,'Return Data'!$B$7:$R$2843,10,0)</f>
        <v>3.3974000000000002</v>
      </c>
      <c r="O26" s="66">
        <f t="shared" si="5"/>
        <v>27</v>
      </c>
      <c r="P26" s="65">
        <f>VLOOKUP($A26,'Return Data'!$B$7:$R$2843,11,0)</f>
        <v>3.2044999999999999</v>
      </c>
      <c r="Q26" s="66">
        <f t="shared" si="6"/>
        <v>27</v>
      </c>
      <c r="R26" s="65">
        <f>VLOOKUP($A26,'Return Data'!$B$7:$R$2843,12,0)</f>
        <v>2.93</v>
      </c>
      <c r="S26" s="66">
        <f t="shared" si="7"/>
        <v>27</v>
      </c>
      <c r="T26" s="65">
        <f>VLOOKUP($A26,'Return Data'!$B$7:$R$2843,13,0)</f>
        <v>2.9971999999999999</v>
      </c>
      <c r="U26" s="66">
        <f t="shared" si="8"/>
        <v>27</v>
      </c>
      <c r="V26" s="65">
        <f>VLOOKUP($A26,'Return Data'!$B$7:$R$2843,17,0)</f>
        <v>4.1334</v>
      </c>
      <c r="W26" s="66">
        <f t="shared" si="12"/>
        <v>21</v>
      </c>
      <c r="X26" s="65">
        <f>VLOOKUP($A26,'Return Data'!$B$7:$R$2843,14,0)</f>
        <v>5.3201999999999998</v>
      </c>
      <c r="Y26" s="66">
        <f t="shared" si="13"/>
        <v>14</v>
      </c>
      <c r="Z26" s="65">
        <f>VLOOKUP($A26,'Return Data'!$B$7:$R$2843,16,0)</f>
        <v>7.3150000000000004</v>
      </c>
      <c r="AA26" s="67">
        <f t="shared" si="10"/>
        <v>14</v>
      </c>
    </row>
    <row r="27" spans="1:27" x14ac:dyDescent="0.3">
      <c r="A27" s="63" t="s">
        <v>1537</v>
      </c>
      <c r="B27" s="64">
        <f>VLOOKUP($A27,'Return Data'!$B$7:$R$2843,3,0)</f>
        <v>44459</v>
      </c>
      <c r="C27" s="65">
        <f>VLOOKUP($A27,'Return Data'!$B$7:$R$2843,4,0)</f>
        <v>3442.6098999999999</v>
      </c>
      <c r="D27" s="65">
        <f>VLOOKUP($A27,'Return Data'!$B$7:$R$2843,5,0)</f>
        <v>3.4885000000000002</v>
      </c>
      <c r="E27" s="66">
        <f t="shared" si="0"/>
        <v>4</v>
      </c>
      <c r="F27" s="65">
        <f>VLOOKUP($A27,'Return Data'!$B$7:$R$2843,6,0)</f>
        <v>3.4885000000000002</v>
      </c>
      <c r="G27" s="66">
        <f t="shared" si="1"/>
        <v>4</v>
      </c>
      <c r="H27" s="65">
        <f>VLOOKUP($A27,'Return Data'!$B$7:$R$2843,7,0)</f>
        <v>3.1726999999999999</v>
      </c>
      <c r="I27" s="66">
        <f t="shared" si="2"/>
        <v>6</v>
      </c>
      <c r="J27" s="65">
        <f>VLOOKUP($A27,'Return Data'!$B$7:$R$2843,8,0)</f>
        <v>3.5884</v>
      </c>
      <c r="K27" s="66">
        <f t="shared" si="3"/>
        <v>4</v>
      </c>
      <c r="L27" s="65">
        <f>VLOOKUP($A27,'Return Data'!$B$7:$R$2843,9,0)</f>
        <v>4.1616999999999997</v>
      </c>
      <c r="M27" s="66">
        <f t="shared" si="4"/>
        <v>4</v>
      </c>
      <c r="N27" s="65">
        <f>VLOOKUP($A27,'Return Data'!$B$7:$R$2843,10,0)</f>
        <v>14.461</v>
      </c>
      <c r="O27" s="66">
        <f t="shared" si="5"/>
        <v>1</v>
      </c>
      <c r="P27" s="65">
        <f>VLOOKUP($A27,'Return Data'!$B$7:$R$2843,11,0)</f>
        <v>12.500400000000001</v>
      </c>
      <c r="Q27" s="66">
        <f t="shared" si="6"/>
        <v>1</v>
      </c>
      <c r="R27" s="65">
        <f>VLOOKUP($A27,'Return Data'!$B$7:$R$2843,12,0)</f>
        <v>10.035600000000001</v>
      </c>
      <c r="S27" s="66">
        <f t="shared" si="7"/>
        <v>1</v>
      </c>
      <c r="T27" s="65">
        <f>VLOOKUP($A27,'Return Data'!$B$7:$R$2843,13,0)</f>
        <v>9.5092999999999996</v>
      </c>
      <c r="U27" s="66">
        <f t="shared" si="8"/>
        <v>1</v>
      </c>
      <c r="V27" s="65">
        <f>VLOOKUP($A27,'Return Data'!$B$7:$R$2843,17,0)</f>
        <v>7.3670999999999998</v>
      </c>
      <c r="W27" s="66">
        <f t="shared" si="12"/>
        <v>2</v>
      </c>
      <c r="X27" s="65">
        <f>VLOOKUP($A27,'Return Data'!$B$7:$R$2843,14,0)</f>
        <v>5.7473999999999998</v>
      </c>
      <c r="Y27" s="66">
        <f t="shared" si="13"/>
        <v>12</v>
      </c>
      <c r="Z27" s="65">
        <f>VLOOKUP($A27,'Return Data'!$B$7:$R$2843,16,0)</f>
        <v>7.3494000000000002</v>
      </c>
      <c r="AA27" s="67">
        <f t="shared" si="10"/>
        <v>13</v>
      </c>
    </row>
    <row r="28" spans="1:27" x14ac:dyDescent="0.3">
      <c r="A28" s="63" t="s">
        <v>1541</v>
      </c>
      <c r="B28" s="64">
        <f>VLOOKUP($A28,'Return Data'!$B$7:$R$2843,3,0)</f>
        <v>44459</v>
      </c>
      <c r="C28" s="65">
        <f>VLOOKUP($A28,'Return Data'!$B$7:$R$2843,4,0)</f>
        <v>28.0916</v>
      </c>
      <c r="D28" s="65">
        <f>VLOOKUP($A28,'Return Data'!$B$7:$R$2843,5,0)</f>
        <v>2.8592</v>
      </c>
      <c r="E28" s="66">
        <f t="shared" si="0"/>
        <v>21</v>
      </c>
      <c r="F28" s="65">
        <f>VLOOKUP($A28,'Return Data'!$B$7:$R$2843,6,0)</f>
        <v>2.8592</v>
      </c>
      <c r="G28" s="66">
        <f t="shared" si="1"/>
        <v>21</v>
      </c>
      <c r="H28" s="65">
        <f>VLOOKUP($A28,'Return Data'!$B$7:$R$2843,7,0)</f>
        <v>3.0831</v>
      </c>
      <c r="I28" s="66">
        <f t="shared" si="2"/>
        <v>9</v>
      </c>
      <c r="J28" s="65">
        <f>VLOOKUP($A28,'Return Data'!$B$7:$R$2843,8,0)</f>
        <v>2.9826000000000001</v>
      </c>
      <c r="K28" s="66">
        <f t="shared" si="3"/>
        <v>18</v>
      </c>
      <c r="L28" s="65">
        <f>VLOOKUP($A28,'Return Data'!$B$7:$R$2843,9,0)</f>
        <v>3.6619999999999999</v>
      </c>
      <c r="M28" s="66">
        <f t="shared" si="4"/>
        <v>11</v>
      </c>
      <c r="N28" s="65">
        <f>VLOOKUP($A28,'Return Data'!$B$7:$R$2843,10,0)</f>
        <v>4.0518000000000001</v>
      </c>
      <c r="O28" s="66">
        <f t="shared" si="5"/>
        <v>12</v>
      </c>
      <c r="P28" s="65">
        <f>VLOOKUP($A28,'Return Data'!$B$7:$R$2843,11,0)</f>
        <v>4.0526</v>
      </c>
      <c r="Q28" s="66">
        <f t="shared" si="6"/>
        <v>14</v>
      </c>
      <c r="R28" s="65">
        <f>VLOOKUP($A28,'Return Data'!$B$7:$R$2843,12,0)</f>
        <v>3.875</v>
      </c>
      <c r="S28" s="66">
        <f t="shared" si="7"/>
        <v>11</v>
      </c>
      <c r="T28" s="65">
        <f>VLOOKUP($A28,'Return Data'!$B$7:$R$2843,13,0)</f>
        <v>4.0891999999999999</v>
      </c>
      <c r="U28" s="66">
        <f t="shared" si="8"/>
        <v>11</v>
      </c>
      <c r="V28" s="65">
        <f>VLOOKUP($A28,'Return Data'!$B$7:$R$2843,17,0)</f>
        <v>26.4909</v>
      </c>
      <c r="W28" s="66">
        <f t="shared" si="12"/>
        <v>1</v>
      </c>
      <c r="X28" s="65">
        <f>VLOOKUP($A28,'Return Data'!$B$7:$R$2843,14,0)</f>
        <v>8.4263999999999992</v>
      </c>
      <c r="Y28" s="66">
        <f t="shared" si="13"/>
        <v>1</v>
      </c>
      <c r="Z28" s="65">
        <f>VLOOKUP($A28,'Return Data'!$B$7:$R$2843,16,0)</f>
        <v>8.6479999999999997</v>
      </c>
      <c r="AA28" s="67">
        <f t="shared" si="10"/>
        <v>2</v>
      </c>
    </row>
    <row r="29" spans="1:27" x14ac:dyDescent="0.3">
      <c r="A29" s="63" t="s">
        <v>1543</v>
      </c>
      <c r="B29" s="64">
        <f>VLOOKUP($A29,'Return Data'!$B$7:$R$2843,3,0)</f>
        <v>44459</v>
      </c>
      <c r="C29" s="65">
        <f>VLOOKUP($A29,'Return Data'!$B$7:$R$2843,4,0)</f>
        <v>2299.6819</v>
      </c>
      <c r="D29" s="65">
        <f>VLOOKUP($A29,'Return Data'!$B$7:$R$2843,5,0)</f>
        <v>2.8443999999999998</v>
      </c>
      <c r="E29" s="66">
        <f t="shared" si="0"/>
        <v>22</v>
      </c>
      <c r="F29" s="65">
        <f>VLOOKUP($A29,'Return Data'!$B$7:$R$2843,6,0)</f>
        <v>2.8443999999999998</v>
      </c>
      <c r="G29" s="66">
        <f t="shared" si="1"/>
        <v>22</v>
      </c>
      <c r="H29" s="65">
        <f>VLOOKUP($A29,'Return Data'!$B$7:$R$2843,7,0)</f>
        <v>2.8147000000000002</v>
      </c>
      <c r="I29" s="66">
        <f t="shared" si="2"/>
        <v>20</v>
      </c>
      <c r="J29" s="65">
        <f>VLOOKUP($A29,'Return Data'!$B$7:$R$2843,8,0)</f>
        <v>2.8778999999999999</v>
      </c>
      <c r="K29" s="66">
        <f t="shared" si="3"/>
        <v>21</v>
      </c>
      <c r="L29" s="65">
        <f>VLOOKUP($A29,'Return Data'!$B$7:$R$2843,9,0)</f>
        <v>3.4344000000000001</v>
      </c>
      <c r="M29" s="66">
        <f t="shared" si="4"/>
        <v>20</v>
      </c>
      <c r="N29" s="65">
        <f>VLOOKUP($A29,'Return Data'!$B$7:$R$2843,10,0)</f>
        <v>3.7256</v>
      </c>
      <c r="O29" s="66">
        <f t="shared" si="5"/>
        <v>22</v>
      </c>
      <c r="P29" s="65">
        <f>VLOOKUP($A29,'Return Data'!$B$7:$R$2843,11,0)</f>
        <v>3.7686000000000002</v>
      </c>
      <c r="Q29" s="66">
        <f t="shared" si="6"/>
        <v>19</v>
      </c>
      <c r="R29" s="65">
        <f>VLOOKUP($A29,'Return Data'!$B$7:$R$2843,12,0)</f>
        <v>3.6071</v>
      </c>
      <c r="S29" s="66">
        <f t="shared" si="7"/>
        <v>20</v>
      </c>
      <c r="T29" s="65">
        <f>VLOOKUP($A29,'Return Data'!$B$7:$R$2843,13,0)</f>
        <v>3.6770999999999998</v>
      </c>
      <c r="U29" s="66">
        <f t="shared" si="8"/>
        <v>20</v>
      </c>
      <c r="V29" s="65">
        <f>VLOOKUP($A29,'Return Data'!$B$7:$R$2843,17,0)</f>
        <v>4.6220999999999997</v>
      </c>
      <c r="W29" s="66">
        <f t="shared" si="12"/>
        <v>20</v>
      </c>
      <c r="X29" s="65">
        <f>VLOOKUP($A29,'Return Data'!$B$7:$R$2843,14,0)</f>
        <v>4.5079000000000002</v>
      </c>
      <c r="Y29" s="66">
        <f t="shared" si="13"/>
        <v>16</v>
      </c>
      <c r="Z29" s="65">
        <f>VLOOKUP($A29,'Return Data'!$B$7:$R$2843,16,0)</f>
        <v>6.8901000000000003</v>
      </c>
      <c r="AA29" s="67">
        <f t="shared" si="10"/>
        <v>16</v>
      </c>
    </row>
    <row r="30" spans="1:27" x14ac:dyDescent="0.3">
      <c r="A30" s="63" t="s">
        <v>1544</v>
      </c>
      <c r="B30" s="64">
        <f>VLOOKUP($A30,'Return Data'!$B$7:$R$2843,3,0)</f>
        <v>44459</v>
      </c>
      <c r="C30" s="65">
        <f>VLOOKUP($A30,'Return Data'!$B$7:$R$2843,4,0)</f>
        <v>4801.5303999999996</v>
      </c>
      <c r="D30" s="65">
        <f>VLOOKUP($A30,'Return Data'!$B$7:$R$2843,5,0)</f>
        <v>3.0648</v>
      </c>
      <c r="E30" s="66">
        <f t="shared" si="0"/>
        <v>14</v>
      </c>
      <c r="F30" s="65">
        <f>VLOOKUP($A30,'Return Data'!$B$7:$R$2843,6,0)</f>
        <v>3.0648</v>
      </c>
      <c r="G30" s="66">
        <f t="shared" si="1"/>
        <v>14</v>
      </c>
      <c r="H30" s="65">
        <f>VLOOKUP($A30,'Return Data'!$B$7:$R$2843,7,0)</f>
        <v>3.0573999999999999</v>
      </c>
      <c r="I30" s="66">
        <f t="shared" si="2"/>
        <v>10</v>
      </c>
      <c r="J30" s="65">
        <f>VLOOKUP($A30,'Return Data'!$B$7:$R$2843,8,0)</f>
        <v>3.0621999999999998</v>
      </c>
      <c r="K30" s="66">
        <f t="shared" si="3"/>
        <v>13</v>
      </c>
      <c r="L30" s="65">
        <f>VLOOKUP($A30,'Return Data'!$B$7:$R$2843,9,0)</f>
        <v>3.4674</v>
      </c>
      <c r="M30" s="66">
        <f t="shared" si="4"/>
        <v>19</v>
      </c>
      <c r="N30" s="65">
        <f>VLOOKUP($A30,'Return Data'!$B$7:$R$2843,10,0)</f>
        <v>3.8902999999999999</v>
      </c>
      <c r="O30" s="66">
        <f t="shared" si="5"/>
        <v>17</v>
      </c>
      <c r="P30" s="65">
        <f>VLOOKUP($A30,'Return Data'!$B$7:$R$2843,11,0)</f>
        <v>3.8466</v>
      </c>
      <c r="Q30" s="66">
        <f t="shared" si="6"/>
        <v>18</v>
      </c>
      <c r="R30" s="65">
        <f>VLOOKUP($A30,'Return Data'!$B$7:$R$2843,12,0)</f>
        <v>3.6456</v>
      </c>
      <c r="S30" s="66">
        <f t="shared" si="7"/>
        <v>19</v>
      </c>
      <c r="T30" s="65">
        <f>VLOOKUP($A30,'Return Data'!$B$7:$R$2843,13,0)</f>
        <v>3.8439000000000001</v>
      </c>
      <c r="U30" s="66">
        <f t="shared" si="8"/>
        <v>19</v>
      </c>
      <c r="V30" s="65">
        <f>VLOOKUP($A30,'Return Data'!$B$7:$R$2843,17,0)</f>
        <v>5.3346999999999998</v>
      </c>
      <c r="W30" s="66">
        <f t="shared" si="12"/>
        <v>10</v>
      </c>
      <c r="X30" s="65">
        <f>VLOOKUP($A30,'Return Data'!$B$7:$R$2843,14,0)</f>
        <v>6.4321999999999999</v>
      </c>
      <c r="Y30" s="66">
        <f t="shared" si="13"/>
        <v>6</v>
      </c>
      <c r="Z30" s="65">
        <f>VLOOKUP($A30,'Return Data'!$B$7:$R$2843,16,0)</f>
        <v>7.5762</v>
      </c>
      <c r="AA30" s="67">
        <f t="shared" si="10"/>
        <v>9</v>
      </c>
    </row>
    <row r="31" spans="1:27" x14ac:dyDescent="0.3">
      <c r="A31" s="63" t="s">
        <v>1546</v>
      </c>
      <c r="B31" s="64">
        <f>VLOOKUP($A31,'Return Data'!$B$7:$R$2843,3,0)</f>
        <v>44459</v>
      </c>
      <c r="C31" s="65">
        <f>VLOOKUP($A31,'Return Data'!$B$7:$R$2843,4,0)</f>
        <v>11.2727</v>
      </c>
      <c r="D31" s="65">
        <f>VLOOKUP($A31,'Return Data'!$B$7:$R$2843,5,0)</f>
        <v>3.3468</v>
      </c>
      <c r="E31" s="66">
        <f t="shared" si="0"/>
        <v>6</v>
      </c>
      <c r="F31" s="65">
        <f>VLOOKUP($A31,'Return Data'!$B$7:$R$2843,6,0)</f>
        <v>3.3468</v>
      </c>
      <c r="G31" s="66">
        <f t="shared" si="1"/>
        <v>6</v>
      </c>
      <c r="H31" s="65">
        <f>VLOOKUP($A31,'Return Data'!$B$7:$R$2843,7,0)</f>
        <v>3.0084</v>
      </c>
      <c r="I31" s="66">
        <f t="shared" si="2"/>
        <v>14</v>
      </c>
      <c r="J31" s="65">
        <f>VLOOKUP($A31,'Return Data'!$B$7:$R$2843,8,0)</f>
        <v>3.0333000000000001</v>
      </c>
      <c r="K31" s="66">
        <f t="shared" si="3"/>
        <v>14</v>
      </c>
      <c r="L31" s="65">
        <f>VLOOKUP($A31,'Return Data'!$B$7:$R$2843,9,0)</f>
        <v>3.4883999999999999</v>
      </c>
      <c r="M31" s="66">
        <f t="shared" si="4"/>
        <v>18</v>
      </c>
      <c r="N31" s="65">
        <f>VLOOKUP($A31,'Return Data'!$B$7:$R$2843,10,0)</f>
        <v>3.8896000000000002</v>
      </c>
      <c r="O31" s="66">
        <f t="shared" si="5"/>
        <v>18</v>
      </c>
      <c r="P31" s="65">
        <f>VLOOKUP($A31,'Return Data'!$B$7:$R$2843,11,0)</f>
        <v>4.0053999999999998</v>
      </c>
      <c r="Q31" s="66">
        <f t="shared" si="6"/>
        <v>16</v>
      </c>
      <c r="R31" s="65">
        <f>VLOOKUP($A31,'Return Data'!$B$7:$R$2843,12,0)</f>
        <v>3.7892999999999999</v>
      </c>
      <c r="S31" s="66">
        <f t="shared" si="7"/>
        <v>15</v>
      </c>
      <c r="T31" s="65">
        <f>VLOOKUP($A31,'Return Data'!$B$7:$R$2843,13,0)</f>
        <v>3.927</v>
      </c>
      <c r="U31" s="66">
        <f t="shared" si="8"/>
        <v>17</v>
      </c>
      <c r="V31" s="65"/>
      <c r="W31" s="66"/>
      <c r="X31" s="65"/>
      <c r="Y31" s="66"/>
      <c r="Z31" s="65">
        <f>VLOOKUP($A31,'Return Data'!$B$7:$R$2843,16,0)</f>
        <v>5.4840999999999998</v>
      </c>
      <c r="AA31" s="67">
        <f t="shared" si="10"/>
        <v>22</v>
      </c>
    </row>
    <row r="32" spans="1:27" x14ac:dyDescent="0.3">
      <c r="A32" s="63" t="s">
        <v>1548</v>
      </c>
      <c r="B32" s="64">
        <f>VLOOKUP($A32,'Return Data'!$B$7:$R$2843,3,0)</f>
        <v>44459</v>
      </c>
      <c r="C32" s="65">
        <f>VLOOKUP($A32,'Return Data'!$B$7:$R$2843,4,0)</f>
        <v>11.6587</v>
      </c>
      <c r="D32" s="65">
        <f>VLOOKUP($A32,'Return Data'!$B$7:$R$2843,5,0)</f>
        <v>3.5491999999999999</v>
      </c>
      <c r="E32" s="66">
        <f t="shared" si="0"/>
        <v>3</v>
      </c>
      <c r="F32" s="65">
        <f>VLOOKUP($A32,'Return Data'!$B$7:$R$2843,6,0)</f>
        <v>3.5491999999999999</v>
      </c>
      <c r="G32" s="66">
        <f t="shared" si="1"/>
        <v>3</v>
      </c>
      <c r="H32" s="65">
        <f>VLOOKUP($A32,'Return Data'!$B$7:$R$2843,7,0)</f>
        <v>3.1326000000000001</v>
      </c>
      <c r="I32" s="66">
        <f t="shared" si="2"/>
        <v>8</v>
      </c>
      <c r="J32" s="65">
        <f>VLOOKUP($A32,'Return Data'!$B$7:$R$2843,8,0)</f>
        <v>3.2913999999999999</v>
      </c>
      <c r="K32" s="66">
        <f t="shared" si="3"/>
        <v>6</v>
      </c>
      <c r="L32" s="65">
        <f>VLOOKUP($A32,'Return Data'!$B$7:$R$2843,9,0)</f>
        <v>3.8704999999999998</v>
      </c>
      <c r="M32" s="66">
        <f t="shared" si="4"/>
        <v>5</v>
      </c>
      <c r="N32" s="65">
        <f>VLOOKUP($A32,'Return Data'!$B$7:$R$2843,10,0)</f>
        <v>4.2184999999999997</v>
      </c>
      <c r="O32" s="66">
        <f t="shared" si="5"/>
        <v>7</v>
      </c>
      <c r="P32" s="65">
        <f>VLOOKUP($A32,'Return Data'!$B$7:$R$2843,11,0)</f>
        <v>4.2157</v>
      </c>
      <c r="Q32" s="66">
        <f t="shared" si="6"/>
        <v>9</v>
      </c>
      <c r="R32" s="65">
        <f>VLOOKUP($A32,'Return Data'!$B$7:$R$2843,12,0)</f>
        <v>3.9521000000000002</v>
      </c>
      <c r="S32" s="66">
        <f t="shared" si="7"/>
        <v>9</v>
      </c>
      <c r="T32" s="65">
        <f>VLOOKUP($A32,'Return Data'!$B$7:$R$2843,13,0)</f>
        <v>4.1417000000000002</v>
      </c>
      <c r="U32" s="66">
        <f t="shared" si="8"/>
        <v>10</v>
      </c>
      <c r="V32" s="65">
        <f>VLOOKUP($A32,'Return Data'!$B$7:$R$2843,17,0)</f>
        <v>5.2226999999999997</v>
      </c>
      <c r="W32" s="66">
        <f>RANK(V32,V$8:V$34,0)</f>
        <v>11</v>
      </c>
      <c r="X32" s="65"/>
      <c r="Y32" s="66"/>
      <c r="Z32" s="65">
        <f>VLOOKUP($A32,'Return Data'!$B$7:$R$2843,16,0)</f>
        <v>5.9321999999999999</v>
      </c>
      <c r="AA32" s="67">
        <f t="shared" si="10"/>
        <v>21</v>
      </c>
    </row>
    <row r="33" spans="1:27" x14ac:dyDescent="0.3">
      <c r="A33" s="63" t="s">
        <v>1550</v>
      </c>
      <c r="B33" s="64">
        <f>VLOOKUP($A33,'Return Data'!$B$7:$R$2843,3,0)</f>
        <v>44459</v>
      </c>
      <c r="C33" s="65">
        <f>VLOOKUP($A33,'Return Data'!$B$7:$R$2843,4,0)</f>
        <v>3477.6743000000001</v>
      </c>
      <c r="D33" s="65">
        <f>VLOOKUP($A33,'Return Data'!$B$7:$R$2843,5,0)</f>
        <v>3.0074000000000001</v>
      </c>
      <c r="E33" s="66">
        <f t="shared" si="0"/>
        <v>16</v>
      </c>
      <c r="F33" s="65">
        <f>VLOOKUP($A33,'Return Data'!$B$7:$R$2843,6,0)</f>
        <v>3.0074000000000001</v>
      </c>
      <c r="G33" s="66">
        <f t="shared" si="1"/>
        <v>16</v>
      </c>
      <c r="H33" s="65">
        <f>VLOOKUP($A33,'Return Data'!$B$7:$R$2843,7,0)</f>
        <v>2.6974</v>
      </c>
      <c r="I33" s="66">
        <f t="shared" si="2"/>
        <v>24</v>
      </c>
      <c r="J33" s="65">
        <f>VLOOKUP($A33,'Return Data'!$B$7:$R$2843,8,0)</f>
        <v>2.8178999999999998</v>
      </c>
      <c r="K33" s="66">
        <f t="shared" si="3"/>
        <v>24</v>
      </c>
      <c r="L33" s="65">
        <f>VLOOKUP($A33,'Return Data'!$B$7:$R$2843,9,0)</f>
        <v>3.6711999999999998</v>
      </c>
      <c r="M33" s="66">
        <f t="shared" si="4"/>
        <v>10</v>
      </c>
      <c r="N33" s="65">
        <f>VLOOKUP($A33,'Return Data'!$B$7:$R$2843,10,0)</f>
        <v>3.9481000000000002</v>
      </c>
      <c r="O33" s="66">
        <f t="shared" si="5"/>
        <v>15</v>
      </c>
      <c r="P33" s="65">
        <f>VLOOKUP($A33,'Return Data'!$B$7:$R$2843,11,0)</f>
        <v>4.0533000000000001</v>
      </c>
      <c r="Q33" s="66">
        <f t="shared" si="6"/>
        <v>12</v>
      </c>
      <c r="R33" s="65">
        <f>VLOOKUP($A33,'Return Data'!$B$7:$R$2843,12,0)</f>
        <v>3.9554</v>
      </c>
      <c r="S33" s="66">
        <f t="shared" si="7"/>
        <v>8</v>
      </c>
      <c r="T33" s="65">
        <f>VLOOKUP($A33,'Return Data'!$B$7:$R$2843,13,0)</f>
        <v>4.2990000000000004</v>
      </c>
      <c r="U33" s="66">
        <f t="shared" si="8"/>
        <v>8</v>
      </c>
      <c r="V33" s="65">
        <f>VLOOKUP($A33,'Return Data'!$B$7:$R$2843,17,0)</f>
        <v>5.4795999999999996</v>
      </c>
      <c r="W33" s="66">
        <f>RANK(V33,V$8:V$34,0)</f>
        <v>9</v>
      </c>
      <c r="X33" s="65">
        <f>VLOOKUP($A33,'Return Data'!$B$7:$R$2843,14,0)</f>
        <v>4.9855999999999998</v>
      </c>
      <c r="Y33" s="66">
        <f>RANK(X33,X$8:X$34,0)</f>
        <v>15</v>
      </c>
      <c r="Z33" s="65">
        <f>VLOOKUP($A33,'Return Data'!$B$7:$R$2843,16,0)</f>
        <v>7.5197000000000003</v>
      </c>
      <c r="AA33" s="67">
        <f t="shared" si="10"/>
        <v>10</v>
      </c>
    </row>
    <row r="34" spans="1:27" x14ac:dyDescent="0.3">
      <c r="A34" s="63" t="s">
        <v>1552</v>
      </c>
      <c r="B34" s="64">
        <f>VLOOKUP($A34,'Return Data'!$B$7:$R$2843,3,0)</f>
        <v>44459</v>
      </c>
      <c r="C34" s="65">
        <f>VLOOKUP($A34,'Return Data'!$B$7:$R$2843,4,0)</f>
        <v>1119.6501000000001</v>
      </c>
      <c r="D34" s="65">
        <f>VLOOKUP($A34,'Return Data'!$B$7:$R$2843,5,0)</f>
        <v>2.6269999999999998</v>
      </c>
      <c r="E34" s="66">
        <f t="shared" si="0"/>
        <v>25</v>
      </c>
      <c r="F34" s="65">
        <f>VLOOKUP($A34,'Return Data'!$B$7:$R$2843,6,0)</f>
        <v>2.6269999999999998</v>
      </c>
      <c r="G34" s="66">
        <f t="shared" si="1"/>
        <v>25</v>
      </c>
      <c r="H34" s="65">
        <f>VLOOKUP($A34,'Return Data'!$B$7:$R$2843,7,0)</f>
        <v>43.5764</v>
      </c>
      <c r="I34" s="66">
        <f t="shared" si="2"/>
        <v>1</v>
      </c>
      <c r="J34" s="65">
        <f>VLOOKUP($A34,'Return Data'!$B$7:$R$2843,8,0)</f>
        <v>23.145099999999999</v>
      </c>
      <c r="K34" s="66">
        <f t="shared" si="3"/>
        <v>1</v>
      </c>
      <c r="L34" s="65">
        <f>VLOOKUP($A34,'Return Data'!$B$7:$R$2843,9,0)</f>
        <v>11.9384</v>
      </c>
      <c r="M34" s="66">
        <f t="shared" si="4"/>
        <v>2</v>
      </c>
      <c r="N34" s="65">
        <f>VLOOKUP($A34,'Return Data'!$B$7:$R$2843,10,0)</f>
        <v>5.9676999999999998</v>
      </c>
      <c r="O34" s="66">
        <f t="shared" si="5"/>
        <v>3</v>
      </c>
      <c r="P34" s="65">
        <f>VLOOKUP($A34,'Return Data'!$B$7:$R$2843,11,0)</f>
        <v>4.5495000000000001</v>
      </c>
      <c r="Q34" s="66">
        <f t="shared" si="6"/>
        <v>5</v>
      </c>
      <c r="R34" s="65">
        <f>VLOOKUP($A34,'Return Data'!$B$7:$R$2843,12,0)</f>
        <v>5.0187999999999997</v>
      </c>
      <c r="S34" s="66">
        <f t="shared" si="7"/>
        <v>3</v>
      </c>
      <c r="T34" s="65">
        <f>VLOOKUP($A34,'Return Data'!$B$7:$R$2843,13,0)</f>
        <v>4.5902000000000003</v>
      </c>
      <c r="U34" s="66">
        <f t="shared" si="8"/>
        <v>5</v>
      </c>
      <c r="V34" s="65"/>
      <c r="W34" s="66"/>
      <c r="X34" s="65"/>
      <c r="Y34" s="66"/>
      <c r="Z34" s="65">
        <f>VLOOKUP($A34,'Return Data'!$B$7:$R$2843,16,0)</f>
        <v>5.0518999999999998</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3.4182555555555556</v>
      </c>
      <c r="E36" s="74"/>
      <c r="F36" s="75">
        <f>AVERAGE(F8:F34)</f>
        <v>3.4182555555555556</v>
      </c>
      <c r="G36" s="74"/>
      <c r="H36" s="75">
        <f>AVERAGE(H8:H34)</f>
        <v>4.7534185185185187</v>
      </c>
      <c r="I36" s="74"/>
      <c r="J36" s="75">
        <f>AVERAGE(J8:J34)</f>
        <v>4.1173259259259263</v>
      </c>
      <c r="K36" s="74"/>
      <c r="L36" s="75">
        <f>AVERAGE(L8:L34)</f>
        <v>4.2544148148148153</v>
      </c>
      <c r="M36" s="74"/>
      <c r="N36" s="75">
        <f>AVERAGE(N8:N34)</f>
        <v>4.8008333333333333</v>
      </c>
      <c r="O36" s="74"/>
      <c r="P36" s="75">
        <f>AVERAGE(P8:P34)</f>
        <v>4.5465518518518513</v>
      </c>
      <c r="Q36" s="74"/>
      <c r="R36" s="75">
        <f>AVERAGE(R8:R34)</f>
        <v>4.2502703703703713</v>
      </c>
      <c r="S36" s="74"/>
      <c r="T36" s="75">
        <f>AVERAGE(T8:T34)</f>
        <v>4.3635592592592598</v>
      </c>
      <c r="U36" s="74"/>
      <c r="V36" s="75">
        <f>AVERAGE(V8:V34)</f>
        <v>6.3323590909090912</v>
      </c>
      <c r="W36" s="74"/>
      <c r="X36" s="75">
        <f>AVERAGE(X8:X34)</f>
        <v>5.9422411764705876</v>
      </c>
      <c r="Y36" s="74"/>
      <c r="Z36" s="75">
        <f>AVERAGE(Z8:Z34)</f>
        <v>6.8915888888888892</v>
      </c>
      <c r="AA36" s="76"/>
    </row>
    <row r="37" spans="1:27" x14ac:dyDescent="0.3">
      <c r="A37" s="73" t="s">
        <v>28</v>
      </c>
      <c r="B37" s="74"/>
      <c r="C37" s="74"/>
      <c r="D37" s="75">
        <f>MIN(D8:D34)</f>
        <v>2.2932999999999999</v>
      </c>
      <c r="E37" s="74"/>
      <c r="F37" s="75">
        <f>MIN(F8:F34)</f>
        <v>2.2932999999999999</v>
      </c>
      <c r="G37" s="74"/>
      <c r="H37" s="75">
        <f>MIN(H8:H34)</f>
        <v>2.4613</v>
      </c>
      <c r="I37" s="74"/>
      <c r="J37" s="75">
        <f>MIN(J8:J34)</f>
        <v>2.6661999999999999</v>
      </c>
      <c r="K37" s="74"/>
      <c r="L37" s="75">
        <f>MIN(L8:L34)</f>
        <v>3.1067</v>
      </c>
      <c r="M37" s="74"/>
      <c r="N37" s="75">
        <f>MIN(N8:N34)</f>
        <v>3.3974000000000002</v>
      </c>
      <c r="O37" s="74"/>
      <c r="P37" s="75">
        <f>MIN(P8:P34)</f>
        <v>3.2044999999999999</v>
      </c>
      <c r="Q37" s="74"/>
      <c r="R37" s="75">
        <f>MIN(R8:R34)</f>
        <v>2.93</v>
      </c>
      <c r="S37" s="74"/>
      <c r="T37" s="75">
        <f>MIN(T8:T34)</f>
        <v>2.9971999999999999</v>
      </c>
      <c r="U37" s="74"/>
      <c r="V37" s="75">
        <f>MIN(V8:V34)</f>
        <v>4.1173000000000002</v>
      </c>
      <c r="W37" s="74"/>
      <c r="X37" s="75">
        <f>MIN(X8:X34)</f>
        <v>0.5897</v>
      </c>
      <c r="Y37" s="74"/>
      <c r="Z37" s="75">
        <f>MIN(Z8:Z34)</f>
        <v>4.1708999999999996</v>
      </c>
      <c r="AA37" s="76"/>
    </row>
    <row r="38" spans="1:27" ht="15" thickBot="1" x14ac:dyDescent="0.35">
      <c r="A38" s="77" t="s">
        <v>29</v>
      </c>
      <c r="B38" s="78"/>
      <c r="C38" s="78"/>
      <c r="D38" s="79">
        <f>MAX(D8:D34)</f>
        <v>12.208600000000001</v>
      </c>
      <c r="E38" s="78"/>
      <c r="F38" s="79">
        <f>MAX(F8:F34)</f>
        <v>12.208600000000001</v>
      </c>
      <c r="G38" s="78"/>
      <c r="H38" s="79">
        <f>MAX(H8:H34)</f>
        <v>43.5764</v>
      </c>
      <c r="I38" s="78"/>
      <c r="J38" s="79">
        <f>MAX(J8:J34)</f>
        <v>23.145099999999999</v>
      </c>
      <c r="K38" s="78"/>
      <c r="L38" s="79">
        <f>MAX(L8:L34)</f>
        <v>13.503500000000001</v>
      </c>
      <c r="M38" s="78"/>
      <c r="N38" s="79">
        <f>MAX(N8:N34)</f>
        <v>14.461</v>
      </c>
      <c r="O38" s="78"/>
      <c r="P38" s="79">
        <f>MAX(P8:P34)</f>
        <v>12.500400000000001</v>
      </c>
      <c r="Q38" s="78"/>
      <c r="R38" s="79">
        <f>MAX(R8:R34)</f>
        <v>10.035600000000001</v>
      </c>
      <c r="S38" s="78"/>
      <c r="T38" s="79">
        <f>MAX(T8:T34)</f>
        <v>9.5092999999999996</v>
      </c>
      <c r="U38" s="78"/>
      <c r="V38" s="79">
        <f>MAX(V8:V34)</f>
        <v>26.4909</v>
      </c>
      <c r="W38" s="78"/>
      <c r="X38" s="79">
        <f>MAX(X8:X34)</f>
        <v>8.4263999999999992</v>
      </c>
      <c r="Y38" s="78"/>
      <c r="Z38" s="79">
        <f>MAX(Z8:Z34)</f>
        <v>8.8827999999999996</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44459</v>
      </c>
      <c r="C8" s="65">
        <f>VLOOKUP($A8,'Return Data'!$B$7:$R$2843,4,0)</f>
        <v>431.49250000000001</v>
      </c>
      <c r="D8" s="65">
        <f>VLOOKUP($A8,'Return Data'!$B$7:$R$2843,5,0)</f>
        <v>3.1278000000000001</v>
      </c>
      <c r="E8" s="66">
        <f t="shared" ref="E8:E34" si="0">RANK(D8,D$8:D$34,0)</f>
        <v>3</v>
      </c>
      <c r="F8" s="65">
        <f>VLOOKUP($A8,'Return Data'!$B$7:$R$2843,6,0)</f>
        <v>3.1278000000000001</v>
      </c>
      <c r="G8" s="66">
        <f t="shared" ref="G8:G34" si="1">RANK(F8,F$8:F$34,0)</f>
        <v>3</v>
      </c>
      <c r="H8" s="65">
        <f>VLOOKUP($A8,'Return Data'!$B$7:$R$2843,7,0)</f>
        <v>2.6187999999999998</v>
      </c>
      <c r="I8" s="66">
        <f t="shared" ref="I8:I34" si="2">RANK(H8,H$8:H$34,0)</f>
        <v>10</v>
      </c>
      <c r="J8" s="65">
        <f>VLOOKUP($A8,'Return Data'!$B$7:$R$2843,8,0)</f>
        <v>2.8247</v>
      </c>
      <c r="K8" s="66">
        <f t="shared" ref="K8:K34" si="3">RANK(J8,J$8:J$34,0)</f>
        <v>9</v>
      </c>
      <c r="L8" s="65">
        <f>VLOOKUP($A8,'Return Data'!$B$7:$R$2843,9,0)</f>
        <v>3.7010999999999998</v>
      </c>
      <c r="M8" s="66">
        <f t="shared" ref="M8:M34" si="4">RANK(L8,L$8:L$34,0)</f>
        <v>4</v>
      </c>
      <c r="N8" s="65">
        <f>VLOOKUP($A8,'Return Data'!$B$7:$R$2843,10,0)</f>
        <v>4.4042000000000003</v>
      </c>
      <c r="O8" s="66">
        <f t="shared" ref="O8:O34" si="5">RANK(N8,N$8:N$34,0)</f>
        <v>4</v>
      </c>
      <c r="P8" s="65">
        <f>VLOOKUP($A8,'Return Data'!$B$7:$R$2843,11,0)</f>
        <v>4.6402000000000001</v>
      </c>
      <c r="Q8" s="66">
        <f t="shared" ref="Q8:Q34" si="6">RANK(P8,P$8:P$34,0)</f>
        <v>3</v>
      </c>
      <c r="R8" s="65">
        <f>VLOOKUP($A8,'Return Data'!$B$7:$R$2843,12,0)</f>
        <v>4.0921000000000003</v>
      </c>
      <c r="S8" s="66">
        <f>RANK(R8,R$8:R$34,0)</f>
        <v>5</v>
      </c>
      <c r="T8" s="65">
        <f>VLOOKUP($A8,'Return Data'!$B$7:$R$2843,13,0)</f>
        <v>4.4684999999999997</v>
      </c>
      <c r="U8" s="66">
        <f>RANK(T8,T$8:T$34,0)</f>
        <v>4</v>
      </c>
      <c r="V8" s="65">
        <f>VLOOKUP($A8,'Return Data'!$B$7:$R$2843,17,0)</f>
        <v>5.9847999999999999</v>
      </c>
      <c r="W8" s="66">
        <f>RANK(V8,V$8:V$34,0)</f>
        <v>4</v>
      </c>
      <c r="X8" s="65">
        <f>VLOOKUP($A8,'Return Data'!$B$7:$R$2843,14,0)</f>
        <v>6.9905999999999997</v>
      </c>
      <c r="Y8" s="66">
        <f>RANK(X8,X$8:X$34,0)</f>
        <v>3</v>
      </c>
      <c r="Z8" s="65">
        <f>VLOOKUP($A8,'Return Data'!$B$7:$R$2843,16,0)</f>
        <v>7.6111000000000004</v>
      </c>
      <c r="AA8" s="67">
        <f>RANK(Z8,Z$8:Z$34,0)</f>
        <v>4</v>
      </c>
    </row>
    <row r="9" spans="1:27" x14ac:dyDescent="0.3">
      <c r="A9" s="63" t="s">
        <v>1497</v>
      </c>
      <c r="B9" s="64">
        <f>VLOOKUP($A9,'Return Data'!$B$7:$R$2843,3,0)</f>
        <v>44459</v>
      </c>
      <c r="C9" s="65">
        <f>VLOOKUP($A9,'Return Data'!$B$7:$R$2843,4,0)</f>
        <v>11.882300000000001</v>
      </c>
      <c r="D9" s="65">
        <f>VLOOKUP($A9,'Return Data'!$B$7:$R$2843,5,0)</f>
        <v>2.3555000000000001</v>
      </c>
      <c r="E9" s="66">
        <f t="shared" si="0"/>
        <v>20</v>
      </c>
      <c r="F9" s="65">
        <f>VLOOKUP($A9,'Return Data'!$B$7:$R$2843,6,0)</f>
        <v>2.3555000000000001</v>
      </c>
      <c r="G9" s="66">
        <f t="shared" si="1"/>
        <v>20</v>
      </c>
      <c r="H9" s="65">
        <f>VLOOKUP($A9,'Return Data'!$B$7:$R$2843,7,0)</f>
        <v>2.3268</v>
      </c>
      <c r="I9" s="66">
        <f t="shared" si="2"/>
        <v>17</v>
      </c>
      <c r="J9" s="65">
        <f>VLOOKUP($A9,'Return Data'!$B$7:$R$2843,8,0)</f>
        <v>2.3279000000000001</v>
      </c>
      <c r="K9" s="66">
        <f t="shared" si="3"/>
        <v>21</v>
      </c>
      <c r="L9" s="65">
        <f>VLOOKUP($A9,'Return Data'!$B$7:$R$2843,9,0)</f>
        <v>2.9205000000000001</v>
      </c>
      <c r="M9" s="66">
        <f t="shared" si="4"/>
        <v>20</v>
      </c>
      <c r="N9" s="65">
        <f>VLOOKUP($A9,'Return Data'!$B$7:$R$2843,10,0)</f>
        <v>3.3089</v>
      </c>
      <c r="O9" s="66">
        <f t="shared" si="5"/>
        <v>21</v>
      </c>
      <c r="P9" s="65">
        <f>VLOOKUP($A9,'Return Data'!$B$7:$R$2843,11,0)</f>
        <v>3.5272999999999999</v>
      </c>
      <c r="Q9" s="66">
        <f t="shared" si="6"/>
        <v>15</v>
      </c>
      <c r="R9" s="65">
        <f>VLOOKUP($A9,'Return Data'!$B$7:$R$2843,12,0)</f>
        <v>3.3340999999999998</v>
      </c>
      <c r="S9" s="66">
        <f t="shared" ref="S9:S34" si="7">RANK(R9,R$8:R$34,0)</f>
        <v>16</v>
      </c>
      <c r="T9" s="65">
        <f>VLOOKUP($A9,'Return Data'!$B$7:$R$2843,13,0)</f>
        <v>3.5857999999999999</v>
      </c>
      <c r="U9" s="66">
        <f t="shared" ref="U9:U34" si="8">RANK(T9,T$8:T$34,0)</f>
        <v>13</v>
      </c>
      <c r="V9" s="65">
        <f>VLOOKUP($A9,'Return Data'!$B$7:$R$2843,17,0)</f>
        <v>4.7645999999999997</v>
      </c>
      <c r="W9" s="66">
        <f t="shared" ref="W9:W33" si="9">RANK(V9,V$8:V$34,0)</f>
        <v>13</v>
      </c>
      <c r="X9" s="65"/>
      <c r="Y9" s="66"/>
      <c r="Z9" s="65">
        <f>VLOOKUP($A9,'Return Data'!$B$7:$R$2843,16,0)</f>
        <v>5.8567</v>
      </c>
      <c r="AA9" s="67">
        <f t="shared" ref="AA9:AA34" si="10">RANK(Z9,Z$8:Z$34,0)</f>
        <v>19</v>
      </c>
    </row>
    <row r="10" spans="1:27" x14ac:dyDescent="0.3">
      <c r="A10" s="63" t="s">
        <v>1498</v>
      </c>
      <c r="B10" s="64">
        <f>VLOOKUP($A10,'Return Data'!$B$7:$R$2843,3,0)</f>
        <v>44459</v>
      </c>
      <c r="C10" s="65">
        <f>VLOOKUP($A10,'Return Data'!$B$7:$R$2843,4,0)</f>
        <v>1217.0282</v>
      </c>
      <c r="D10" s="65">
        <f>VLOOKUP($A10,'Return Data'!$B$7:$R$2843,5,0)</f>
        <v>2.9358</v>
      </c>
      <c r="E10" s="66">
        <f t="shared" si="0"/>
        <v>6</v>
      </c>
      <c r="F10" s="65">
        <f>VLOOKUP($A10,'Return Data'!$B$7:$R$2843,6,0)</f>
        <v>2.9358</v>
      </c>
      <c r="G10" s="66">
        <f t="shared" si="1"/>
        <v>6</v>
      </c>
      <c r="H10" s="65">
        <f>VLOOKUP($A10,'Return Data'!$B$7:$R$2843,7,0)</f>
        <v>2.8944999999999999</v>
      </c>
      <c r="I10" s="66">
        <f t="shared" si="2"/>
        <v>3</v>
      </c>
      <c r="J10" s="65">
        <f>VLOOKUP($A10,'Return Data'!$B$7:$R$2843,8,0)</f>
        <v>2.7746</v>
      </c>
      <c r="K10" s="66">
        <f t="shared" si="3"/>
        <v>10</v>
      </c>
      <c r="L10" s="65">
        <f>VLOOKUP($A10,'Return Data'!$B$7:$R$2843,9,0)</f>
        <v>3.3037000000000001</v>
      </c>
      <c r="M10" s="66">
        <f t="shared" si="4"/>
        <v>8</v>
      </c>
      <c r="N10" s="65">
        <f>VLOOKUP($A10,'Return Data'!$B$7:$R$2843,10,0)</f>
        <v>3.7846000000000002</v>
      </c>
      <c r="O10" s="66">
        <f t="shared" si="5"/>
        <v>8</v>
      </c>
      <c r="P10" s="65">
        <f>VLOOKUP($A10,'Return Data'!$B$7:$R$2843,11,0)</f>
        <v>4.0164999999999997</v>
      </c>
      <c r="Q10" s="66">
        <f t="shared" si="6"/>
        <v>7</v>
      </c>
      <c r="R10" s="65">
        <f>VLOOKUP($A10,'Return Data'!$B$7:$R$2843,12,0)</f>
        <v>3.6945999999999999</v>
      </c>
      <c r="S10" s="66">
        <f t="shared" si="7"/>
        <v>7</v>
      </c>
      <c r="T10" s="65">
        <f>VLOOKUP($A10,'Return Data'!$B$7:$R$2843,13,0)</f>
        <v>3.8062999999999998</v>
      </c>
      <c r="U10" s="66">
        <f t="shared" si="8"/>
        <v>8</v>
      </c>
      <c r="V10" s="65">
        <f>VLOOKUP($A10,'Return Data'!$B$7:$R$2843,17,0)</f>
        <v>4.7986000000000004</v>
      </c>
      <c r="W10" s="66">
        <f t="shared" si="9"/>
        <v>12</v>
      </c>
      <c r="X10" s="65"/>
      <c r="Y10" s="66"/>
      <c r="Z10" s="65">
        <f>VLOOKUP($A10,'Return Data'!$B$7:$R$2843,16,0)</f>
        <v>6.1195000000000004</v>
      </c>
      <c r="AA10" s="67">
        <f t="shared" si="10"/>
        <v>16</v>
      </c>
    </row>
    <row r="11" spans="1:27" x14ac:dyDescent="0.3">
      <c r="A11" s="63" t="s">
        <v>1501</v>
      </c>
      <c r="B11" s="64">
        <f>VLOOKUP($A11,'Return Data'!$B$7:$R$2843,3,0)</f>
        <v>44459</v>
      </c>
      <c r="C11" s="65">
        <f>VLOOKUP($A11,'Return Data'!$B$7:$R$2843,4,0)</f>
        <v>2560.3869</v>
      </c>
      <c r="D11" s="65">
        <f>VLOOKUP($A11,'Return Data'!$B$7:$R$2843,5,0)</f>
        <v>2.6501999999999999</v>
      </c>
      <c r="E11" s="66">
        <f t="shared" si="0"/>
        <v>13</v>
      </c>
      <c r="F11" s="65">
        <f>VLOOKUP($A11,'Return Data'!$B$7:$R$2843,6,0)</f>
        <v>2.6501999999999999</v>
      </c>
      <c r="G11" s="66">
        <f t="shared" si="1"/>
        <v>13</v>
      </c>
      <c r="H11" s="65">
        <f>VLOOKUP($A11,'Return Data'!$B$7:$R$2843,7,0)</f>
        <v>2.5112000000000001</v>
      </c>
      <c r="I11" s="66">
        <f t="shared" si="2"/>
        <v>13</v>
      </c>
      <c r="J11" s="65">
        <f>VLOOKUP($A11,'Return Data'!$B$7:$R$2843,8,0)</f>
        <v>2.6156999999999999</v>
      </c>
      <c r="K11" s="66">
        <f t="shared" si="3"/>
        <v>14</v>
      </c>
      <c r="L11" s="65">
        <f>VLOOKUP($A11,'Return Data'!$B$7:$R$2843,9,0)</f>
        <v>3.1335999999999999</v>
      </c>
      <c r="M11" s="66">
        <f t="shared" si="4"/>
        <v>15</v>
      </c>
      <c r="N11" s="65">
        <f>VLOOKUP($A11,'Return Data'!$B$7:$R$2843,10,0)</f>
        <v>3.4331</v>
      </c>
      <c r="O11" s="66">
        <f t="shared" si="5"/>
        <v>19</v>
      </c>
      <c r="P11" s="65">
        <f>VLOOKUP($A11,'Return Data'!$B$7:$R$2843,11,0)</f>
        <v>3.3927</v>
      </c>
      <c r="Q11" s="66">
        <f t="shared" si="6"/>
        <v>18</v>
      </c>
      <c r="R11" s="65">
        <f>VLOOKUP($A11,'Return Data'!$B$7:$R$2843,12,0)</f>
        <v>3.1819999999999999</v>
      </c>
      <c r="S11" s="66">
        <f t="shared" si="7"/>
        <v>19</v>
      </c>
      <c r="T11" s="65">
        <f>VLOOKUP($A11,'Return Data'!$B$7:$R$2843,13,0)</f>
        <v>3.3229000000000002</v>
      </c>
      <c r="U11" s="66">
        <f t="shared" si="8"/>
        <v>20</v>
      </c>
      <c r="V11" s="65">
        <f>VLOOKUP($A11,'Return Data'!$B$7:$R$2843,17,0)</f>
        <v>4.5149999999999997</v>
      </c>
      <c r="W11" s="66">
        <f t="shared" si="9"/>
        <v>16</v>
      </c>
      <c r="X11" s="65">
        <f>VLOOKUP($A11,'Return Data'!$B$7:$R$2843,14,0)</f>
        <v>5.694</v>
      </c>
      <c r="Y11" s="66">
        <f t="shared" ref="Y11:Y33" si="11">RANK(X11,X$8:X$34,0)</f>
        <v>9</v>
      </c>
      <c r="Z11" s="65">
        <f>VLOOKUP($A11,'Return Data'!$B$7:$R$2843,16,0)</f>
        <v>7.3884999999999996</v>
      </c>
      <c r="AA11" s="67">
        <f t="shared" si="10"/>
        <v>8</v>
      </c>
    </row>
    <row r="12" spans="1:27" x14ac:dyDescent="0.3">
      <c r="A12" s="63" t="s">
        <v>1503</v>
      </c>
      <c r="B12" s="64">
        <f>VLOOKUP($A12,'Return Data'!$B$7:$R$2843,3,0)</f>
        <v>44459</v>
      </c>
      <c r="C12" s="65">
        <f>VLOOKUP($A12,'Return Data'!$B$7:$R$2843,4,0)</f>
        <v>3086.395</v>
      </c>
      <c r="D12" s="65">
        <f>VLOOKUP($A12,'Return Data'!$B$7:$R$2843,5,0)</f>
        <v>2.0447000000000002</v>
      </c>
      <c r="E12" s="66">
        <f t="shared" si="0"/>
        <v>24</v>
      </c>
      <c r="F12" s="65">
        <f>VLOOKUP($A12,'Return Data'!$B$7:$R$2843,6,0)</f>
        <v>2.0447000000000002</v>
      </c>
      <c r="G12" s="66">
        <f t="shared" si="1"/>
        <v>24</v>
      </c>
      <c r="H12" s="65">
        <f>VLOOKUP($A12,'Return Data'!$B$7:$R$2843,7,0)</f>
        <v>1.8816999999999999</v>
      </c>
      <c r="I12" s="66">
        <f t="shared" si="2"/>
        <v>26</v>
      </c>
      <c r="J12" s="65">
        <f>VLOOKUP($A12,'Return Data'!$B$7:$R$2843,8,0)</f>
        <v>2.0952000000000002</v>
      </c>
      <c r="K12" s="66">
        <f t="shared" si="3"/>
        <v>24</v>
      </c>
      <c r="L12" s="65">
        <f>VLOOKUP($A12,'Return Data'!$B$7:$R$2843,9,0)</f>
        <v>2.5611000000000002</v>
      </c>
      <c r="M12" s="66">
        <f t="shared" si="4"/>
        <v>25</v>
      </c>
      <c r="N12" s="65">
        <f>VLOOKUP($A12,'Return Data'!$B$7:$R$2843,10,0)</f>
        <v>2.9106999999999998</v>
      </c>
      <c r="O12" s="66">
        <f t="shared" si="5"/>
        <v>24</v>
      </c>
      <c r="P12" s="65">
        <f>VLOOKUP($A12,'Return Data'!$B$7:$R$2843,11,0)</f>
        <v>2.8893</v>
      </c>
      <c r="Q12" s="66">
        <f t="shared" si="6"/>
        <v>24</v>
      </c>
      <c r="R12" s="65">
        <f>VLOOKUP($A12,'Return Data'!$B$7:$R$2843,12,0)</f>
        <v>2.7115999999999998</v>
      </c>
      <c r="S12" s="66">
        <f t="shared" si="7"/>
        <v>24</v>
      </c>
      <c r="T12" s="65">
        <f>VLOOKUP($A12,'Return Data'!$B$7:$R$2843,13,0)</f>
        <v>2.7791999999999999</v>
      </c>
      <c r="U12" s="66">
        <f t="shared" si="8"/>
        <v>24</v>
      </c>
      <c r="V12" s="65">
        <f>VLOOKUP($A12,'Return Data'!$B$7:$R$2843,17,0)</f>
        <v>4.0311000000000003</v>
      </c>
      <c r="W12" s="66">
        <f t="shared" si="9"/>
        <v>19</v>
      </c>
      <c r="X12" s="65">
        <f>VLOOKUP($A12,'Return Data'!$B$7:$R$2843,14,0)</f>
        <v>4.9919000000000002</v>
      </c>
      <c r="Y12" s="66">
        <f t="shared" si="11"/>
        <v>12</v>
      </c>
      <c r="Z12" s="65">
        <f>VLOOKUP($A12,'Return Data'!$B$7:$R$2843,16,0)</f>
        <v>7.1463000000000001</v>
      </c>
      <c r="AA12" s="67">
        <f t="shared" si="10"/>
        <v>10</v>
      </c>
    </row>
    <row r="13" spans="1:27" x14ac:dyDescent="0.3">
      <c r="A13" s="63" t="s">
        <v>1505</v>
      </c>
      <c r="B13" s="64">
        <f>VLOOKUP($A13,'Return Data'!$B$7:$R$2843,3,0)</f>
        <v>44459</v>
      </c>
      <c r="C13" s="65">
        <f>VLOOKUP($A13,'Return Data'!$B$7:$R$2843,4,0)</f>
        <v>2745.3505</v>
      </c>
      <c r="D13" s="65">
        <f>VLOOKUP($A13,'Return Data'!$B$7:$R$2843,5,0)</f>
        <v>2.5590000000000002</v>
      </c>
      <c r="E13" s="66">
        <f t="shared" si="0"/>
        <v>16</v>
      </c>
      <c r="F13" s="65">
        <f>VLOOKUP($A13,'Return Data'!$B$7:$R$2843,6,0)</f>
        <v>2.5590000000000002</v>
      </c>
      <c r="G13" s="66">
        <f t="shared" si="1"/>
        <v>16</v>
      </c>
      <c r="H13" s="65">
        <f>VLOOKUP($A13,'Return Data'!$B$7:$R$2843,7,0)</f>
        <v>2.2755999999999998</v>
      </c>
      <c r="I13" s="66">
        <f t="shared" si="2"/>
        <v>19</v>
      </c>
      <c r="J13" s="65">
        <f>VLOOKUP($A13,'Return Data'!$B$7:$R$2843,8,0)</f>
        <v>2.2381000000000002</v>
      </c>
      <c r="K13" s="66">
        <f t="shared" si="3"/>
        <v>23</v>
      </c>
      <c r="L13" s="65">
        <f>VLOOKUP($A13,'Return Data'!$B$7:$R$2843,9,0)</f>
        <v>2.8353999999999999</v>
      </c>
      <c r="M13" s="66">
        <f t="shared" si="4"/>
        <v>22</v>
      </c>
      <c r="N13" s="65">
        <f>VLOOKUP($A13,'Return Data'!$B$7:$R$2843,10,0)</f>
        <v>3.2433999999999998</v>
      </c>
      <c r="O13" s="66">
        <f t="shared" si="5"/>
        <v>22</v>
      </c>
      <c r="P13" s="65">
        <f>VLOOKUP($A13,'Return Data'!$B$7:$R$2843,11,0)</f>
        <v>3.2078000000000002</v>
      </c>
      <c r="Q13" s="66">
        <f t="shared" si="6"/>
        <v>22</v>
      </c>
      <c r="R13" s="65">
        <f>VLOOKUP($A13,'Return Data'!$B$7:$R$2843,12,0)</f>
        <v>3.0083000000000002</v>
      </c>
      <c r="S13" s="66">
        <f t="shared" si="7"/>
        <v>22</v>
      </c>
      <c r="T13" s="65">
        <f>VLOOKUP($A13,'Return Data'!$B$7:$R$2843,13,0)</f>
        <v>3.1395</v>
      </c>
      <c r="U13" s="66">
        <f t="shared" si="8"/>
        <v>22</v>
      </c>
      <c r="V13" s="65">
        <f>VLOOKUP($A13,'Return Data'!$B$7:$R$2843,17,0)</f>
        <v>4.2984999999999998</v>
      </c>
      <c r="W13" s="66">
        <f t="shared" si="9"/>
        <v>18</v>
      </c>
      <c r="X13" s="65">
        <f>VLOOKUP($A13,'Return Data'!$B$7:$R$2843,14,0)</f>
        <v>5.0557999999999996</v>
      </c>
      <c r="Y13" s="66">
        <f t="shared" si="11"/>
        <v>11</v>
      </c>
      <c r="Z13" s="65">
        <f>VLOOKUP($A13,'Return Data'!$B$7:$R$2843,16,0)</f>
        <v>6.8929</v>
      </c>
      <c r="AA13" s="67">
        <f t="shared" si="10"/>
        <v>12</v>
      </c>
    </row>
    <row r="14" spans="1:27" x14ac:dyDescent="0.3">
      <c r="A14" s="63" t="s">
        <v>1508</v>
      </c>
      <c r="B14" s="64">
        <f>VLOOKUP($A14,'Return Data'!$B$7:$R$2843,3,0)</f>
        <v>44459</v>
      </c>
      <c r="C14" s="65">
        <f>VLOOKUP($A14,'Return Data'!$B$7:$R$2843,4,0)</f>
        <v>31.229600000000001</v>
      </c>
      <c r="D14" s="65">
        <f>VLOOKUP($A14,'Return Data'!$B$7:$R$2843,5,0)</f>
        <v>12.206300000000001</v>
      </c>
      <c r="E14" s="66">
        <f t="shared" si="0"/>
        <v>1</v>
      </c>
      <c r="F14" s="65">
        <f>VLOOKUP($A14,'Return Data'!$B$7:$R$2843,6,0)</f>
        <v>12.206300000000001</v>
      </c>
      <c r="G14" s="66">
        <f t="shared" si="1"/>
        <v>1</v>
      </c>
      <c r="H14" s="65">
        <f>VLOOKUP($A14,'Return Data'!$B$7:$R$2843,7,0)</f>
        <v>11.244300000000001</v>
      </c>
      <c r="I14" s="66">
        <f t="shared" si="2"/>
        <v>2</v>
      </c>
      <c r="J14" s="65">
        <f>VLOOKUP($A14,'Return Data'!$B$7:$R$2843,8,0)</f>
        <v>11.3865</v>
      </c>
      <c r="K14" s="66">
        <f t="shared" si="3"/>
        <v>2</v>
      </c>
      <c r="L14" s="65">
        <f>VLOOKUP($A14,'Return Data'!$B$7:$R$2843,9,0)</f>
        <v>13.507300000000001</v>
      </c>
      <c r="M14" s="66">
        <f t="shared" si="4"/>
        <v>1</v>
      </c>
      <c r="N14" s="65">
        <f>VLOOKUP($A14,'Return Data'!$B$7:$R$2843,10,0)</f>
        <v>14.451700000000001</v>
      </c>
      <c r="O14" s="66">
        <f t="shared" si="5"/>
        <v>1</v>
      </c>
      <c r="P14" s="65">
        <f>VLOOKUP($A14,'Return Data'!$B$7:$R$2843,11,0)</f>
        <v>10.491400000000001</v>
      </c>
      <c r="Q14" s="66">
        <f t="shared" si="6"/>
        <v>2</v>
      </c>
      <c r="R14" s="65">
        <f>VLOOKUP($A14,'Return Data'!$B$7:$R$2843,12,0)</f>
        <v>9.4906000000000006</v>
      </c>
      <c r="S14" s="66">
        <f t="shared" si="7"/>
        <v>1</v>
      </c>
      <c r="T14" s="65">
        <f>VLOOKUP($A14,'Return Data'!$B$7:$R$2843,13,0)</f>
        <v>9.1041000000000007</v>
      </c>
      <c r="U14" s="66">
        <f t="shared" si="8"/>
        <v>1</v>
      </c>
      <c r="V14" s="65">
        <f>VLOOKUP($A14,'Return Data'!$B$7:$R$2843,17,0)</f>
        <v>6.7888000000000002</v>
      </c>
      <c r="W14" s="66">
        <f t="shared" si="9"/>
        <v>2</v>
      </c>
      <c r="X14" s="65">
        <f>VLOOKUP($A14,'Return Data'!$B$7:$R$2843,14,0)</f>
        <v>7.8262999999999998</v>
      </c>
      <c r="Y14" s="66">
        <f t="shared" si="11"/>
        <v>2</v>
      </c>
      <c r="Z14" s="65">
        <f>VLOOKUP($A14,'Return Data'!$B$7:$R$2843,16,0)</f>
        <v>8.6234999999999999</v>
      </c>
      <c r="AA14" s="67">
        <f t="shared" si="10"/>
        <v>1</v>
      </c>
    </row>
    <row r="15" spans="1:27" x14ac:dyDescent="0.3">
      <c r="A15" s="63" t="s">
        <v>1511</v>
      </c>
      <c r="B15" s="64">
        <f>VLOOKUP($A15,'Return Data'!$B$7:$R$2843,3,0)</f>
        <v>44459</v>
      </c>
      <c r="C15" s="65">
        <f>VLOOKUP($A15,'Return Data'!$B$7:$R$2843,4,0)</f>
        <v>12.0602</v>
      </c>
      <c r="D15" s="65">
        <f>VLOOKUP($A15,'Return Data'!$B$7:$R$2843,5,0)</f>
        <v>2.8254000000000001</v>
      </c>
      <c r="E15" s="66">
        <f t="shared" si="0"/>
        <v>10</v>
      </c>
      <c r="F15" s="65">
        <f>VLOOKUP($A15,'Return Data'!$B$7:$R$2843,6,0)</f>
        <v>2.8254000000000001</v>
      </c>
      <c r="G15" s="66">
        <f t="shared" si="1"/>
        <v>10</v>
      </c>
      <c r="H15" s="65">
        <f>VLOOKUP($A15,'Return Data'!$B$7:$R$2843,7,0)</f>
        <v>2.8117999999999999</v>
      </c>
      <c r="I15" s="66">
        <f t="shared" si="2"/>
        <v>7</v>
      </c>
      <c r="J15" s="65">
        <f>VLOOKUP($A15,'Return Data'!$B$7:$R$2843,8,0)</f>
        <v>2.9</v>
      </c>
      <c r="K15" s="66">
        <f t="shared" si="3"/>
        <v>6</v>
      </c>
      <c r="L15" s="65">
        <f>VLOOKUP($A15,'Return Data'!$B$7:$R$2843,9,0)</f>
        <v>3.3189000000000002</v>
      </c>
      <c r="M15" s="66">
        <f t="shared" si="4"/>
        <v>7</v>
      </c>
      <c r="N15" s="65">
        <f>VLOOKUP($A15,'Return Data'!$B$7:$R$2843,10,0)</f>
        <v>3.9220999999999999</v>
      </c>
      <c r="O15" s="66">
        <f t="shared" si="5"/>
        <v>6</v>
      </c>
      <c r="P15" s="65">
        <f>VLOOKUP($A15,'Return Data'!$B$7:$R$2843,11,0)</f>
        <v>4.0195999999999996</v>
      </c>
      <c r="Q15" s="66">
        <f t="shared" si="6"/>
        <v>6</v>
      </c>
      <c r="R15" s="65">
        <f>VLOOKUP($A15,'Return Data'!$B$7:$R$2843,12,0)</f>
        <v>3.7355</v>
      </c>
      <c r="S15" s="66">
        <f t="shared" si="7"/>
        <v>6</v>
      </c>
      <c r="T15" s="65">
        <f>VLOOKUP($A15,'Return Data'!$B$7:$R$2843,13,0)</f>
        <v>3.9777</v>
      </c>
      <c r="U15" s="66">
        <f t="shared" si="8"/>
        <v>6</v>
      </c>
      <c r="V15" s="65">
        <f>VLOOKUP($A15,'Return Data'!$B$7:$R$2843,17,0)</f>
        <v>5.4253</v>
      </c>
      <c r="W15" s="66">
        <f t="shared" si="9"/>
        <v>6</v>
      </c>
      <c r="X15" s="65"/>
      <c r="Y15" s="66"/>
      <c r="Z15" s="65">
        <f>VLOOKUP($A15,'Return Data'!$B$7:$R$2843,16,0)</f>
        <v>6.4615</v>
      </c>
      <c r="AA15" s="67">
        <f t="shared" si="10"/>
        <v>14</v>
      </c>
    </row>
    <row r="16" spans="1:27" x14ac:dyDescent="0.3">
      <c r="A16" s="63" t="s">
        <v>1513</v>
      </c>
      <c r="B16" s="64">
        <f>VLOOKUP($A16,'Return Data'!$B$7:$R$2843,3,0)</f>
        <v>44459</v>
      </c>
      <c r="C16" s="65">
        <f>VLOOKUP($A16,'Return Data'!$B$7:$R$2843,4,0)</f>
        <v>1076.1493</v>
      </c>
      <c r="D16" s="65">
        <f>VLOOKUP($A16,'Return Data'!$B$7:$R$2843,5,0)</f>
        <v>2.99</v>
      </c>
      <c r="E16" s="66">
        <f t="shared" si="0"/>
        <v>5</v>
      </c>
      <c r="F16" s="65">
        <f>VLOOKUP($A16,'Return Data'!$B$7:$R$2843,6,0)</f>
        <v>2.99</v>
      </c>
      <c r="G16" s="66">
        <f t="shared" si="1"/>
        <v>5</v>
      </c>
      <c r="H16" s="65">
        <f>VLOOKUP($A16,'Return Data'!$B$7:$R$2843,7,0)</f>
        <v>2.7084999999999999</v>
      </c>
      <c r="I16" s="66">
        <f t="shared" si="2"/>
        <v>8</v>
      </c>
      <c r="J16" s="65">
        <f>VLOOKUP($A16,'Return Data'!$B$7:$R$2843,8,0)</f>
        <v>2.9121000000000001</v>
      </c>
      <c r="K16" s="66">
        <f t="shared" si="3"/>
        <v>5</v>
      </c>
      <c r="L16" s="65">
        <f>VLOOKUP($A16,'Return Data'!$B$7:$R$2843,9,0)</f>
        <v>3.4573999999999998</v>
      </c>
      <c r="M16" s="66">
        <f t="shared" si="4"/>
        <v>5</v>
      </c>
      <c r="N16" s="65">
        <f>VLOOKUP($A16,'Return Data'!$B$7:$R$2843,10,0)</f>
        <v>3.9005000000000001</v>
      </c>
      <c r="O16" s="66">
        <f t="shared" si="5"/>
        <v>7</v>
      </c>
      <c r="P16" s="65">
        <f>VLOOKUP($A16,'Return Data'!$B$7:$R$2843,11,0)</f>
        <v>3.7955000000000001</v>
      </c>
      <c r="Q16" s="66">
        <f t="shared" si="6"/>
        <v>8</v>
      </c>
      <c r="R16" s="65">
        <f>VLOOKUP($A16,'Return Data'!$B$7:$R$2843,12,0)</f>
        <v>3.5651999999999999</v>
      </c>
      <c r="S16" s="66">
        <f t="shared" si="7"/>
        <v>8</v>
      </c>
      <c r="T16" s="65">
        <f>VLOOKUP($A16,'Return Data'!$B$7:$R$2843,13,0)</f>
        <v>3.6757</v>
      </c>
      <c r="U16" s="66">
        <f t="shared" si="8"/>
        <v>10</v>
      </c>
      <c r="V16" s="65"/>
      <c r="W16" s="66"/>
      <c r="X16" s="65"/>
      <c r="Y16" s="66"/>
      <c r="Z16" s="65">
        <f>VLOOKUP($A16,'Return Data'!$B$7:$R$2843,16,0)</f>
        <v>4.5656999999999996</v>
      </c>
      <c r="AA16" s="67">
        <f t="shared" si="10"/>
        <v>22</v>
      </c>
    </row>
    <row r="17" spans="1:27" x14ac:dyDescent="0.3">
      <c r="A17" s="63" t="s">
        <v>1514</v>
      </c>
      <c r="B17" s="64">
        <f>VLOOKUP($A17,'Return Data'!$B$7:$R$2843,3,0)</f>
        <v>44459</v>
      </c>
      <c r="C17" s="65">
        <f>VLOOKUP($A17,'Return Data'!$B$7:$R$2843,4,0)</f>
        <v>21.999099999999999</v>
      </c>
      <c r="D17" s="65">
        <f>VLOOKUP($A17,'Return Data'!$B$7:$R$2843,5,0)</f>
        <v>3.2086000000000001</v>
      </c>
      <c r="E17" s="66">
        <f t="shared" si="0"/>
        <v>2</v>
      </c>
      <c r="F17" s="65">
        <f>VLOOKUP($A17,'Return Data'!$B$7:$R$2843,6,0)</f>
        <v>3.2086000000000001</v>
      </c>
      <c r="G17" s="66">
        <f t="shared" si="1"/>
        <v>2</v>
      </c>
      <c r="H17" s="65">
        <f>VLOOKUP($A17,'Return Data'!$B$7:$R$2843,7,0)</f>
        <v>2.8696000000000002</v>
      </c>
      <c r="I17" s="66">
        <f t="shared" si="2"/>
        <v>5</v>
      </c>
      <c r="J17" s="65">
        <f>VLOOKUP($A17,'Return Data'!$B$7:$R$2843,8,0)</f>
        <v>3.3224999999999998</v>
      </c>
      <c r="K17" s="66">
        <f t="shared" si="3"/>
        <v>3</v>
      </c>
      <c r="L17" s="65">
        <f>VLOOKUP($A17,'Return Data'!$B$7:$R$2843,9,0)</f>
        <v>3.9901</v>
      </c>
      <c r="M17" s="66">
        <f t="shared" si="4"/>
        <v>3</v>
      </c>
      <c r="N17" s="65">
        <f>VLOOKUP($A17,'Return Data'!$B$7:$R$2843,10,0)</f>
        <v>4.117</v>
      </c>
      <c r="O17" s="66">
        <f t="shared" si="5"/>
        <v>5</v>
      </c>
      <c r="P17" s="65">
        <f>VLOOKUP($A17,'Return Data'!$B$7:$R$2843,11,0)</f>
        <v>4.3840000000000003</v>
      </c>
      <c r="Q17" s="66">
        <f t="shared" si="6"/>
        <v>4</v>
      </c>
      <c r="R17" s="65">
        <f>VLOOKUP($A17,'Return Data'!$B$7:$R$2843,12,0)</f>
        <v>4.1886999999999999</v>
      </c>
      <c r="S17" s="66">
        <f t="shared" si="7"/>
        <v>4</v>
      </c>
      <c r="T17" s="65">
        <f>VLOOKUP($A17,'Return Data'!$B$7:$R$2843,13,0)</f>
        <v>4.4984999999999999</v>
      </c>
      <c r="U17" s="66">
        <f t="shared" si="8"/>
        <v>3</v>
      </c>
      <c r="V17" s="65">
        <f>VLOOKUP($A17,'Return Data'!$B$7:$R$2843,17,0)</f>
        <v>5.9295</v>
      </c>
      <c r="W17" s="66">
        <f t="shared" si="9"/>
        <v>5</v>
      </c>
      <c r="X17" s="65">
        <f>VLOOKUP($A17,'Return Data'!$B$7:$R$2843,14,0)</f>
        <v>6.8083999999999998</v>
      </c>
      <c r="Y17" s="66">
        <f t="shared" si="11"/>
        <v>4</v>
      </c>
      <c r="Z17" s="65">
        <f>VLOOKUP($A17,'Return Data'!$B$7:$R$2843,16,0)</f>
        <v>7.8821000000000003</v>
      </c>
      <c r="AA17" s="67">
        <f t="shared" si="10"/>
        <v>3</v>
      </c>
    </row>
    <row r="18" spans="1:27" x14ac:dyDescent="0.3">
      <c r="A18" s="63" t="s">
        <v>1516</v>
      </c>
      <c r="B18" s="64">
        <f>VLOOKUP($A18,'Return Data'!$B$7:$R$2843,3,0)</f>
        <v>44459</v>
      </c>
      <c r="C18" s="65">
        <f>VLOOKUP($A18,'Return Data'!$B$7:$R$2843,4,0)</f>
        <v>2201.7838999999999</v>
      </c>
      <c r="D18" s="65">
        <f>VLOOKUP($A18,'Return Data'!$B$7:$R$2843,5,0)</f>
        <v>1.9736</v>
      </c>
      <c r="E18" s="66">
        <f t="shared" si="0"/>
        <v>26</v>
      </c>
      <c r="F18" s="65">
        <f>VLOOKUP($A18,'Return Data'!$B$7:$R$2843,6,0)</f>
        <v>1.9736</v>
      </c>
      <c r="G18" s="66">
        <f t="shared" si="1"/>
        <v>26</v>
      </c>
      <c r="H18" s="65">
        <f>VLOOKUP($A18,'Return Data'!$B$7:$R$2843,7,0)</f>
        <v>2.2107000000000001</v>
      </c>
      <c r="I18" s="66">
        <f t="shared" si="2"/>
        <v>22</v>
      </c>
      <c r="J18" s="65">
        <f>VLOOKUP($A18,'Return Data'!$B$7:$R$2843,8,0)</f>
        <v>2.7103999999999999</v>
      </c>
      <c r="K18" s="66">
        <f t="shared" si="3"/>
        <v>12</v>
      </c>
      <c r="L18" s="65">
        <f>VLOOKUP($A18,'Return Data'!$B$7:$R$2843,9,0)</f>
        <v>3.1823999999999999</v>
      </c>
      <c r="M18" s="66">
        <f t="shared" si="4"/>
        <v>12</v>
      </c>
      <c r="N18" s="65">
        <f>VLOOKUP($A18,'Return Data'!$B$7:$R$2843,10,0)</f>
        <v>3.4687999999999999</v>
      </c>
      <c r="O18" s="66">
        <f t="shared" si="5"/>
        <v>15</v>
      </c>
      <c r="P18" s="65">
        <f>VLOOKUP($A18,'Return Data'!$B$7:$R$2843,11,0)</f>
        <v>3.3736000000000002</v>
      </c>
      <c r="Q18" s="66">
        <f t="shared" si="6"/>
        <v>21</v>
      </c>
      <c r="R18" s="65">
        <f>VLOOKUP($A18,'Return Data'!$B$7:$R$2843,12,0)</f>
        <v>3.4317000000000002</v>
      </c>
      <c r="S18" s="66">
        <f t="shared" si="7"/>
        <v>10</v>
      </c>
      <c r="T18" s="65">
        <f>VLOOKUP($A18,'Return Data'!$B$7:$R$2843,13,0)</f>
        <v>3.8214000000000001</v>
      </c>
      <c r="U18" s="66">
        <f t="shared" si="8"/>
        <v>7</v>
      </c>
      <c r="V18" s="65">
        <f>VLOOKUP($A18,'Return Data'!$B$7:$R$2843,17,0)</f>
        <v>4.7495000000000003</v>
      </c>
      <c r="W18" s="66">
        <f t="shared" si="9"/>
        <v>14</v>
      </c>
      <c r="X18" s="65">
        <f>VLOOKUP($A18,'Return Data'!$B$7:$R$2843,14,0)</f>
        <v>5.5609000000000002</v>
      </c>
      <c r="Y18" s="66">
        <f t="shared" si="11"/>
        <v>10</v>
      </c>
      <c r="Z18" s="65">
        <f>VLOOKUP($A18,'Return Data'!$B$7:$R$2843,16,0)</f>
        <v>7.4005999999999998</v>
      </c>
      <c r="AA18" s="67">
        <f t="shared" si="10"/>
        <v>7</v>
      </c>
    </row>
    <row r="19" spans="1:27" x14ac:dyDescent="0.3">
      <c r="A19" s="63" t="s">
        <v>1519</v>
      </c>
      <c r="B19" s="64">
        <f>VLOOKUP($A19,'Return Data'!$B$7:$R$2843,3,0)</f>
        <v>44459</v>
      </c>
      <c r="C19" s="65">
        <f>VLOOKUP($A19,'Return Data'!$B$7:$R$2843,4,0)</f>
        <v>12.114599999999999</v>
      </c>
      <c r="D19" s="65">
        <f>VLOOKUP($A19,'Return Data'!$B$7:$R$2843,5,0)</f>
        <v>2.6116999999999999</v>
      </c>
      <c r="E19" s="66">
        <f t="shared" si="0"/>
        <v>15</v>
      </c>
      <c r="F19" s="65">
        <f>VLOOKUP($A19,'Return Data'!$B$7:$R$2843,6,0)</f>
        <v>2.6116999999999999</v>
      </c>
      <c r="G19" s="66">
        <f t="shared" si="1"/>
        <v>15</v>
      </c>
      <c r="H19" s="65">
        <f>VLOOKUP($A19,'Return Data'!$B$7:$R$2843,7,0)</f>
        <v>2.4544999999999999</v>
      </c>
      <c r="I19" s="66">
        <f t="shared" si="2"/>
        <v>15</v>
      </c>
      <c r="J19" s="65">
        <f>VLOOKUP($A19,'Return Data'!$B$7:$R$2843,8,0)</f>
        <v>2.5419</v>
      </c>
      <c r="K19" s="66">
        <f t="shared" si="3"/>
        <v>15</v>
      </c>
      <c r="L19" s="65">
        <f>VLOOKUP($A19,'Return Data'!$B$7:$R$2843,9,0)</f>
        <v>3.1379000000000001</v>
      </c>
      <c r="M19" s="66">
        <f t="shared" si="4"/>
        <v>14</v>
      </c>
      <c r="N19" s="65">
        <f>VLOOKUP($A19,'Return Data'!$B$7:$R$2843,10,0)</f>
        <v>3.5710999999999999</v>
      </c>
      <c r="O19" s="66">
        <f t="shared" si="5"/>
        <v>13</v>
      </c>
      <c r="P19" s="65">
        <f>VLOOKUP($A19,'Return Data'!$B$7:$R$2843,11,0)</f>
        <v>3.5798999999999999</v>
      </c>
      <c r="Q19" s="66">
        <f t="shared" si="6"/>
        <v>12</v>
      </c>
      <c r="R19" s="65">
        <f>VLOOKUP($A19,'Return Data'!$B$7:$R$2843,12,0)</f>
        <v>3.35</v>
      </c>
      <c r="S19" s="66">
        <f t="shared" si="7"/>
        <v>15</v>
      </c>
      <c r="T19" s="65">
        <f>VLOOKUP($A19,'Return Data'!$B$7:$R$2843,13,0)</f>
        <v>3.4750000000000001</v>
      </c>
      <c r="U19" s="66">
        <f t="shared" si="8"/>
        <v>17</v>
      </c>
      <c r="V19" s="65">
        <f>VLOOKUP($A19,'Return Data'!$B$7:$R$2843,17,0)</f>
        <v>4.9701000000000004</v>
      </c>
      <c r="W19" s="66">
        <f t="shared" si="9"/>
        <v>9</v>
      </c>
      <c r="X19" s="65"/>
      <c r="Y19" s="66"/>
      <c r="Z19" s="65">
        <f>VLOOKUP($A19,'Return Data'!$B$7:$R$2843,16,0)</f>
        <v>6.2218</v>
      </c>
      <c r="AA19" s="67">
        <f t="shared" si="10"/>
        <v>15</v>
      </c>
    </row>
    <row r="20" spans="1:27" x14ac:dyDescent="0.3">
      <c r="A20" s="63" t="s">
        <v>1522</v>
      </c>
      <c r="B20" s="64">
        <f>VLOOKUP($A20,'Return Data'!$B$7:$R$2843,3,0)</f>
        <v>44459</v>
      </c>
      <c r="C20" s="65">
        <f>VLOOKUP($A20,'Return Data'!$B$7:$R$2843,4,0)</f>
        <v>2162.904</v>
      </c>
      <c r="D20" s="65">
        <f>VLOOKUP($A20,'Return Data'!$B$7:$R$2843,5,0)</f>
        <v>2.8290000000000002</v>
      </c>
      <c r="E20" s="66">
        <f t="shared" si="0"/>
        <v>9</v>
      </c>
      <c r="F20" s="65">
        <f>VLOOKUP($A20,'Return Data'!$B$7:$R$2843,6,0)</f>
        <v>2.8290000000000002</v>
      </c>
      <c r="G20" s="66">
        <f t="shared" si="1"/>
        <v>9</v>
      </c>
      <c r="H20" s="65">
        <f>VLOOKUP($A20,'Return Data'!$B$7:$R$2843,7,0)</f>
        <v>2.5779000000000001</v>
      </c>
      <c r="I20" s="66">
        <f t="shared" si="2"/>
        <v>12</v>
      </c>
      <c r="J20" s="65">
        <f>VLOOKUP($A20,'Return Data'!$B$7:$R$2843,8,0)</f>
        <v>2.5249999999999999</v>
      </c>
      <c r="K20" s="66">
        <f t="shared" si="3"/>
        <v>16</v>
      </c>
      <c r="L20" s="65">
        <f>VLOOKUP($A20,'Return Data'!$B$7:$R$2843,9,0)</f>
        <v>3.0419999999999998</v>
      </c>
      <c r="M20" s="66">
        <f t="shared" si="4"/>
        <v>19</v>
      </c>
      <c r="N20" s="65">
        <f>VLOOKUP($A20,'Return Data'!$B$7:$R$2843,10,0)</f>
        <v>3.4611000000000001</v>
      </c>
      <c r="O20" s="66">
        <f t="shared" si="5"/>
        <v>16</v>
      </c>
      <c r="P20" s="65">
        <f>VLOOKUP($A20,'Return Data'!$B$7:$R$2843,11,0)</f>
        <v>3.3896000000000002</v>
      </c>
      <c r="Q20" s="66">
        <f t="shared" si="6"/>
        <v>19</v>
      </c>
      <c r="R20" s="65">
        <f>VLOOKUP($A20,'Return Data'!$B$7:$R$2843,12,0)</f>
        <v>3.1720000000000002</v>
      </c>
      <c r="S20" s="66">
        <f t="shared" si="7"/>
        <v>20</v>
      </c>
      <c r="T20" s="65">
        <f>VLOOKUP($A20,'Return Data'!$B$7:$R$2843,13,0)</f>
        <v>3.2694000000000001</v>
      </c>
      <c r="U20" s="66">
        <f t="shared" si="8"/>
        <v>21</v>
      </c>
      <c r="V20" s="65">
        <f>VLOOKUP($A20,'Return Data'!$B$7:$R$2843,17,0)</f>
        <v>4.5510999999999999</v>
      </c>
      <c r="W20" s="66">
        <f t="shared" si="9"/>
        <v>15</v>
      </c>
      <c r="X20" s="65">
        <f>VLOOKUP($A20,'Return Data'!$B$7:$R$2843,14,0)</f>
        <v>5.7640000000000002</v>
      </c>
      <c r="Y20" s="66">
        <f t="shared" si="11"/>
        <v>8</v>
      </c>
      <c r="Z20" s="65">
        <f>VLOOKUP($A20,'Return Data'!$B$7:$R$2843,16,0)</f>
        <v>7.4534000000000002</v>
      </c>
      <c r="AA20" s="67">
        <f t="shared" si="10"/>
        <v>6</v>
      </c>
    </row>
    <row r="21" spans="1:27" x14ac:dyDescent="0.3">
      <c r="A21" s="63" t="s">
        <v>1526</v>
      </c>
      <c r="B21" s="64">
        <f>VLOOKUP($A21,'Return Data'!$B$7:$R$2843,3,0)</f>
        <v>44459</v>
      </c>
      <c r="C21" s="65">
        <f>VLOOKUP($A21,'Return Data'!$B$7:$R$2843,4,0)</f>
        <v>34.272100000000002</v>
      </c>
      <c r="D21" s="65">
        <f>VLOOKUP($A21,'Return Data'!$B$7:$R$2843,5,0)</f>
        <v>2.5566</v>
      </c>
      <c r="E21" s="66">
        <f t="shared" si="0"/>
        <v>17</v>
      </c>
      <c r="F21" s="65">
        <f>VLOOKUP($A21,'Return Data'!$B$7:$R$2843,6,0)</f>
        <v>2.5566</v>
      </c>
      <c r="G21" s="66">
        <f t="shared" si="1"/>
        <v>17</v>
      </c>
      <c r="H21" s="65">
        <f>VLOOKUP($A21,'Return Data'!$B$7:$R$2843,7,0)</f>
        <v>2.4811000000000001</v>
      </c>
      <c r="I21" s="66">
        <f t="shared" si="2"/>
        <v>14</v>
      </c>
      <c r="J21" s="65">
        <f>VLOOKUP($A21,'Return Data'!$B$7:$R$2843,8,0)</f>
        <v>2.3527</v>
      </c>
      <c r="K21" s="66">
        <f t="shared" si="3"/>
        <v>20</v>
      </c>
      <c r="L21" s="65">
        <f>VLOOKUP($A21,'Return Data'!$B$7:$R$2843,9,0)</f>
        <v>2.8549000000000002</v>
      </c>
      <c r="M21" s="66">
        <f t="shared" si="4"/>
        <v>21</v>
      </c>
      <c r="N21" s="65">
        <f>VLOOKUP($A21,'Return Data'!$B$7:$R$2843,10,0)</f>
        <v>3.5605000000000002</v>
      </c>
      <c r="O21" s="66">
        <f t="shared" si="5"/>
        <v>14</v>
      </c>
      <c r="P21" s="65">
        <f>VLOOKUP($A21,'Return Data'!$B$7:$R$2843,11,0)</f>
        <v>3.5680999999999998</v>
      </c>
      <c r="Q21" s="66">
        <f t="shared" si="6"/>
        <v>13</v>
      </c>
      <c r="R21" s="65">
        <f>VLOOKUP($A21,'Return Data'!$B$7:$R$2843,12,0)</f>
        <v>3.2867000000000002</v>
      </c>
      <c r="S21" s="66">
        <f t="shared" si="7"/>
        <v>17</v>
      </c>
      <c r="T21" s="65">
        <f>VLOOKUP($A21,'Return Data'!$B$7:$R$2843,13,0)</f>
        <v>3.5461</v>
      </c>
      <c r="U21" s="66">
        <f t="shared" si="8"/>
        <v>15</v>
      </c>
      <c r="V21" s="65">
        <f>VLOOKUP($A21,'Return Data'!$B$7:$R$2843,17,0)</f>
        <v>5.0521000000000003</v>
      </c>
      <c r="W21" s="66">
        <f t="shared" si="9"/>
        <v>8</v>
      </c>
      <c r="X21" s="65">
        <f>VLOOKUP($A21,'Return Data'!$B$7:$R$2843,14,0)</f>
        <v>6.1355000000000004</v>
      </c>
      <c r="Y21" s="66">
        <f t="shared" si="11"/>
        <v>6</v>
      </c>
      <c r="Z21" s="65">
        <f>VLOOKUP($A21,'Return Data'!$B$7:$R$2843,16,0)</f>
        <v>7.4622000000000002</v>
      </c>
      <c r="AA21" s="67">
        <f t="shared" si="10"/>
        <v>5</v>
      </c>
    </row>
    <row r="22" spans="1:27" x14ac:dyDescent="0.3">
      <c r="A22" s="63" t="s">
        <v>1528</v>
      </c>
      <c r="B22" s="64">
        <f>VLOOKUP($A22,'Return Data'!$B$7:$R$2843,3,0)</f>
        <v>44459</v>
      </c>
      <c r="C22" s="65">
        <f>VLOOKUP($A22,'Return Data'!$B$7:$R$2843,4,0)</f>
        <v>34.788699999999999</v>
      </c>
      <c r="D22" s="65">
        <f>VLOOKUP($A22,'Return Data'!$B$7:$R$2843,5,0)</f>
        <v>3.1133999999999999</v>
      </c>
      <c r="E22" s="66">
        <f t="shared" si="0"/>
        <v>4</v>
      </c>
      <c r="F22" s="65">
        <f>VLOOKUP($A22,'Return Data'!$B$7:$R$2843,6,0)</f>
        <v>3.1133999999999999</v>
      </c>
      <c r="G22" s="66">
        <f t="shared" si="1"/>
        <v>4</v>
      </c>
      <c r="H22" s="65">
        <f>VLOOKUP($A22,'Return Data'!$B$7:$R$2843,7,0)</f>
        <v>2.8643999999999998</v>
      </c>
      <c r="I22" s="66">
        <f t="shared" si="2"/>
        <v>6</v>
      </c>
      <c r="J22" s="65">
        <f>VLOOKUP($A22,'Return Data'!$B$7:$R$2843,8,0)</f>
        <v>2.8509000000000002</v>
      </c>
      <c r="K22" s="66">
        <f t="shared" si="3"/>
        <v>8</v>
      </c>
      <c r="L22" s="65">
        <f>VLOOKUP($A22,'Return Data'!$B$7:$R$2843,9,0)</f>
        <v>3.173</v>
      </c>
      <c r="M22" s="66">
        <f t="shared" si="4"/>
        <v>13</v>
      </c>
      <c r="N22" s="65">
        <f>VLOOKUP($A22,'Return Data'!$B$7:$R$2843,10,0)</f>
        <v>3.6457999999999999</v>
      </c>
      <c r="O22" s="66">
        <f t="shared" si="5"/>
        <v>11</v>
      </c>
      <c r="P22" s="65">
        <f>VLOOKUP($A22,'Return Data'!$B$7:$R$2843,11,0)</f>
        <v>3.5535999999999999</v>
      </c>
      <c r="Q22" s="66">
        <f t="shared" si="6"/>
        <v>14</v>
      </c>
      <c r="R22" s="65">
        <f>VLOOKUP($A22,'Return Data'!$B$7:$R$2843,12,0)</f>
        <v>3.4169</v>
      </c>
      <c r="S22" s="66">
        <f t="shared" si="7"/>
        <v>11</v>
      </c>
      <c r="T22" s="65">
        <f>VLOOKUP($A22,'Return Data'!$B$7:$R$2843,13,0)</f>
        <v>3.4897</v>
      </c>
      <c r="U22" s="66">
        <f t="shared" si="8"/>
        <v>16</v>
      </c>
      <c r="V22" s="65">
        <f>VLOOKUP($A22,'Return Data'!$B$7:$R$2843,17,0)</f>
        <v>4.8743999999999996</v>
      </c>
      <c r="W22" s="66">
        <f t="shared" si="9"/>
        <v>11</v>
      </c>
      <c r="X22" s="65">
        <f>VLOOKUP($A22,'Return Data'!$B$7:$R$2843,14,0)</f>
        <v>5.9882</v>
      </c>
      <c r="Y22" s="66">
        <f t="shared" si="11"/>
        <v>7</v>
      </c>
      <c r="Z22" s="65">
        <f>VLOOKUP($A22,'Return Data'!$B$7:$R$2843,16,0)</f>
        <v>3.8367</v>
      </c>
      <c r="AA22" s="67">
        <f t="shared" si="10"/>
        <v>27</v>
      </c>
    </row>
    <row r="23" spans="1:27" x14ac:dyDescent="0.3">
      <c r="A23" s="63" t="s">
        <v>1531</v>
      </c>
      <c r="B23" s="64">
        <f>VLOOKUP($A23,'Return Data'!$B$7:$R$2843,3,0)</f>
        <v>44459</v>
      </c>
      <c r="C23" s="65">
        <f>VLOOKUP($A23,'Return Data'!$B$7:$R$2843,4,0)</f>
        <v>1072.5564999999999</v>
      </c>
      <c r="D23" s="65">
        <f>VLOOKUP($A23,'Return Data'!$B$7:$R$2843,5,0)</f>
        <v>2.8115999999999999</v>
      </c>
      <c r="E23" s="66">
        <f t="shared" si="0"/>
        <v>11</v>
      </c>
      <c r="F23" s="65">
        <f>VLOOKUP($A23,'Return Data'!$B$7:$R$2843,6,0)</f>
        <v>2.8115999999999999</v>
      </c>
      <c r="G23" s="66">
        <f t="shared" si="1"/>
        <v>11</v>
      </c>
      <c r="H23" s="65">
        <f>VLOOKUP($A23,'Return Data'!$B$7:$R$2843,7,0)</f>
        <v>2.6859000000000002</v>
      </c>
      <c r="I23" s="66">
        <f t="shared" si="2"/>
        <v>9</v>
      </c>
      <c r="J23" s="65">
        <f>VLOOKUP($A23,'Return Data'!$B$7:$R$2843,8,0)</f>
        <v>3.0345</v>
      </c>
      <c r="K23" s="66">
        <f t="shared" si="3"/>
        <v>4</v>
      </c>
      <c r="L23" s="65">
        <f>VLOOKUP($A23,'Return Data'!$B$7:$R$2843,9,0)</f>
        <v>3.3323999999999998</v>
      </c>
      <c r="M23" s="66">
        <f t="shared" si="4"/>
        <v>6</v>
      </c>
      <c r="N23" s="65">
        <f>VLOOKUP($A23,'Return Data'!$B$7:$R$2843,10,0)</f>
        <v>3.4336000000000002</v>
      </c>
      <c r="O23" s="66">
        <f t="shared" si="5"/>
        <v>18</v>
      </c>
      <c r="P23" s="65">
        <f>VLOOKUP($A23,'Return Data'!$B$7:$R$2843,11,0)</f>
        <v>3.3839999999999999</v>
      </c>
      <c r="Q23" s="66">
        <f t="shared" si="6"/>
        <v>20</v>
      </c>
      <c r="R23" s="65">
        <f>VLOOKUP($A23,'Return Data'!$B$7:$R$2843,12,0)</f>
        <v>3.2252000000000001</v>
      </c>
      <c r="S23" s="66">
        <f t="shared" si="7"/>
        <v>18</v>
      </c>
      <c r="T23" s="65">
        <f>VLOOKUP($A23,'Return Data'!$B$7:$R$2843,13,0)</f>
        <v>3.3340999999999998</v>
      </c>
      <c r="U23" s="66">
        <f t="shared" si="8"/>
        <v>18</v>
      </c>
      <c r="V23" s="65"/>
      <c r="W23" s="66"/>
      <c r="X23" s="65"/>
      <c r="Y23" s="66"/>
      <c r="Z23" s="65">
        <f>VLOOKUP($A23,'Return Data'!$B$7:$R$2843,16,0)</f>
        <v>3.9315000000000002</v>
      </c>
      <c r="AA23" s="67">
        <f t="shared" si="10"/>
        <v>26</v>
      </c>
    </row>
    <row r="24" spans="1:27" x14ac:dyDescent="0.3">
      <c r="A24" s="63" t="s">
        <v>1533</v>
      </c>
      <c r="B24" s="64">
        <f>VLOOKUP($A24,'Return Data'!$B$7:$R$2843,3,0)</f>
        <v>44459</v>
      </c>
      <c r="C24" s="65">
        <f>VLOOKUP($A24,'Return Data'!$B$7:$R$2843,4,0)</f>
        <v>1098.9536000000001</v>
      </c>
      <c r="D24" s="65">
        <f>VLOOKUP($A24,'Return Data'!$B$7:$R$2843,5,0)</f>
        <v>2.9013</v>
      </c>
      <c r="E24" s="66">
        <f t="shared" si="0"/>
        <v>7</v>
      </c>
      <c r="F24" s="65">
        <f>VLOOKUP($A24,'Return Data'!$B$7:$R$2843,6,0)</f>
        <v>2.9013</v>
      </c>
      <c r="G24" s="66">
        <f t="shared" si="1"/>
        <v>7</v>
      </c>
      <c r="H24" s="65">
        <f>VLOOKUP($A24,'Return Data'!$B$7:$R$2843,7,0)</f>
        <v>2.3605999999999998</v>
      </c>
      <c r="I24" s="66">
        <f t="shared" si="2"/>
        <v>16</v>
      </c>
      <c r="J24" s="65">
        <f>VLOOKUP($A24,'Return Data'!$B$7:$R$2843,8,0)</f>
        <v>2.6806999999999999</v>
      </c>
      <c r="K24" s="66">
        <f t="shared" si="3"/>
        <v>13</v>
      </c>
      <c r="L24" s="65">
        <f>VLOOKUP($A24,'Return Data'!$B$7:$R$2843,9,0)</f>
        <v>3.0975000000000001</v>
      </c>
      <c r="M24" s="66">
        <f t="shared" si="4"/>
        <v>17</v>
      </c>
      <c r="N24" s="65">
        <f>VLOOKUP($A24,'Return Data'!$B$7:$R$2843,10,0)</f>
        <v>3.6991000000000001</v>
      </c>
      <c r="O24" s="66">
        <f t="shared" si="5"/>
        <v>10</v>
      </c>
      <c r="P24" s="65">
        <f>VLOOKUP($A24,'Return Data'!$B$7:$R$2843,11,0)</f>
        <v>3.6839</v>
      </c>
      <c r="Q24" s="66">
        <f t="shared" si="6"/>
        <v>9</v>
      </c>
      <c r="R24" s="65">
        <f>VLOOKUP($A24,'Return Data'!$B$7:$R$2843,12,0)</f>
        <v>3.3862000000000001</v>
      </c>
      <c r="S24" s="66">
        <f t="shared" si="7"/>
        <v>14</v>
      </c>
      <c r="T24" s="65">
        <f>VLOOKUP($A24,'Return Data'!$B$7:$R$2843,13,0)</f>
        <v>3.5838000000000001</v>
      </c>
      <c r="U24" s="66">
        <f t="shared" si="8"/>
        <v>14</v>
      </c>
      <c r="V24" s="65"/>
      <c r="W24" s="66"/>
      <c r="X24" s="65"/>
      <c r="Y24" s="66"/>
      <c r="Z24" s="65">
        <f>VLOOKUP($A24,'Return Data'!$B$7:$R$2843,16,0)</f>
        <v>5.0137999999999998</v>
      </c>
      <c r="AA24" s="67">
        <f t="shared" si="10"/>
        <v>21</v>
      </c>
    </row>
    <row r="25" spans="1:27" x14ac:dyDescent="0.3">
      <c r="A25" s="63" t="s">
        <v>1535</v>
      </c>
      <c r="B25" s="64">
        <f>VLOOKUP($A25,'Return Data'!$B$7:$R$2843,3,0)</f>
        <v>44459</v>
      </c>
      <c r="C25" s="65">
        <f>VLOOKUP($A25,'Return Data'!$B$7:$R$2843,4,0)</f>
        <v>13.6991</v>
      </c>
      <c r="D25" s="65">
        <f>VLOOKUP($A25,'Return Data'!$B$7:$R$2843,5,0)</f>
        <v>1.9541999999999999</v>
      </c>
      <c r="E25" s="66">
        <f t="shared" si="0"/>
        <v>27</v>
      </c>
      <c r="F25" s="65">
        <f>VLOOKUP($A25,'Return Data'!$B$7:$R$2843,6,0)</f>
        <v>1.9541999999999999</v>
      </c>
      <c r="G25" s="66">
        <f t="shared" si="1"/>
        <v>27</v>
      </c>
      <c r="H25" s="65">
        <f>VLOOKUP($A25,'Return Data'!$B$7:$R$2843,7,0)</f>
        <v>2.2467000000000001</v>
      </c>
      <c r="I25" s="66">
        <f t="shared" si="2"/>
        <v>20</v>
      </c>
      <c r="J25" s="65">
        <f>VLOOKUP($A25,'Return Data'!$B$7:$R$2843,8,0)</f>
        <v>2.0379999999999998</v>
      </c>
      <c r="K25" s="66">
        <f t="shared" si="3"/>
        <v>26</v>
      </c>
      <c r="L25" s="65">
        <f>VLOOKUP($A25,'Return Data'!$B$7:$R$2843,9,0)</f>
        <v>2.5669</v>
      </c>
      <c r="M25" s="66">
        <f t="shared" si="4"/>
        <v>24</v>
      </c>
      <c r="N25" s="65">
        <f>VLOOKUP($A25,'Return Data'!$B$7:$R$2843,10,0)</f>
        <v>2.7317</v>
      </c>
      <c r="O25" s="66">
        <f t="shared" si="5"/>
        <v>25</v>
      </c>
      <c r="P25" s="65">
        <f>VLOOKUP($A25,'Return Data'!$B$7:$R$2843,11,0)</f>
        <v>2.5440999999999998</v>
      </c>
      <c r="Q25" s="66">
        <f t="shared" si="6"/>
        <v>26</v>
      </c>
      <c r="R25" s="65">
        <f>VLOOKUP($A25,'Return Data'!$B$7:$R$2843,12,0)</f>
        <v>2.4662999999999999</v>
      </c>
      <c r="S25" s="66">
        <f t="shared" si="7"/>
        <v>25</v>
      </c>
      <c r="T25" s="65">
        <f>VLOOKUP($A25,'Return Data'!$B$7:$R$2843,13,0)</f>
        <v>2.7393000000000001</v>
      </c>
      <c r="U25" s="66">
        <f t="shared" si="8"/>
        <v>25</v>
      </c>
      <c r="V25" s="65">
        <f>VLOOKUP($A25,'Return Data'!$B$7:$R$2843,17,0)</f>
        <v>3.8144</v>
      </c>
      <c r="W25" s="66">
        <f t="shared" si="9"/>
        <v>20</v>
      </c>
      <c r="X25" s="65">
        <f>VLOOKUP($A25,'Return Data'!$B$7:$R$2843,14,0)</f>
        <v>0.38850000000000001</v>
      </c>
      <c r="Y25" s="66">
        <f t="shared" si="11"/>
        <v>17</v>
      </c>
      <c r="Z25" s="65">
        <f>VLOOKUP($A25,'Return Data'!$B$7:$R$2843,16,0)</f>
        <v>3.9904000000000002</v>
      </c>
      <c r="AA25" s="67">
        <f t="shared" si="10"/>
        <v>25</v>
      </c>
    </row>
    <row r="26" spans="1:27" x14ac:dyDescent="0.3">
      <c r="A26" s="63" t="s">
        <v>2026</v>
      </c>
      <c r="B26" s="64">
        <f>VLOOKUP($A26,'Return Data'!$B$7:$R$2843,3,0)</f>
        <v>44459</v>
      </c>
      <c r="C26" s="65">
        <f>VLOOKUP($A26,'Return Data'!$B$7:$R$2843,4,0)</f>
        <v>2216.6358</v>
      </c>
      <c r="D26" s="65">
        <f>VLOOKUP($A26,'Return Data'!$B$7:$R$2843,5,0)</f>
        <v>2.0861000000000001</v>
      </c>
      <c r="E26" s="66">
        <f t="shared" si="0"/>
        <v>22</v>
      </c>
      <c r="F26" s="65">
        <f>VLOOKUP($A26,'Return Data'!$B$7:$R$2843,6,0)</f>
        <v>2.0861000000000001</v>
      </c>
      <c r="G26" s="66">
        <f t="shared" si="1"/>
        <v>22</v>
      </c>
      <c r="H26" s="65">
        <f>VLOOKUP($A26,'Return Data'!$B$7:$R$2843,7,0)</f>
        <v>1.9576</v>
      </c>
      <c r="I26" s="66">
        <f t="shared" si="2"/>
        <v>25</v>
      </c>
      <c r="J26" s="65">
        <f>VLOOKUP($A26,'Return Data'!$B$7:$R$2843,8,0)</f>
        <v>2.3822000000000001</v>
      </c>
      <c r="K26" s="66">
        <f t="shared" si="3"/>
        <v>19</v>
      </c>
      <c r="L26" s="65">
        <f>VLOOKUP($A26,'Return Data'!$B$7:$R$2843,9,0)</f>
        <v>2.1848999999999998</v>
      </c>
      <c r="M26" s="66">
        <f t="shared" si="4"/>
        <v>26</v>
      </c>
      <c r="N26" s="65">
        <f>VLOOKUP($A26,'Return Data'!$B$7:$R$2843,10,0)</f>
        <v>2.4702000000000002</v>
      </c>
      <c r="O26" s="66">
        <f t="shared" si="5"/>
        <v>27</v>
      </c>
      <c r="P26" s="65">
        <f>VLOOKUP($A26,'Return Data'!$B$7:$R$2843,11,0)</f>
        <v>2.2717999999999998</v>
      </c>
      <c r="Q26" s="66">
        <f t="shared" si="6"/>
        <v>27</v>
      </c>
      <c r="R26" s="65">
        <f>VLOOKUP($A26,'Return Data'!$B$7:$R$2843,12,0)</f>
        <v>1.9933000000000001</v>
      </c>
      <c r="S26" s="66">
        <f t="shared" si="7"/>
        <v>27</v>
      </c>
      <c r="T26" s="65">
        <f>VLOOKUP($A26,'Return Data'!$B$7:$R$2843,13,0)</f>
        <v>2.0545</v>
      </c>
      <c r="U26" s="66">
        <f t="shared" si="8"/>
        <v>27</v>
      </c>
      <c r="V26" s="65">
        <f>VLOOKUP($A26,'Return Data'!$B$7:$R$2843,17,0)</f>
        <v>3.2932999999999999</v>
      </c>
      <c r="W26" s="66">
        <f t="shared" si="9"/>
        <v>22</v>
      </c>
      <c r="X26" s="65">
        <f>VLOOKUP($A26,'Return Data'!$B$7:$R$2843,14,0)</f>
        <v>4.4486999999999997</v>
      </c>
      <c r="Y26" s="66">
        <f t="shared" si="11"/>
        <v>14</v>
      </c>
      <c r="Z26" s="65">
        <f>VLOOKUP($A26,'Return Data'!$B$7:$R$2843,16,0)</f>
        <v>7.1081000000000003</v>
      </c>
      <c r="AA26" s="67">
        <f t="shared" si="10"/>
        <v>11</v>
      </c>
    </row>
    <row r="27" spans="1:27" x14ac:dyDescent="0.3">
      <c r="A27" s="63" t="s">
        <v>1536</v>
      </c>
      <c r="B27" s="64">
        <f>VLOOKUP($A27,'Return Data'!$B$7:$R$2843,3,0)</f>
        <v>44459</v>
      </c>
      <c r="C27" s="65">
        <f>VLOOKUP($A27,'Return Data'!$B$7:$R$2843,4,0)</f>
        <v>3214.5007999999998</v>
      </c>
      <c r="D27" s="65">
        <f>VLOOKUP($A27,'Return Data'!$B$7:$R$2843,5,0)</f>
        <v>2.6181999999999999</v>
      </c>
      <c r="E27" s="66">
        <f t="shared" si="0"/>
        <v>14</v>
      </c>
      <c r="F27" s="65">
        <f>VLOOKUP($A27,'Return Data'!$B$7:$R$2843,6,0)</f>
        <v>2.6181999999999999</v>
      </c>
      <c r="G27" s="66">
        <f t="shared" si="1"/>
        <v>14</v>
      </c>
      <c r="H27" s="65">
        <f>VLOOKUP($A27,'Return Data'!$B$7:$R$2843,7,0)</f>
        <v>2.3014999999999999</v>
      </c>
      <c r="I27" s="66">
        <f t="shared" si="2"/>
        <v>18</v>
      </c>
      <c r="J27" s="65">
        <f>VLOOKUP($A27,'Return Data'!$B$7:$R$2843,8,0)</f>
        <v>2.7168999999999999</v>
      </c>
      <c r="K27" s="66">
        <f t="shared" si="3"/>
        <v>11</v>
      </c>
      <c r="L27" s="65">
        <f>VLOOKUP($A27,'Return Data'!$B$7:$R$2843,9,0)</f>
        <v>3.2888999999999999</v>
      </c>
      <c r="M27" s="66">
        <f t="shared" si="4"/>
        <v>9</v>
      </c>
      <c r="N27" s="65">
        <f>VLOOKUP($A27,'Return Data'!$B$7:$R$2843,10,0)</f>
        <v>13.5593</v>
      </c>
      <c r="O27" s="66">
        <f t="shared" si="5"/>
        <v>2</v>
      </c>
      <c r="P27" s="65">
        <f>VLOOKUP($A27,'Return Data'!$B$7:$R$2843,11,0)</f>
        <v>11.6073</v>
      </c>
      <c r="Q27" s="66">
        <f t="shared" si="6"/>
        <v>1</v>
      </c>
      <c r="R27" s="65">
        <f>VLOOKUP($A27,'Return Data'!$B$7:$R$2843,12,0)</f>
        <v>9.1588999999999992</v>
      </c>
      <c r="S27" s="66">
        <f t="shared" si="7"/>
        <v>2</v>
      </c>
      <c r="T27" s="65">
        <f>VLOOKUP($A27,'Return Data'!$B$7:$R$2843,13,0)</f>
        <v>8.6303000000000001</v>
      </c>
      <c r="U27" s="66">
        <f t="shared" si="8"/>
        <v>2</v>
      </c>
      <c r="V27" s="65">
        <f>VLOOKUP($A27,'Return Data'!$B$7:$R$2843,17,0)</f>
        <v>6.5221</v>
      </c>
      <c r="W27" s="66">
        <f t="shared" si="9"/>
        <v>3</v>
      </c>
      <c r="X27" s="65">
        <f>VLOOKUP($A27,'Return Data'!$B$7:$R$2843,14,0)</f>
        <v>4.9210000000000003</v>
      </c>
      <c r="Y27" s="66">
        <f t="shared" si="11"/>
        <v>13</v>
      </c>
      <c r="Z27" s="65">
        <f>VLOOKUP($A27,'Return Data'!$B$7:$R$2843,16,0)</f>
        <v>6.0738000000000003</v>
      </c>
      <c r="AA27" s="67">
        <f t="shared" si="10"/>
        <v>17</v>
      </c>
    </row>
    <row r="28" spans="1:27" x14ac:dyDescent="0.3">
      <c r="A28" s="63" t="s">
        <v>1540</v>
      </c>
      <c r="B28" s="64">
        <f>VLOOKUP($A28,'Return Data'!$B$7:$R$2843,3,0)</f>
        <v>44459</v>
      </c>
      <c r="C28" s="65">
        <f>VLOOKUP($A28,'Return Data'!$B$7:$R$2843,4,0)</f>
        <v>27.502700000000001</v>
      </c>
      <c r="D28" s="65">
        <f>VLOOKUP($A28,'Return Data'!$B$7:$R$2843,5,0)</f>
        <v>2.3893</v>
      </c>
      <c r="E28" s="66">
        <f t="shared" si="0"/>
        <v>19</v>
      </c>
      <c r="F28" s="65">
        <f>VLOOKUP($A28,'Return Data'!$B$7:$R$2843,6,0)</f>
        <v>2.3893</v>
      </c>
      <c r="G28" s="66">
        <f t="shared" si="1"/>
        <v>19</v>
      </c>
      <c r="H28" s="65">
        <f>VLOOKUP($A28,'Return Data'!$B$7:$R$2843,7,0)</f>
        <v>2.6177000000000001</v>
      </c>
      <c r="I28" s="66">
        <f t="shared" si="2"/>
        <v>11</v>
      </c>
      <c r="J28" s="65">
        <f>VLOOKUP($A28,'Return Data'!$B$7:$R$2843,8,0)</f>
        <v>2.5145</v>
      </c>
      <c r="K28" s="66">
        <f t="shared" si="3"/>
        <v>17</v>
      </c>
      <c r="L28" s="65">
        <f>VLOOKUP($A28,'Return Data'!$B$7:$R$2843,9,0)</f>
        <v>3.2109999999999999</v>
      </c>
      <c r="M28" s="66">
        <f t="shared" si="4"/>
        <v>11</v>
      </c>
      <c r="N28" s="65">
        <f>VLOOKUP($A28,'Return Data'!$B$7:$R$2843,10,0)</f>
        <v>3.5922000000000001</v>
      </c>
      <c r="O28" s="66">
        <f t="shared" si="5"/>
        <v>12</v>
      </c>
      <c r="P28" s="65">
        <f>VLOOKUP($A28,'Return Data'!$B$7:$R$2843,11,0)</f>
        <v>3.5855999999999999</v>
      </c>
      <c r="Q28" s="66">
        <f t="shared" si="6"/>
        <v>11</v>
      </c>
      <c r="R28" s="65">
        <f>VLOOKUP($A28,'Return Data'!$B$7:$R$2843,12,0)</f>
        <v>3.4016999999999999</v>
      </c>
      <c r="S28" s="66">
        <f t="shared" si="7"/>
        <v>13</v>
      </c>
      <c r="T28" s="65">
        <f>VLOOKUP($A28,'Return Data'!$B$7:$R$2843,13,0)</f>
        <v>3.6126</v>
      </c>
      <c r="U28" s="66">
        <f t="shared" si="8"/>
        <v>12</v>
      </c>
      <c r="V28" s="65">
        <f>VLOOKUP($A28,'Return Data'!$B$7:$R$2843,17,0)</f>
        <v>25.908100000000001</v>
      </c>
      <c r="W28" s="66">
        <f t="shared" si="9"/>
        <v>1</v>
      </c>
      <c r="X28" s="65">
        <f>VLOOKUP($A28,'Return Data'!$B$7:$R$2843,14,0)</f>
        <v>8.1288</v>
      </c>
      <c r="Y28" s="66">
        <f t="shared" si="11"/>
        <v>1</v>
      </c>
      <c r="Z28" s="65">
        <f>VLOOKUP($A28,'Return Data'!$B$7:$R$2843,16,0)</f>
        <v>7.952</v>
      </c>
      <c r="AA28" s="67">
        <f t="shared" si="10"/>
        <v>2</v>
      </c>
    </row>
    <row r="29" spans="1:27" x14ac:dyDescent="0.3">
      <c r="A29" s="63" t="s">
        <v>1542</v>
      </c>
      <c r="B29" s="64">
        <f>VLOOKUP($A29,'Return Data'!$B$7:$R$2843,3,0)</f>
        <v>44459</v>
      </c>
      <c r="C29" s="65">
        <f>VLOOKUP($A29,'Return Data'!$B$7:$R$2843,4,0)</f>
        <v>2205.7889</v>
      </c>
      <c r="D29" s="65">
        <f>VLOOKUP($A29,'Return Data'!$B$7:$R$2843,5,0)</f>
        <v>2.0533000000000001</v>
      </c>
      <c r="E29" s="66">
        <f t="shared" si="0"/>
        <v>23</v>
      </c>
      <c r="F29" s="65">
        <f>VLOOKUP($A29,'Return Data'!$B$7:$R$2843,6,0)</f>
        <v>2.0533000000000001</v>
      </c>
      <c r="G29" s="66">
        <f t="shared" si="1"/>
        <v>23</v>
      </c>
      <c r="H29" s="65">
        <f>VLOOKUP($A29,'Return Data'!$B$7:$R$2843,7,0)</f>
        <v>2.0249999999999999</v>
      </c>
      <c r="I29" s="66">
        <f t="shared" si="2"/>
        <v>24</v>
      </c>
      <c r="J29" s="65">
        <f>VLOOKUP($A29,'Return Data'!$B$7:$R$2843,8,0)</f>
        <v>2.0878999999999999</v>
      </c>
      <c r="K29" s="66">
        <f t="shared" si="3"/>
        <v>25</v>
      </c>
      <c r="L29" s="65">
        <f>VLOOKUP($A29,'Return Data'!$B$7:$R$2843,9,0)</f>
        <v>2.6429</v>
      </c>
      <c r="M29" s="66">
        <f t="shared" si="4"/>
        <v>23</v>
      </c>
      <c r="N29" s="65">
        <f>VLOOKUP($A29,'Return Data'!$B$7:$R$2843,10,0)</f>
        <v>2.9247999999999998</v>
      </c>
      <c r="O29" s="66">
        <f t="shared" si="5"/>
        <v>23</v>
      </c>
      <c r="P29" s="65">
        <f>VLOOKUP($A29,'Return Data'!$B$7:$R$2843,11,0)</f>
        <v>2.9508000000000001</v>
      </c>
      <c r="Q29" s="66">
        <f t="shared" si="6"/>
        <v>23</v>
      </c>
      <c r="R29" s="65">
        <f>VLOOKUP($A29,'Return Data'!$B$7:$R$2843,12,0)</f>
        <v>2.7783000000000002</v>
      </c>
      <c r="S29" s="66">
        <f t="shared" si="7"/>
        <v>23</v>
      </c>
      <c r="T29" s="65">
        <f>VLOOKUP($A29,'Return Data'!$B$7:$R$2843,13,0)</f>
        <v>2.843</v>
      </c>
      <c r="U29" s="66">
        <f t="shared" si="8"/>
        <v>23</v>
      </c>
      <c r="V29" s="65">
        <f>VLOOKUP($A29,'Return Data'!$B$7:$R$2843,17,0)</f>
        <v>3.7719</v>
      </c>
      <c r="W29" s="66">
        <f t="shared" si="9"/>
        <v>21</v>
      </c>
      <c r="X29" s="65">
        <f>VLOOKUP($A29,'Return Data'!$B$7:$R$2843,14,0)</f>
        <v>3.6524000000000001</v>
      </c>
      <c r="Y29" s="66">
        <f t="shared" si="11"/>
        <v>16</v>
      </c>
      <c r="Z29" s="65">
        <f>VLOOKUP($A29,'Return Data'!$B$7:$R$2843,16,0)</f>
        <v>5.9265999999999996</v>
      </c>
      <c r="AA29" s="67">
        <f t="shared" si="10"/>
        <v>18</v>
      </c>
    </row>
    <row r="30" spans="1:27" x14ac:dyDescent="0.3">
      <c r="A30" s="63" t="s">
        <v>1545</v>
      </c>
      <c r="B30" s="64">
        <f>VLOOKUP($A30,'Return Data'!$B$7:$R$2843,3,0)</f>
        <v>44459</v>
      </c>
      <c r="C30" s="65">
        <f>VLOOKUP($A30,'Return Data'!$B$7:$R$2843,4,0)</f>
        <v>4755.5868</v>
      </c>
      <c r="D30" s="65">
        <f>VLOOKUP($A30,'Return Data'!$B$7:$R$2843,5,0)</f>
        <v>2.8845000000000001</v>
      </c>
      <c r="E30" s="66">
        <f t="shared" si="0"/>
        <v>8</v>
      </c>
      <c r="F30" s="65">
        <f>VLOOKUP($A30,'Return Data'!$B$7:$R$2843,6,0)</f>
        <v>2.8845000000000001</v>
      </c>
      <c r="G30" s="66">
        <f t="shared" si="1"/>
        <v>8</v>
      </c>
      <c r="H30" s="65">
        <f>VLOOKUP($A30,'Return Data'!$B$7:$R$2843,7,0)</f>
        <v>2.8769</v>
      </c>
      <c r="I30" s="66">
        <f t="shared" si="2"/>
        <v>4</v>
      </c>
      <c r="J30" s="65">
        <f>VLOOKUP($A30,'Return Data'!$B$7:$R$2843,8,0)</f>
        <v>2.8816000000000002</v>
      </c>
      <c r="K30" s="66">
        <f t="shared" si="3"/>
        <v>7</v>
      </c>
      <c r="L30" s="65">
        <f>VLOOKUP($A30,'Return Data'!$B$7:$R$2843,9,0)</f>
        <v>3.2867000000000002</v>
      </c>
      <c r="M30" s="66">
        <f t="shared" si="4"/>
        <v>10</v>
      </c>
      <c r="N30" s="65">
        <f>VLOOKUP($A30,'Return Data'!$B$7:$R$2843,10,0)</f>
        <v>3.7075999999999998</v>
      </c>
      <c r="O30" s="66">
        <f t="shared" si="5"/>
        <v>9</v>
      </c>
      <c r="P30" s="65">
        <f>VLOOKUP($A30,'Return Data'!$B$7:$R$2843,11,0)</f>
        <v>3.6627999999999998</v>
      </c>
      <c r="Q30" s="66">
        <f t="shared" si="6"/>
        <v>10</v>
      </c>
      <c r="R30" s="65">
        <f>VLOOKUP($A30,'Return Data'!$B$7:$R$2843,12,0)</f>
        <v>3.4601999999999999</v>
      </c>
      <c r="S30" s="66">
        <f t="shared" si="7"/>
        <v>9</v>
      </c>
      <c r="T30" s="65">
        <f>VLOOKUP($A30,'Return Data'!$B$7:$R$2843,13,0)</f>
        <v>3.6577999999999999</v>
      </c>
      <c r="U30" s="66">
        <f t="shared" si="8"/>
        <v>11</v>
      </c>
      <c r="V30" s="65">
        <f>VLOOKUP($A30,'Return Data'!$B$7:$R$2843,17,0)</f>
        <v>5.1538000000000004</v>
      </c>
      <c r="W30" s="66">
        <f t="shared" si="9"/>
        <v>7</v>
      </c>
      <c r="X30" s="65">
        <f>VLOOKUP($A30,'Return Data'!$B$7:$R$2843,14,0)</f>
        <v>6.2599</v>
      </c>
      <c r="Y30" s="66">
        <f t="shared" si="11"/>
        <v>5</v>
      </c>
      <c r="Z30" s="65">
        <f>VLOOKUP($A30,'Return Data'!$B$7:$R$2843,16,0)</f>
        <v>7.2239000000000004</v>
      </c>
      <c r="AA30" s="67">
        <f t="shared" si="10"/>
        <v>9</v>
      </c>
    </row>
    <row r="31" spans="1:27" x14ac:dyDescent="0.3">
      <c r="A31" s="63" t="s">
        <v>1547</v>
      </c>
      <c r="B31" s="64">
        <f>VLOOKUP($A31,'Return Data'!$B$7:$R$2843,3,0)</f>
        <v>44459</v>
      </c>
      <c r="C31" s="65">
        <f>VLOOKUP($A31,'Return Data'!$B$7:$R$2843,4,0)</f>
        <v>10.9754</v>
      </c>
      <c r="D31" s="65">
        <f>VLOOKUP($A31,'Return Data'!$B$7:$R$2843,5,0)</f>
        <v>1.9957</v>
      </c>
      <c r="E31" s="66">
        <f t="shared" si="0"/>
        <v>25</v>
      </c>
      <c r="F31" s="65">
        <f>VLOOKUP($A31,'Return Data'!$B$7:$R$2843,6,0)</f>
        <v>1.9957</v>
      </c>
      <c r="G31" s="66">
        <f t="shared" si="1"/>
        <v>25</v>
      </c>
      <c r="H31" s="65">
        <f>VLOOKUP($A31,'Return Data'!$B$7:$R$2843,7,0)</f>
        <v>1.6633</v>
      </c>
      <c r="I31" s="66">
        <f t="shared" si="2"/>
        <v>27</v>
      </c>
      <c r="J31" s="65">
        <f>VLOOKUP($A31,'Return Data'!$B$7:$R$2843,8,0)</f>
        <v>1.6877</v>
      </c>
      <c r="K31" s="66">
        <f t="shared" si="3"/>
        <v>27</v>
      </c>
      <c r="L31" s="65">
        <f>VLOOKUP($A31,'Return Data'!$B$7:$R$2843,9,0)</f>
        <v>2.1602000000000001</v>
      </c>
      <c r="M31" s="66">
        <f t="shared" si="4"/>
        <v>27</v>
      </c>
      <c r="N31" s="65">
        <f>VLOOKUP($A31,'Return Data'!$B$7:$R$2843,10,0)</f>
        <v>2.5569000000000002</v>
      </c>
      <c r="O31" s="66">
        <f t="shared" si="5"/>
        <v>26</v>
      </c>
      <c r="P31" s="65">
        <f>VLOOKUP($A31,'Return Data'!$B$7:$R$2843,11,0)</f>
        <v>2.6507000000000001</v>
      </c>
      <c r="Q31" s="66">
        <f t="shared" si="6"/>
        <v>25</v>
      </c>
      <c r="R31" s="65">
        <f>VLOOKUP($A31,'Return Data'!$B$7:$R$2843,12,0)</f>
        <v>2.4070999999999998</v>
      </c>
      <c r="S31" s="66">
        <f t="shared" si="7"/>
        <v>26</v>
      </c>
      <c r="T31" s="65">
        <f>VLOOKUP($A31,'Return Data'!$B$7:$R$2843,13,0)</f>
        <v>2.5703</v>
      </c>
      <c r="U31" s="66">
        <f t="shared" si="8"/>
        <v>26</v>
      </c>
      <c r="V31" s="65"/>
      <c r="W31" s="66"/>
      <c r="X31" s="65"/>
      <c r="Y31" s="66"/>
      <c r="Z31" s="65">
        <f>VLOOKUP($A31,'Return Data'!$B$7:$R$2843,16,0)</f>
        <v>4.2351000000000001</v>
      </c>
      <c r="AA31" s="67">
        <f t="shared" si="10"/>
        <v>24</v>
      </c>
    </row>
    <row r="32" spans="1:27" x14ac:dyDescent="0.3">
      <c r="A32" s="63" t="s">
        <v>1549</v>
      </c>
      <c r="B32" s="64">
        <f>VLOOKUP($A32,'Return Data'!$B$7:$R$2843,3,0)</f>
        <v>44459</v>
      </c>
      <c r="C32" s="65">
        <f>VLOOKUP($A32,'Return Data'!$B$7:$R$2843,4,0)</f>
        <v>11.443199999999999</v>
      </c>
      <c r="D32" s="65">
        <f>VLOOKUP($A32,'Return Data'!$B$7:$R$2843,5,0)</f>
        <v>2.6585999999999999</v>
      </c>
      <c r="E32" s="66">
        <f t="shared" si="0"/>
        <v>12</v>
      </c>
      <c r="F32" s="65">
        <f>VLOOKUP($A32,'Return Data'!$B$7:$R$2843,6,0)</f>
        <v>2.6585999999999999</v>
      </c>
      <c r="G32" s="66">
        <f t="shared" si="1"/>
        <v>12</v>
      </c>
      <c r="H32" s="65">
        <f>VLOOKUP($A32,'Return Data'!$B$7:$R$2843,7,0)</f>
        <v>2.2336999999999998</v>
      </c>
      <c r="I32" s="66">
        <f t="shared" si="2"/>
        <v>21</v>
      </c>
      <c r="J32" s="65">
        <f>VLOOKUP($A32,'Return Data'!$B$7:$R$2843,8,0)</f>
        <v>2.4857999999999998</v>
      </c>
      <c r="K32" s="66">
        <f t="shared" si="3"/>
        <v>18</v>
      </c>
      <c r="L32" s="65">
        <f>VLOOKUP($A32,'Return Data'!$B$7:$R$2843,9,0)</f>
        <v>3.0844999999999998</v>
      </c>
      <c r="M32" s="66">
        <f t="shared" si="4"/>
        <v>18</v>
      </c>
      <c r="N32" s="65">
        <f>VLOOKUP($A32,'Return Data'!$B$7:$R$2843,10,0)</f>
        <v>3.4508000000000001</v>
      </c>
      <c r="O32" s="66">
        <f t="shared" si="5"/>
        <v>17</v>
      </c>
      <c r="P32" s="65">
        <f>VLOOKUP($A32,'Return Data'!$B$7:$R$2843,11,0)</f>
        <v>3.4453999999999998</v>
      </c>
      <c r="Q32" s="66">
        <f t="shared" si="6"/>
        <v>17</v>
      </c>
      <c r="R32" s="65">
        <f>VLOOKUP($A32,'Return Data'!$B$7:$R$2843,12,0)</f>
        <v>3.1581999999999999</v>
      </c>
      <c r="S32" s="66">
        <f t="shared" si="7"/>
        <v>21</v>
      </c>
      <c r="T32" s="65">
        <f>VLOOKUP($A32,'Return Data'!$B$7:$R$2843,13,0)</f>
        <v>3.3231999999999999</v>
      </c>
      <c r="U32" s="66">
        <f t="shared" si="8"/>
        <v>19</v>
      </c>
      <c r="V32" s="65">
        <f>VLOOKUP($A32,'Return Data'!$B$7:$R$2843,17,0)</f>
        <v>4.4413999999999998</v>
      </c>
      <c r="W32" s="66">
        <f t="shared" si="9"/>
        <v>17</v>
      </c>
      <c r="X32" s="65"/>
      <c r="Y32" s="66"/>
      <c r="Z32" s="65">
        <f>VLOOKUP($A32,'Return Data'!$B$7:$R$2843,16,0)</f>
        <v>5.1927000000000003</v>
      </c>
      <c r="AA32" s="67">
        <f t="shared" si="10"/>
        <v>20</v>
      </c>
    </row>
    <row r="33" spans="1:27" x14ac:dyDescent="0.3">
      <c r="A33" s="63" t="s">
        <v>1551</v>
      </c>
      <c r="B33" s="64">
        <f>VLOOKUP($A33,'Return Data'!$B$7:$R$2843,3,0)</f>
        <v>44459</v>
      </c>
      <c r="C33" s="65">
        <f>VLOOKUP($A33,'Return Data'!$B$7:$R$2843,4,0)</f>
        <v>3310.8411000000001</v>
      </c>
      <c r="D33" s="65">
        <f>VLOOKUP($A33,'Return Data'!$B$7:$R$2843,5,0)</f>
        <v>2.4287999999999998</v>
      </c>
      <c r="E33" s="66">
        <f t="shared" si="0"/>
        <v>18</v>
      </c>
      <c r="F33" s="65">
        <f>VLOOKUP($A33,'Return Data'!$B$7:$R$2843,6,0)</f>
        <v>2.4287999999999998</v>
      </c>
      <c r="G33" s="66">
        <f t="shared" si="1"/>
        <v>18</v>
      </c>
      <c r="H33" s="65">
        <f>VLOOKUP($A33,'Return Data'!$B$7:$R$2843,7,0)</f>
        <v>2.1286999999999998</v>
      </c>
      <c r="I33" s="66">
        <f t="shared" si="2"/>
        <v>23</v>
      </c>
      <c r="J33" s="65">
        <f>VLOOKUP($A33,'Return Data'!$B$7:$R$2843,8,0)</f>
        <v>2.2530999999999999</v>
      </c>
      <c r="K33" s="66">
        <f t="shared" si="3"/>
        <v>22</v>
      </c>
      <c r="L33" s="65">
        <f>VLOOKUP($A33,'Return Data'!$B$7:$R$2843,9,0)</f>
        <v>3.1078000000000001</v>
      </c>
      <c r="M33" s="66">
        <f t="shared" si="4"/>
        <v>16</v>
      </c>
      <c r="N33" s="65">
        <f>VLOOKUP($A33,'Return Data'!$B$7:$R$2843,10,0)</f>
        <v>3.4041999999999999</v>
      </c>
      <c r="O33" s="66">
        <f t="shared" si="5"/>
        <v>20</v>
      </c>
      <c r="P33" s="65">
        <f>VLOOKUP($A33,'Return Data'!$B$7:$R$2843,11,0)</f>
        <v>3.4828000000000001</v>
      </c>
      <c r="Q33" s="66">
        <f t="shared" si="6"/>
        <v>16</v>
      </c>
      <c r="R33" s="65">
        <f>VLOOKUP($A33,'Return Data'!$B$7:$R$2843,12,0)</f>
        <v>3.4043000000000001</v>
      </c>
      <c r="S33" s="66">
        <f t="shared" si="7"/>
        <v>12</v>
      </c>
      <c r="T33" s="65">
        <f>VLOOKUP($A33,'Return Data'!$B$7:$R$2843,13,0)</f>
        <v>3.7549999999999999</v>
      </c>
      <c r="U33" s="66">
        <f t="shared" si="8"/>
        <v>9</v>
      </c>
      <c r="V33" s="65">
        <f>VLOOKUP($A33,'Return Data'!$B$7:$R$2843,17,0)</f>
        <v>4.9061000000000003</v>
      </c>
      <c r="W33" s="66">
        <f t="shared" si="9"/>
        <v>10</v>
      </c>
      <c r="X33" s="65">
        <f>VLOOKUP($A33,'Return Data'!$B$7:$R$2843,14,0)</f>
        <v>4.4146999999999998</v>
      </c>
      <c r="Y33" s="66">
        <f t="shared" si="11"/>
        <v>15</v>
      </c>
      <c r="Z33" s="65">
        <f>VLOOKUP($A33,'Return Data'!$B$7:$R$2843,16,0)</f>
        <v>6.8482000000000003</v>
      </c>
      <c r="AA33" s="67">
        <f t="shared" si="10"/>
        <v>13</v>
      </c>
    </row>
    <row r="34" spans="1:27" x14ac:dyDescent="0.3">
      <c r="A34" s="63" t="s">
        <v>1553</v>
      </c>
      <c r="B34" s="64">
        <f>VLOOKUP($A34,'Return Data'!$B$7:$R$2843,3,0)</f>
        <v>44459</v>
      </c>
      <c r="C34" s="65">
        <f>VLOOKUP($A34,'Return Data'!$B$7:$R$2843,4,0)</f>
        <v>1106.2968000000001</v>
      </c>
      <c r="D34" s="65">
        <f>VLOOKUP($A34,'Return Data'!$B$7:$R$2843,5,0)</f>
        <v>2.1273</v>
      </c>
      <c r="E34" s="66">
        <f t="shared" si="0"/>
        <v>21</v>
      </c>
      <c r="F34" s="65">
        <f>VLOOKUP($A34,'Return Data'!$B$7:$R$2843,6,0)</f>
        <v>2.1273</v>
      </c>
      <c r="G34" s="66">
        <f t="shared" si="1"/>
        <v>21</v>
      </c>
      <c r="H34" s="65">
        <f>VLOOKUP($A34,'Return Data'!$B$7:$R$2843,7,0)</f>
        <v>43.074599999999997</v>
      </c>
      <c r="I34" s="66">
        <f t="shared" si="2"/>
        <v>1</v>
      </c>
      <c r="J34" s="65">
        <f>VLOOKUP($A34,'Return Data'!$B$7:$R$2843,8,0)</f>
        <v>22.6417</v>
      </c>
      <c r="K34" s="66">
        <f t="shared" si="3"/>
        <v>1</v>
      </c>
      <c r="L34" s="65">
        <f>VLOOKUP($A34,'Return Data'!$B$7:$R$2843,9,0)</f>
        <v>11.4345</v>
      </c>
      <c r="M34" s="66">
        <f t="shared" si="4"/>
        <v>2</v>
      </c>
      <c r="N34" s="65">
        <f>VLOOKUP($A34,'Return Data'!$B$7:$R$2843,10,0)</f>
        <v>5.4608999999999996</v>
      </c>
      <c r="O34" s="66">
        <f t="shared" si="5"/>
        <v>3</v>
      </c>
      <c r="P34" s="65">
        <f>VLOOKUP($A34,'Return Data'!$B$7:$R$2843,11,0)</f>
        <v>4.0385</v>
      </c>
      <c r="Q34" s="66">
        <f t="shared" si="6"/>
        <v>5</v>
      </c>
      <c r="R34" s="65">
        <f>VLOOKUP($A34,'Return Data'!$B$7:$R$2843,12,0)</f>
        <v>4.5010000000000003</v>
      </c>
      <c r="S34" s="66">
        <f t="shared" si="7"/>
        <v>3</v>
      </c>
      <c r="T34" s="65">
        <f>VLOOKUP($A34,'Return Data'!$B$7:$R$2843,13,0)</f>
        <v>4.0686</v>
      </c>
      <c r="U34" s="66">
        <f t="shared" si="8"/>
        <v>5</v>
      </c>
      <c r="V34" s="65"/>
      <c r="W34" s="66"/>
      <c r="X34" s="65"/>
      <c r="Y34" s="66"/>
      <c r="Z34" s="65">
        <f>VLOOKUP($A34,'Return Data'!$B$7:$R$2843,16,0)</f>
        <v>4.5037000000000003</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2.9220925925925934</v>
      </c>
      <c r="E36" s="74"/>
      <c r="F36" s="75">
        <f>AVERAGE(F8:F34)</f>
        <v>2.9220925925925934</v>
      </c>
      <c r="G36" s="74"/>
      <c r="H36" s="75">
        <f>AVERAGE(H8:H34)</f>
        <v>4.2556888888888897</v>
      </c>
      <c r="I36" s="74"/>
      <c r="J36" s="75">
        <f>AVERAGE(J8:J34)</f>
        <v>3.6215851851851855</v>
      </c>
      <c r="K36" s="74"/>
      <c r="L36" s="75">
        <f>AVERAGE(L8:L34)</f>
        <v>3.7599074074074075</v>
      </c>
      <c r="M36" s="74"/>
      <c r="N36" s="75">
        <f>AVERAGE(N8:N34)</f>
        <v>4.3027703703703715</v>
      </c>
      <c r="O36" s="74"/>
      <c r="P36" s="75">
        <f>AVERAGE(P8:P34)</f>
        <v>4.0421037037037033</v>
      </c>
      <c r="Q36" s="74"/>
      <c r="R36" s="75">
        <f>AVERAGE(R8:R34)</f>
        <v>3.7407666666666675</v>
      </c>
      <c r="S36" s="74"/>
      <c r="T36" s="75">
        <f>AVERAGE(T8:T34)</f>
        <v>3.8567518518518522</v>
      </c>
      <c r="U36" s="74"/>
      <c r="V36" s="75">
        <f>AVERAGE(V8:V34)</f>
        <v>5.8429318181818184</v>
      </c>
      <c r="W36" s="74"/>
      <c r="X36" s="75">
        <f>AVERAGE(X8:X34)</f>
        <v>5.472329411764707</v>
      </c>
      <c r="Y36" s="74"/>
      <c r="Z36" s="75">
        <f>AVERAGE(Z8:Z34)</f>
        <v>6.2563814814814815</v>
      </c>
      <c r="AA36" s="76"/>
    </row>
    <row r="37" spans="1:27" x14ac:dyDescent="0.3">
      <c r="A37" s="73" t="s">
        <v>28</v>
      </c>
      <c r="B37" s="74"/>
      <c r="C37" s="74"/>
      <c r="D37" s="75">
        <f>MIN(D8:D34)</f>
        <v>1.9541999999999999</v>
      </c>
      <c r="E37" s="74"/>
      <c r="F37" s="75">
        <f>MIN(F8:F34)</f>
        <v>1.9541999999999999</v>
      </c>
      <c r="G37" s="74"/>
      <c r="H37" s="75">
        <f>MIN(H8:H34)</f>
        <v>1.6633</v>
      </c>
      <c r="I37" s="74"/>
      <c r="J37" s="75">
        <f>MIN(J8:J34)</f>
        <v>1.6877</v>
      </c>
      <c r="K37" s="74"/>
      <c r="L37" s="75">
        <f>MIN(L8:L34)</f>
        <v>2.1602000000000001</v>
      </c>
      <c r="M37" s="74"/>
      <c r="N37" s="75">
        <f>MIN(N8:N34)</f>
        <v>2.4702000000000002</v>
      </c>
      <c r="O37" s="74"/>
      <c r="P37" s="75">
        <f>MIN(P8:P34)</f>
        <v>2.2717999999999998</v>
      </c>
      <c r="Q37" s="74"/>
      <c r="R37" s="75">
        <f>MIN(R8:R34)</f>
        <v>1.9933000000000001</v>
      </c>
      <c r="S37" s="74"/>
      <c r="T37" s="75">
        <f>MIN(T8:T34)</f>
        <v>2.0545</v>
      </c>
      <c r="U37" s="74"/>
      <c r="V37" s="75">
        <f>MIN(V8:V34)</f>
        <v>3.2932999999999999</v>
      </c>
      <c r="W37" s="74"/>
      <c r="X37" s="75">
        <f>MIN(X8:X34)</f>
        <v>0.38850000000000001</v>
      </c>
      <c r="Y37" s="74"/>
      <c r="Z37" s="75">
        <f>MIN(Z8:Z34)</f>
        <v>3.8367</v>
      </c>
      <c r="AA37" s="76"/>
    </row>
    <row r="38" spans="1:27" ht="15" thickBot="1" x14ac:dyDescent="0.35">
      <c r="A38" s="77" t="s">
        <v>29</v>
      </c>
      <c r="B38" s="78"/>
      <c r="C38" s="78"/>
      <c r="D38" s="79">
        <f>MAX(D8:D34)</f>
        <v>12.206300000000001</v>
      </c>
      <c r="E38" s="78"/>
      <c r="F38" s="79">
        <f>MAX(F8:F34)</f>
        <v>12.206300000000001</v>
      </c>
      <c r="G38" s="78"/>
      <c r="H38" s="79">
        <f>MAX(H8:H34)</f>
        <v>43.074599999999997</v>
      </c>
      <c r="I38" s="78"/>
      <c r="J38" s="79">
        <f>MAX(J8:J34)</f>
        <v>22.6417</v>
      </c>
      <c r="K38" s="78"/>
      <c r="L38" s="79">
        <f>MAX(L8:L34)</f>
        <v>13.507300000000001</v>
      </c>
      <c r="M38" s="78"/>
      <c r="N38" s="79">
        <f>MAX(N8:N34)</f>
        <v>14.451700000000001</v>
      </c>
      <c r="O38" s="78"/>
      <c r="P38" s="79">
        <f>MAX(P8:P34)</f>
        <v>11.6073</v>
      </c>
      <c r="Q38" s="78"/>
      <c r="R38" s="79">
        <f>MAX(R8:R34)</f>
        <v>9.4906000000000006</v>
      </c>
      <c r="S38" s="78"/>
      <c r="T38" s="79">
        <f>MAX(T8:T34)</f>
        <v>9.1041000000000007</v>
      </c>
      <c r="U38" s="78"/>
      <c r="V38" s="79">
        <f>MAX(V8:V34)</f>
        <v>25.908100000000001</v>
      </c>
      <c r="W38" s="78"/>
      <c r="X38" s="79">
        <f>MAX(X8:X34)</f>
        <v>8.1288</v>
      </c>
      <c r="Y38" s="78"/>
      <c r="Z38" s="79">
        <f>MAX(Z8:Z34)</f>
        <v>8.6234999999999999</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44459</v>
      </c>
      <c r="C8" s="65">
        <f>VLOOKUP($A8,'Return Data'!$B$7:$R$2843,4,0)</f>
        <v>292.74849999999998</v>
      </c>
      <c r="D8" s="65">
        <f>VLOOKUP($A8,'Return Data'!$B$7:$R$2843,5,0)</f>
        <v>3.3797999999999999</v>
      </c>
      <c r="E8" s="66">
        <f t="shared" ref="E8:E24" si="0">RANK(D8,D$8:D$24,0)</f>
        <v>7</v>
      </c>
      <c r="F8" s="65">
        <f>VLOOKUP($A8,'Return Data'!$B$7:$R$2843,6,0)</f>
        <v>3.3797999999999999</v>
      </c>
      <c r="G8" s="66">
        <f t="shared" ref="G8:G24" si="1">RANK(F8,F$8:F$24,0)</f>
        <v>7</v>
      </c>
      <c r="H8" s="65">
        <f>VLOOKUP($A8,'Return Data'!$B$7:$R$2843,7,0)</f>
        <v>3.2722000000000002</v>
      </c>
      <c r="I8" s="66">
        <f t="shared" ref="I8:I24" si="2">RANK(H8,H$8:H$24,0)</f>
        <v>6</v>
      </c>
      <c r="J8" s="65">
        <f>VLOOKUP($A8,'Return Data'!$B$7:$R$2843,8,0)</f>
        <v>3.3172000000000001</v>
      </c>
      <c r="K8" s="66">
        <f t="shared" ref="K8:K24" si="3">RANK(J8,J$8:J$24,0)</f>
        <v>4</v>
      </c>
      <c r="L8" s="65">
        <f>VLOOKUP($A8,'Return Data'!$B$7:$R$2843,9,0)</f>
        <v>3.8437999999999999</v>
      </c>
      <c r="M8" s="66">
        <f t="shared" ref="M8:M24" si="4">RANK(L8,L$8:L$24,0)</f>
        <v>3</v>
      </c>
      <c r="N8" s="65">
        <f>VLOOKUP($A8,'Return Data'!$B$7:$R$2843,10,0)</f>
        <v>4.1836000000000002</v>
      </c>
      <c r="O8" s="66">
        <f t="shared" ref="O8:O24" si="5">RANK(N8,N$8:N$24,0)</f>
        <v>5</v>
      </c>
      <c r="P8" s="65">
        <f>VLOOKUP($A8,'Return Data'!$B$7:$R$2843,11,0)</f>
        <v>4.2483000000000004</v>
      </c>
      <c r="Q8" s="66">
        <f t="shared" ref="Q8:Q24" si="6">RANK(P8,P$8:P$24,0)</f>
        <v>5</v>
      </c>
      <c r="R8" s="65">
        <f>VLOOKUP($A8,'Return Data'!$B$7:$R$2843,12,0)</f>
        <v>4.0509000000000004</v>
      </c>
      <c r="S8" s="66">
        <f t="shared" ref="S8:S24" si="7">RANK(R8,R$8:R$24,0)</f>
        <v>3</v>
      </c>
      <c r="T8" s="65">
        <f>VLOOKUP($A8,'Return Data'!$B$7:$R$2843,13,0)</f>
        <v>4.1840999999999999</v>
      </c>
      <c r="U8" s="66">
        <f t="shared" ref="U8:U19" si="8">RANK(T8,T$8:T$24,0)</f>
        <v>2</v>
      </c>
      <c r="V8" s="65">
        <f>VLOOKUP($A8,'Return Data'!$B$7:$R$2843,17,0)</f>
        <v>5.7680999999999996</v>
      </c>
      <c r="W8" s="66">
        <f>RANK(V8,V$8:V$24,0)</f>
        <v>1</v>
      </c>
      <c r="X8" s="65">
        <f>VLOOKUP($A8,'Return Data'!$B$7:$R$2843,14,0)</f>
        <v>6.7809999999999997</v>
      </c>
      <c r="Y8" s="66">
        <f>RANK(X8,X$8:X$24,0)</f>
        <v>1</v>
      </c>
      <c r="Z8" s="65">
        <f>VLOOKUP($A8,'Return Data'!$B$7:$R$2843,16,0)</f>
        <v>7.7534000000000001</v>
      </c>
      <c r="AA8" s="67">
        <f t="shared" ref="AA8:AA24" si="9">RANK(Z8,Z$8:Z$24,0)</f>
        <v>5</v>
      </c>
    </row>
    <row r="9" spans="1:27" x14ac:dyDescent="0.3">
      <c r="A9" s="63" t="s">
        <v>1202</v>
      </c>
      <c r="B9" s="64">
        <f>VLOOKUP($A9,'Return Data'!$B$7:$R$2843,3,0)</f>
        <v>44459</v>
      </c>
      <c r="C9" s="65">
        <f>VLOOKUP($A9,'Return Data'!$B$7:$R$2843,4,0)</f>
        <v>1128.0516</v>
      </c>
      <c r="D9" s="65">
        <f>VLOOKUP($A9,'Return Data'!$B$7:$R$2843,5,0)</f>
        <v>3.3509000000000002</v>
      </c>
      <c r="E9" s="66">
        <f t="shared" si="0"/>
        <v>9</v>
      </c>
      <c r="F9" s="65">
        <f>VLOOKUP($A9,'Return Data'!$B$7:$R$2843,6,0)</f>
        <v>3.3509000000000002</v>
      </c>
      <c r="G9" s="66">
        <f t="shared" si="1"/>
        <v>9</v>
      </c>
      <c r="H9" s="65">
        <f>VLOOKUP($A9,'Return Data'!$B$7:$R$2843,7,0)</f>
        <v>3.3247</v>
      </c>
      <c r="I9" s="66">
        <f t="shared" si="2"/>
        <v>4</v>
      </c>
      <c r="J9" s="65">
        <f>VLOOKUP($A9,'Return Data'!$B$7:$R$2843,8,0)</f>
        <v>3.3969999999999998</v>
      </c>
      <c r="K9" s="66">
        <f t="shared" si="3"/>
        <v>2</v>
      </c>
      <c r="L9" s="65">
        <f>VLOOKUP($A9,'Return Data'!$B$7:$R$2843,9,0)</f>
        <v>3.8218000000000001</v>
      </c>
      <c r="M9" s="66">
        <f t="shared" si="4"/>
        <v>5</v>
      </c>
      <c r="N9" s="65">
        <f>VLOOKUP($A9,'Return Data'!$B$7:$R$2843,10,0)</f>
        <v>4.1435000000000004</v>
      </c>
      <c r="O9" s="66">
        <f t="shared" si="5"/>
        <v>7</v>
      </c>
      <c r="P9" s="65">
        <f>VLOOKUP($A9,'Return Data'!$B$7:$R$2843,11,0)</f>
        <v>4.1599000000000004</v>
      </c>
      <c r="Q9" s="66">
        <f t="shared" si="6"/>
        <v>6</v>
      </c>
      <c r="R9" s="65">
        <f>VLOOKUP($A9,'Return Data'!$B$7:$R$2843,12,0)</f>
        <v>4.0007000000000001</v>
      </c>
      <c r="S9" s="66">
        <f t="shared" si="7"/>
        <v>6</v>
      </c>
      <c r="T9" s="65">
        <f>VLOOKUP($A9,'Return Data'!$B$7:$R$2843,13,0)</f>
        <v>4.1158999999999999</v>
      </c>
      <c r="U9" s="66">
        <f t="shared" si="8"/>
        <v>3</v>
      </c>
      <c r="V9" s="65"/>
      <c r="W9" s="66"/>
      <c r="X9" s="65"/>
      <c r="Y9" s="66"/>
      <c r="Z9" s="65">
        <f>VLOOKUP($A9,'Return Data'!$B$7:$R$2843,16,0)</f>
        <v>5.8311000000000002</v>
      </c>
      <c r="AA9" s="67">
        <f t="shared" si="9"/>
        <v>15</v>
      </c>
    </row>
    <row r="10" spans="1:27" x14ac:dyDescent="0.3">
      <c r="A10" s="63" t="s">
        <v>1204</v>
      </c>
      <c r="B10" s="64">
        <f>VLOOKUP($A10,'Return Data'!$B$7:$R$2843,3,0)</f>
        <v>44459</v>
      </c>
      <c r="C10" s="65">
        <f>VLOOKUP($A10,'Return Data'!$B$7:$R$2843,4,0)</f>
        <v>1107.2562</v>
      </c>
      <c r="D10" s="65">
        <f>VLOOKUP($A10,'Return Data'!$B$7:$R$2843,5,0)</f>
        <v>3.1730999999999998</v>
      </c>
      <c r="E10" s="66">
        <f t="shared" si="0"/>
        <v>15</v>
      </c>
      <c r="F10" s="65">
        <f>VLOOKUP($A10,'Return Data'!$B$7:$R$2843,6,0)</f>
        <v>3.1730999999999998</v>
      </c>
      <c r="G10" s="66">
        <f t="shared" si="1"/>
        <v>15</v>
      </c>
      <c r="H10" s="65">
        <f>VLOOKUP($A10,'Return Data'!$B$7:$R$2843,7,0)</f>
        <v>3.5059999999999998</v>
      </c>
      <c r="I10" s="66">
        <f t="shared" si="2"/>
        <v>1</v>
      </c>
      <c r="J10" s="65">
        <f>VLOOKUP($A10,'Return Data'!$B$7:$R$2843,8,0)</f>
        <v>3.4706000000000001</v>
      </c>
      <c r="K10" s="66">
        <f t="shared" si="3"/>
        <v>1</v>
      </c>
      <c r="L10" s="65">
        <f>VLOOKUP($A10,'Return Data'!$B$7:$R$2843,9,0)</f>
        <v>3.6320999999999999</v>
      </c>
      <c r="M10" s="66">
        <f t="shared" si="4"/>
        <v>14</v>
      </c>
      <c r="N10" s="65">
        <f>VLOOKUP($A10,'Return Data'!$B$7:$R$2843,10,0)</f>
        <v>3.3708999999999998</v>
      </c>
      <c r="O10" s="66">
        <f t="shared" si="5"/>
        <v>17</v>
      </c>
      <c r="P10" s="65">
        <f>VLOOKUP($A10,'Return Data'!$B$7:$R$2843,11,0)</f>
        <v>3.1642999999999999</v>
      </c>
      <c r="Q10" s="66">
        <f t="shared" si="6"/>
        <v>17</v>
      </c>
      <c r="R10" s="65">
        <f>VLOOKUP($A10,'Return Data'!$B$7:$R$2843,12,0)</f>
        <v>3.0825</v>
      </c>
      <c r="S10" s="66">
        <f t="shared" si="7"/>
        <v>17</v>
      </c>
      <c r="T10" s="65">
        <f>VLOOKUP($A10,'Return Data'!$B$7:$R$2843,13,0)</f>
        <v>3.1962000000000002</v>
      </c>
      <c r="U10" s="66">
        <f t="shared" si="8"/>
        <v>16</v>
      </c>
      <c r="V10" s="65"/>
      <c r="W10" s="66"/>
      <c r="X10" s="65"/>
      <c r="Y10" s="66"/>
      <c r="Z10" s="65">
        <f>VLOOKUP($A10,'Return Data'!$B$7:$R$2843,16,0)</f>
        <v>4.6165000000000003</v>
      </c>
      <c r="AA10" s="67">
        <f t="shared" si="9"/>
        <v>17</v>
      </c>
    </row>
    <row r="11" spans="1:27" x14ac:dyDescent="0.3">
      <c r="A11" s="63" t="s">
        <v>1206</v>
      </c>
      <c r="B11" s="64">
        <f>VLOOKUP($A11,'Return Data'!$B$7:$R$2843,3,0)</f>
        <v>44459</v>
      </c>
      <c r="C11" s="65">
        <f>VLOOKUP($A11,'Return Data'!$B$7:$R$2843,4,0)</f>
        <v>42.938299999999998</v>
      </c>
      <c r="D11" s="65">
        <f>VLOOKUP($A11,'Return Data'!$B$7:$R$2843,5,0)</f>
        <v>3.4295</v>
      </c>
      <c r="E11" s="66">
        <f t="shared" si="0"/>
        <v>3</v>
      </c>
      <c r="F11" s="65">
        <f>VLOOKUP($A11,'Return Data'!$B$7:$R$2843,6,0)</f>
        <v>3.4295</v>
      </c>
      <c r="G11" s="66">
        <f t="shared" si="1"/>
        <v>3</v>
      </c>
      <c r="H11" s="65">
        <f>VLOOKUP($A11,'Return Data'!$B$7:$R$2843,7,0)</f>
        <v>2.9525999999999999</v>
      </c>
      <c r="I11" s="66">
        <f t="shared" si="2"/>
        <v>15</v>
      </c>
      <c r="J11" s="65">
        <f>VLOOKUP($A11,'Return Data'!$B$7:$R$2843,8,0)</f>
        <v>3.0880999999999998</v>
      </c>
      <c r="K11" s="66">
        <f t="shared" si="3"/>
        <v>16</v>
      </c>
      <c r="L11" s="65">
        <f>VLOOKUP($A11,'Return Data'!$B$7:$R$2843,9,0)</f>
        <v>3.6886999999999999</v>
      </c>
      <c r="M11" s="66">
        <f t="shared" si="4"/>
        <v>10</v>
      </c>
      <c r="N11" s="65">
        <f>VLOOKUP($A11,'Return Data'!$B$7:$R$2843,10,0)</f>
        <v>4.2964000000000002</v>
      </c>
      <c r="O11" s="66">
        <f t="shared" si="5"/>
        <v>3</v>
      </c>
      <c r="P11" s="65">
        <f>VLOOKUP($A11,'Return Data'!$B$7:$R$2843,11,0)</f>
        <v>4.4476000000000004</v>
      </c>
      <c r="Q11" s="66">
        <f t="shared" si="6"/>
        <v>2</v>
      </c>
      <c r="R11" s="65">
        <f>VLOOKUP($A11,'Return Data'!$B$7:$R$2843,12,0)</f>
        <v>4.0373000000000001</v>
      </c>
      <c r="S11" s="66">
        <f t="shared" si="7"/>
        <v>4</v>
      </c>
      <c r="T11" s="65">
        <f>VLOOKUP($A11,'Return Data'!$B$7:$R$2843,13,0)</f>
        <v>3.9986000000000002</v>
      </c>
      <c r="U11" s="66">
        <f t="shared" si="8"/>
        <v>10</v>
      </c>
      <c r="V11" s="65">
        <f>VLOOKUP($A11,'Return Data'!$B$7:$R$2843,17,0)</f>
        <v>5.3367000000000004</v>
      </c>
      <c r="W11" s="66">
        <f t="shared" ref="W11:W19" si="10">RANK(V11,V$8:V$24,0)</f>
        <v>10</v>
      </c>
      <c r="X11" s="65">
        <f>VLOOKUP($A11,'Return Data'!$B$7:$R$2843,14,0)</f>
        <v>6.4661</v>
      </c>
      <c r="Y11" s="66">
        <f t="shared" ref="Y11:Y19" si="11">RANK(X11,X$8:X$24,0)</f>
        <v>8</v>
      </c>
      <c r="Z11" s="65">
        <f>VLOOKUP($A11,'Return Data'!$B$7:$R$2843,16,0)</f>
        <v>7.3254000000000001</v>
      </c>
      <c r="AA11" s="67">
        <f t="shared" si="9"/>
        <v>12</v>
      </c>
    </row>
    <row r="12" spans="1:27" x14ac:dyDescent="0.3">
      <c r="A12" s="63" t="s">
        <v>1209</v>
      </c>
      <c r="B12" s="64">
        <f>VLOOKUP($A12,'Return Data'!$B$7:$R$2843,3,0)</f>
        <v>44459</v>
      </c>
      <c r="C12" s="65">
        <f>VLOOKUP($A12,'Return Data'!$B$7:$R$2843,4,0)</f>
        <v>40.701799999999999</v>
      </c>
      <c r="D12" s="65">
        <f>VLOOKUP($A12,'Return Data'!$B$7:$R$2843,5,0)</f>
        <v>3.4087000000000001</v>
      </c>
      <c r="E12" s="66">
        <f t="shared" si="0"/>
        <v>4</v>
      </c>
      <c r="F12" s="65">
        <f>VLOOKUP($A12,'Return Data'!$B$7:$R$2843,6,0)</f>
        <v>3.4087000000000001</v>
      </c>
      <c r="G12" s="66">
        <f t="shared" si="1"/>
        <v>4</v>
      </c>
      <c r="H12" s="65">
        <f>VLOOKUP($A12,'Return Data'!$B$7:$R$2843,7,0)</f>
        <v>3.1661999999999999</v>
      </c>
      <c r="I12" s="66">
        <f t="shared" si="2"/>
        <v>12</v>
      </c>
      <c r="J12" s="65">
        <f>VLOOKUP($A12,'Return Data'!$B$7:$R$2843,8,0)</f>
        <v>3.2515999999999998</v>
      </c>
      <c r="K12" s="66">
        <f t="shared" si="3"/>
        <v>10</v>
      </c>
      <c r="L12" s="65">
        <f>VLOOKUP($A12,'Return Data'!$B$7:$R$2843,9,0)</f>
        <v>3.6882999999999999</v>
      </c>
      <c r="M12" s="66">
        <f t="shared" si="4"/>
        <v>11</v>
      </c>
      <c r="N12" s="65">
        <f>VLOOKUP($A12,'Return Data'!$B$7:$R$2843,10,0)</f>
        <v>4.1791999999999998</v>
      </c>
      <c r="O12" s="66">
        <f t="shared" si="5"/>
        <v>6</v>
      </c>
      <c r="P12" s="65">
        <f>VLOOKUP($A12,'Return Data'!$B$7:$R$2843,11,0)</f>
        <v>4.0833000000000004</v>
      </c>
      <c r="Q12" s="66">
        <f t="shared" si="6"/>
        <v>9</v>
      </c>
      <c r="R12" s="65">
        <f>VLOOKUP($A12,'Return Data'!$B$7:$R$2843,12,0)</f>
        <v>3.8458999999999999</v>
      </c>
      <c r="S12" s="66">
        <f t="shared" si="7"/>
        <v>12</v>
      </c>
      <c r="T12" s="65">
        <f>VLOOKUP($A12,'Return Data'!$B$7:$R$2843,13,0)</f>
        <v>3.8687999999999998</v>
      </c>
      <c r="U12" s="66">
        <f t="shared" si="8"/>
        <v>12</v>
      </c>
      <c r="V12" s="65">
        <f>VLOOKUP($A12,'Return Data'!$B$7:$R$2843,17,0)</f>
        <v>5.4631999999999996</v>
      </c>
      <c r="W12" s="66">
        <f t="shared" si="10"/>
        <v>6</v>
      </c>
      <c r="X12" s="65">
        <f>VLOOKUP($A12,'Return Data'!$B$7:$R$2843,14,0)</f>
        <v>6.6748000000000003</v>
      </c>
      <c r="Y12" s="66">
        <f t="shared" si="11"/>
        <v>3</v>
      </c>
      <c r="Z12" s="65">
        <f>VLOOKUP($A12,'Return Data'!$B$7:$R$2843,16,0)</f>
        <v>7.9023000000000003</v>
      </c>
      <c r="AA12" s="67">
        <f t="shared" si="9"/>
        <v>4</v>
      </c>
    </row>
    <row r="13" spans="1:27" x14ac:dyDescent="0.3">
      <c r="A13" s="63" t="s">
        <v>1211</v>
      </c>
      <c r="B13" s="64">
        <f>VLOOKUP($A13,'Return Data'!$B$7:$R$2843,3,0)</f>
        <v>44459</v>
      </c>
      <c r="C13" s="65">
        <f>VLOOKUP($A13,'Return Data'!$B$7:$R$2843,4,0)</f>
        <v>4560.2789000000002</v>
      </c>
      <c r="D13" s="65">
        <f>VLOOKUP($A13,'Return Data'!$B$7:$R$2843,5,0)</f>
        <v>3.2814000000000001</v>
      </c>
      <c r="E13" s="66">
        <f t="shared" si="0"/>
        <v>11</v>
      </c>
      <c r="F13" s="65">
        <f>VLOOKUP($A13,'Return Data'!$B$7:$R$2843,6,0)</f>
        <v>3.2814000000000001</v>
      </c>
      <c r="G13" s="66">
        <f t="shared" si="1"/>
        <v>11</v>
      </c>
      <c r="H13" s="65">
        <f>VLOOKUP($A13,'Return Data'!$B$7:$R$2843,7,0)</f>
        <v>3.2688000000000001</v>
      </c>
      <c r="I13" s="66">
        <f t="shared" si="2"/>
        <v>7</v>
      </c>
      <c r="J13" s="65">
        <f>VLOOKUP($A13,'Return Data'!$B$7:$R$2843,8,0)</f>
        <v>3.2770000000000001</v>
      </c>
      <c r="K13" s="66">
        <f t="shared" si="3"/>
        <v>7</v>
      </c>
      <c r="L13" s="65">
        <f>VLOOKUP($A13,'Return Data'!$B$7:$R$2843,9,0)</f>
        <v>3.8001</v>
      </c>
      <c r="M13" s="66">
        <f t="shared" si="4"/>
        <v>6</v>
      </c>
      <c r="N13" s="65">
        <f>VLOOKUP($A13,'Return Data'!$B$7:$R$2843,10,0)</f>
        <v>4.1295000000000002</v>
      </c>
      <c r="O13" s="66">
        <f t="shared" si="5"/>
        <v>8</v>
      </c>
      <c r="P13" s="65">
        <f>VLOOKUP($A13,'Return Data'!$B$7:$R$2843,11,0)</f>
        <v>4.2591999999999999</v>
      </c>
      <c r="Q13" s="66">
        <f t="shared" si="6"/>
        <v>4</v>
      </c>
      <c r="R13" s="65">
        <f>VLOOKUP($A13,'Return Data'!$B$7:$R$2843,12,0)</f>
        <v>4.0224000000000002</v>
      </c>
      <c r="S13" s="66">
        <f t="shared" si="7"/>
        <v>5</v>
      </c>
      <c r="T13" s="65">
        <f>VLOOKUP($A13,'Return Data'!$B$7:$R$2843,13,0)</f>
        <v>4.0869</v>
      </c>
      <c r="U13" s="66">
        <f t="shared" si="8"/>
        <v>6</v>
      </c>
      <c r="V13" s="65">
        <f>VLOOKUP($A13,'Return Data'!$B$7:$R$2843,17,0)</f>
        <v>5.7533000000000003</v>
      </c>
      <c r="W13" s="66">
        <f t="shared" si="10"/>
        <v>2</v>
      </c>
      <c r="X13" s="65">
        <f>VLOOKUP($A13,'Return Data'!$B$7:$R$2843,14,0)</f>
        <v>6.7489999999999997</v>
      </c>
      <c r="Y13" s="66">
        <f t="shared" si="11"/>
        <v>2</v>
      </c>
      <c r="Z13" s="65">
        <f>VLOOKUP($A13,'Return Data'!$B$7:$R$2843,16,0)</f>
        <v>7.6378000000000004</v>
      </c>
      <c r="AA13" s="67">
        <f t="shared" si="9"/>
        <v>6</v>
      </c>
    </row>
    <row r="14" spans="1:27" x14ac:dyDescent="0.3">
      <c r="A14" s="63" t="s">
        <v>1213</v>
      </c>
      <c r="B14" s="64">
        <f>VLOOKUP($A14,'Return Data'!$B$7:$R$2843,3,0)</f>
        <v>44459</v>
      </c>
      <c r="C14" s="65">
        <f>VLOOKUP($A14,'Return Data'!$B$7:$R$2843,4,0)</f>
        <v>300.79059999999998</v>
      </c>
      <c r="D14" s="65">
        <f>VLOOKUP($A14,'Return Data'!$B$7:$R$2843,5,0)</f>
        <v>3.3784000000000001</v>
      </c>
      <c r="E14" s="66">
        <f t="shared" si="0"/>
        <v>8</v>
      </c>
      <c r="F14" s="65">
        <f>VLOOKUP($A14,'Return Data'!$B$7:$R$2843,6,0)</f>
        <v>3.3784000000000001</v>
      </c>
      <c r="G14" s="66">
        <f t="shared" si="1"/>
        <v>8</v>
      </c>
      <c r="H14" s="65">
        <f>VLOOKUP($A14,'Return Data'!$B$7:$R$2843,7,0)</f>
        <v>3.3635000000000002</v>
      </c>
      <c r="I14" s="66">
        <f t="shared" si="2"/>
        <v>3</v>
      </c>
      <c r="J14" s="65">
        <f>VLOOKUP($A14,'Return Data'!$B$7:$R$2843,8,0)</f>
        <v>3.2570000000000001</v>
      </c>
      <c r="K14" s="66">
        <f t="shared" si="3"/>
        <v>9</v>
      </c>
      <c r="L14" s="65">
        <f>VLOOKUP($A14,'Return Data'!$B$7:$R$2843,9,0)</f>
        <v>3.9275000000000002</v>
      </c>
      <c r="M14" s="66">
        <f t="shared" si="4"/>
        <v>2</v>
      </c>
      <c r="N14" s="65">
        <f>VLOOKUP($A14,'Return Data'!$B$7:$R$2843,10,0)</f>
        <v>4.0542999999999996</v>
      </c>
      <c r="O14" s="66">
        <f t="shared" si="5"/>
        <v>13</v>
      </c>
      <c r="P14" s="65">
        <f>VLOOKUP($A14,'Return Data'!$B$7:$R$2843,11,0)</f>
        <v>4.0861000000000001</v>
      </c>
      <c r="Q14" s="66">
        <f t="shared" si="6"/>
        <v>8</v>
      </c>
      <c r="R14" s="65">
        <f>VLOOKUP($A14,'Return Data'!$B$7:$R$2843,12,0)</f>
        <v>3.9148000000000001</v>
      </c>
      <c r="S14" s="66">
        <f t="shared" si="7"/>
        <v>10</v>
      </c>
      <c r="T14" s="65">
        <f>VLOOKUP($A14,'Return Data'!$B$7:$R$2843,13,0)</f>
        <v>3.9990000000000001</v>
      </c>
      <c r="U14" s="66">
        <f t="shared" si="8"/>
        <v>9</v>
      </c>
      <c r="V14" s="65">
        <f>VLOOKUP($A14,'Return Data'!$B$7:$R$2843,17,0)</f>
        <v>5.5267999999999997</v>
      </c>
      <c r="W14" s="66">
        <f t="shared" si="10"/>
        <v>5</v>
      </c>
      <c r="X14" s="65">
        <f>VLOOKUP($A14,'Return Data'!$B$7:$R$2843,14,0)</f>
        <v>6.5171000000000001</v>
      </c>
      <c r="Y14" s="66">
        <f t="shared" si="11"/>
        <v>6</v>
      </c>
      <c r="Z14" s="65">
        <f>VLOOKUP($A14,'Return Data'!$B$7:$R$2843,16,0)</f>
        <v>7.5879000000000003</v>
      </c>
      <c r="AA14" s="67">
        <f t="shared" si="9"/>
        <v>9</v>
      </c>
    </row>
    <row r="15" spans="1:27" x14ac:dyDescent="0.3">
      <c r="A15" s="63" t="s">
        <v>1214</v>
      </c>
      <c r="B15" s="64">
        <f>VLOOKUP($A15,'Return Data'!$B$7:$R$2843,3,0)</f>
        <v>44459</v>
      </c>
      <c r="C15" s="65">
        <f>VLOOKUP($A15,'Return Data'!$B$7:$R$2843,4,0)</f>
        <v>34.235300000000002</v>
      </c>
      <c r="D15" s="65">
        <f>VLOOKUP($A15,'Return Data'!$B$7:$R$2843,5,0)</f>
        <v>2.9148000000000001</v>
      </c>
      <c r="E15" s="66">
        <f t="shared" si="0"/>
        <v>16</v>
      </c>
      <c r="F15" s="65">
        <f>VLOOKUP($A15,'Return Data'!$B$7:$R$2843,6,0)</f>
        <v>2.9148000000000001</v>
      </c>
      <c r="G15" s="66">
        <f t="shared" si="1"/>
        <v>16</v>
      </c>
      <c r="H15" s="65">
        <f>VLOOKUP($A15,'Return Data'!$B$7:$R$2843,7,0)</f>
        <v>2.8650000000000002</v>
      </c>
      <c r="I15" s="66">
        <f t="shared" si="2"/>
        <v>17</v>
      </c>
      <c r="J15" s="65">
        <f>VLOOKUP($A15,'Return Data'!$B$7:$R$2843,8,0)</f>
        <v>3.0192000000000001</v>
      </c>
      <c r="K15" s="66">
        <f t="shared" si="3"/>
        <v>17</v>
      </c>
      <c r="L15" s="65">
        <f>VLOOKUP($A15,'Return Data'!$B$7:$R$2843,9,0)</f>
        <v>3.47</v>
      </c>
      <c r="M15" s="66">
        <f t="shared" si="4"/>
        <v>16</v>
      </c>
      <c r="N15" s="65">
        <f>VLOOKUP($A15,'Return Data'!$B$7:$R$2843,10,0)</f>
        <v>3.7734999999999999</v>
      </c>
      <c r="O15" s="66">
        <f t="shared" si="5"/>
        <v>14</v>
      </c>
      <c r="P15" s="65">
        <f>VLOOKUP($A15,'Return Data'!$B$7:$R$2843,11,0)</f>
        <v>3.8544</v>
      </c>
      <c r="Q15" s="66">
        <f t="shared" si="6"/>
        <v>14</v>
      </c>
      <c r="R15" s="65">
        <f>VLOOKUP($A15,'Return Data'!$B$7:$R$2843,12,0)</f>
        <v>3.7143999999999999</v>
      </c>
      <c r="S15" s="66">
        <f t="shared" si="7"/>
        <v>14</v>
      </c>
      <c r="T15" s="65">
        <f>VLOOKUP($A15,'Return Data'!$B$7:$R$2843,13,0)</f>
        <v>3.7332999999999998</v>
      </c>
      <c r="U15" s="66">
        <f t="shared" si="8"/>
        <v>13</v>
      </c>
      <c r="V15" s="65">
        <f>VLOOKUP($A15,'Return Data'!$B$7:$R$2843,17,0)</f>
        <v>5.2061999999999999</v>
      </c>
      <c r="W15" s="66">
        <f t="shared" si="10"/>
        <v>12</v>
      </c>
      <c r="X15" s="65">
        <f>VLOOKUP($A15,'Return Data'!$B$7:$R$2843,14,0)</f>
        <v>6.085</v>
      </c>
      <c r="Y15" s="66">
        <f t="shared" si="11"/>
        <v>12</v>
      </c>
      <c r="Z15" s="65">
        <f>VLOOKUP($A15,'Return Data'!$B$7:$R$2843,16,0)</f>
        <v>7.5210999999999997</v>
      </c>
      <c r="AA15" s="67">
        <f t="shared" si="9"/>
        <v>11</v>
      </c>
    </row>
    <row r="16" spans="1:27" x14ac:dyDescent="0.3">
      <c r="A16" s="63" t="s">
        <v>1219</v>
      </c>
      <c r="B16" s="64">
        <f>VLOOKUP($A16,'Return Data'!$B$7:$R$2843,3,0)</f>
        <v>44459</v>
      </c>
      <c r="C16" s="65">
        <f>VLOOKUP($A16,'Return Data'!$B$7:$R$2843,4,0)</f>
        <v>2492.2548000000002</v>
      </c>
      <c r="D16" s="65">
        <f>VLOOKUP($A16,'Return Data'!$B$7:$R$2843,5,0)</f>
        <v>3.3805999999999998</v>
      </c>
      <c r="E16" s="66">
        <f t="shared" si="0"/>
        <v>6</v>
      </c>
      <c r="F16" s="65">
        <f>VLOOKUP($A16,'Return Data'!$B$7:$R$2843,6,0)</f>
        <v>3.3805999999999998</v>
      </c>
      <c r="G16" s="66">
        <f t="shared" si="1"/>
        <v>6</v>
      </c>
      <c r="H16" s="65">
        <f>VLOOKUP($A16,'Return Data'!$B$7:$R$2843,7,0)</f>
        <v>3.1789000000000001</v>
      </c>
      <c r="I16" s="66">
        <f t="shared" si="2"/>
        <v>10</v>
      </c>
      <c r="J16" s="65">
        <f>VLOOKUP($A16,'Return Data'!$B$7:$R$2843,8,0)</f>
        <v>3.1724000000000001</v>
      </c>
      <c r="K16" s="66">
        <f t="shared" si="3"/>
        <v>14</v>
      </c>
      <c r="L16" s="65">
        <f>VLOOKUP($A16,'Return Data'!$B$7:$R$2843,9,0)</f>
        <v>3.7911999999999999</v>
      </c>
      <c r="M16" s="66">
        <f t="shared" si="4"/>
        <v>7</v>
      </c>
      <c r="N16" s="65">
        <f>VLOOKUP($A16,'Return Data'!$B$7:$R$2843,10,0)</f>
        <v>4.2843999999999998</v>
      </c>
      <c r="O16" s="66">
        <f t="shared" si="5"/>
        <v>4</v>
      </c>
      <c r="P16" s="65">
        <f>VLOOKUP($A16,'Return Data'!$B$7:$R$2843,11,0)</f>
        <v>4.3371000000000004</v>
      </c>
      <c r="Q16" s="66">
        <f t="shared" si="6"/>
        <v>3</v>
      </c>
      <c r="R16" s="65">
        <f>VLOOKUP($A16,'Return Data'!$B$7:$R$2843,12,0)</f>
        <v>4.0780000000000003</v>
      </c>
      <c r="S16" s="66">
        <f t="shared" si="7"/>
        <v>2</v>
      </c>
      <c r="T16" s="65">
        <f>VLOOKUP($A16,'Return Data'!$B$7:$R$2843,13,0)</f>
        <v>4.0871000000000004</v>
      </c>
      <c r="U16" s="66">
        <f t="shared" si="8"/>
        <v>5</v>
      </c>
      <c r="V16" s="65">
        <f>VLOOKUP($A16,'Return Data'!$B$7:$R$2843,17,0)</f>
        <v>5.4295999999999998</v>
      </c>
      <c r="W16" s="66">
        <f t="shared" si="10"/>
        <v>8</v>
      </c>
      <c r="X16" s="65">
        <f>VLOOKUP($A16,'Return Data'!$B$7:$R$2843,14,0)</f>
        <v>6.1901000000000002</v>
      </c>
      <c r="Y16" s="66">
        <f t="shared" si="11"/>
        <v>11</v>
      </c>
      <c r="Z16" s="65">
        <f>VLOOKUP($A16,'Return Data'!$B$7:$R$2843,16,0)</f>
        <v>8.0013000000000005</v>
      </c>
      <c r="AA16" s="67">
        <f t="shared" si="9"/>
        <v>1</v>
      </c>
    </row>
    <row r="17" spans="1:27" x14ac:dyDescent="0.3">
      <c r="A17" s="63" t="s">
        <v>1223</v>
      </c>
      <c r="B17" s="64">
        <f>VLOOKUP($A17,'Return Data'!$B$7:$R$2843,3,0)</f>
        <v>44459</v>
      </c>
      <c r="C17" s="65">
        <f>VLOOKUP($A17,'Return Data'!$B$7:$R$2843,4,0)</f>
        <v>3547.4364999999998</v>
      </c>
      <c r="D17" s="65">
        <f>VLOOKUP($A17,'Return Data'!$B$7:$R$2843,5,0)</f>
        <v>3.2522000000000002</v>
      </c>
      <c r="E17" s="66">
        <f t="shared" si="0"/>
        <v>12</v>
      </c>
      <c r="F17" s="65">
        <f>VLOOKUP($A17,'Return Data'!$B$7:$R$2843,6,0)</f>
        <v>3.2522000000000002</v>
      </c>
      <c r="G17" s="66">
        <f t="shared" si="1"/>
        <v>12</v>
      </c>
      <c r="H17" s="65">
        <f>VLOOKUP($A17,'Return Data'!$B$7:$R$2843,7,0)</f>
        <v>3.1013999999999999</v>
      </c>
      <c r="I17" s="66">
        <f t="shared" si="2"/>
        <v>13</v>
      </c>
      <c r="J17" s="65">
        <f>VLOOKUP($A17,'Return Data'!$B$7:$R$2843,8,0)</f>
        <v>3.2755000000000001</v>
      </c>
      <c r="K17" s="66">
        <f t="shared" si="3"/>
        <v>8</v>
      </c>
      <c r="L17" s="65">
        <f>VLOOKUP($A17,'Return Data'!$B$7:$R$2843,9,0)</f>
        <v>3.6524999999999999</v>
      </c>
      <c r="M17" s="66">
        <f t="shared" si="4"/>
        <v>12</v>
      </c>
      <c r="N17" s="65">
        <f>VLOOKUP($A17,'Return Data'!$B$7:$R$2843,10,0)</f>
        <v>4.0583999999999998</v>
      </c>
      <c r="O17" s="66">
        <f t="shared" si="5"/>
        <v>12</v>
      </c>
      <c r="P17" s="65">
        <f>VLOOKUP($A17,'Return Data'!$B$7:$R$2843,11,0)</f>
        <v>3.9874999999999998</v>
      </c>
      <c r="Q17" s="66">
        <f t="shared" si="6"/>
        <v>13</v>
      </c>
      <c r="R17" s="65">
        <f>VLOOKUP($A17,'Return Data'!$B$7:$R$2843,12,0)</f>
        <v>3.8317999999999999</v>
      </c>
      <c r="S17" s="66">
        <f t="shared" si="7"/>
        <v>13</v>
      </c>
      <c r="T17" s="65">
        <f>VLOOKUP($A17,'Return Data'!$B$7:$R$2843,13,0)</f>
        <v>3.9653</v>
      </c>
      <c r="U17" s="66">
        <f t="shared" si="8"/>
        <v>11</v>
      </c>
      <c r="V17" s="65">
        <f>VLOOKUP($A17,'Return Data'!$B$7:$R$2843,17,0)</f>
        <v>5.2225000000000001</v>
      </c>
      <c r="W17" s="66">
        <f t="shared" si="10"/>
        <v>11</v>
      </c>
      <c r="X17" s="65">
        <f>VLOOKUP($A17,'Return Data'!$B$7:$R$2843,14,0)</f>
        <v>6.3422000000000001</v>
      </c>
      <c r="Y17" s="66">
        <f t="shared" si="11"/>
        <v>10</v>
      </c>
      <c r="Z17" s="65">
        <f>VLOOKUP($A17,'Return Data'!$B$7:$R$2843,16,0)</f>
        <v>7.5370999999999997</v>
      </c>
      <c r="AA17" s="67">
        <f t="shared" si="9"/>
        <v>10</v>
      </c>
    </row>
    <row r="18" spans="1:27" x14ac:dyDescent="0.3">
      <c r="A18" s="63" t="s">
        <v>1224</v>
      </c>
      <c r="B18" s="64">
        <f>VLOOKUP($A18,'Return Data'!$B$7:$R$2843,3,0)</f>
        <v>44459</v>
      </c>
      <c r="C18" s="65">
        <f>VLOOKUP($A18,'Return Data'!$B$7:$R$2843,4,0)</f>
        <v>32.720563971801397</v>
      </c>
      <c r="D18" s="65">
        <f>VLOOKUP($A18,'Return Data'!$B$7:$R$2843,5,0)</f>
        <v>3.1798999999999999</v>
      </c>
      <c r="E18" s="66">
        <f t="shared" si="0"/>
        <v>14</v>
      </c>
      <c r="F18" s="65">
        <f>VLOOKUP($A18,'Return Data'!$B$7:$R$2843,6,0)</f>
        <v>3.1798999999999999</v>
      </c>
      <c r="G18" s="66">
        <f t="shared" si="1"/>
        <v>14</v>
      </c>
      <c r="H18" s="65">
        <f>VLOOKUP($A18,'Return Data'!$B$7:$R$2843,7,0)</f>
        <v>2.9177</v>
      </c>
      <c r="I18" s="66">
        <f t="shared" si="2"/>
        <v>16</v>
      </c>
      <c r="J18" s="65">
        <f>VLOOKUP($A18,'Return Data'!$B$7:$R$2843,8,0)</f>
        <v>3.1949000000000001</v>
      </c>
      <c r="K18" s="66">
        <f t="shared" si="3"/>
        <v>13</v>
      </c>
      <c r="L18" s="65">
        <f>VLOOKUP($A18,'Return Data'!$B$7:$R$2843,9,0)</f>
        <v>3.7848999999999999</v>
      </c>
      <c r="M18" s="66">
        <f t="shared" si="4"/>
        <v>8</v>
      </c>
      <c r="N18" s="65">
        <f>VLOOKUP($A18,'Return Data'!$B$7:$R$2843,10,0)</f>
        <v>3.7616000000000001</v>
      </c>
      <c r="O18" s="66">
        <f t="shared" si="5"/>
        <v>15</v>
      </c>
      <c r="P18" s="65">
        <f>VLOOKUP($A18,'Return Data'!$B$7:$R$2843,11,0)</f>
        <v>3.5510999999999999</v>
      </c>
      <c r="Q18" s="66">
        <f t="shared" si="6"/>
        <v>16</v>
      </c>
      <c r="R18" s="65">
        <f>VLOOKUP($A18,'Return Data'!$B$7:$R$2843,12,0)</f>
        <v>3.3873000000000002</v>
      </c>
      <c r="S18" s="66">
        <f t="shared" si="7"/>
        <v>16</v>
      </c>
      <c r="T18" s="65">
        <f>VLOOKUP($A18,'Return Data'!$B$7:$R$2843,13,0)</f>
        <v>3.5503</v>
      </c>
      <c r="U18" s="66">
        <f t="shared" si="8"/>
        <v>15</v>
      </c>
      <c r="V18" s="65">
        <f>VLOOKUP($A18,'Return Data'!$B$7:$R$2843,17,0)</f>
        <v>5.1280000000000001</v>
      </c>
      <c r="W18" s="66">
        <f t="shared" si="10"/>
        <v>13</v>
      </c>
      <c r="X18" s="65">
        <f>VLOOKUP($A18,'Return Data'!$B$7:$R$2843,14,0)</f>
        <v>6.4592999999999998</v>
      </c>
      <c r="Y18" s="66">
        <f t="shared" si="11"/>
        <v>9</v>
      </c>
      <c r="Z18" s="65">
        <f>VLOOKUP($A18,'Return Data'!$B$7:$R$2843,16,0)</f>
        <v>7.9097999999999997</v>
      </c>
      <c r="AA18" s="67">
        <f t="shared" si="9"/>
        <v>3</v>
      </c>
    </row>
    <row r="19" spans="1:27" x14ac:dyDescent="0.3">
      <c r="A19" s="63" t="s">
        <v>1227</v>
      </c>
      <c r="B19" s="64">
        <f>VLOOKUP($A19,'Return Data'!$B$7:$R$2843,3,0)</f>
        <v>44459</v>
      </c>
      <c r="C19" s="65">
        <f>VLOOKUP($A19,'Return Data'!$B$7:$R$2843,4,0)</f>
        <v>3280.6055999999999</v>
      </c>
      <c r="D19" s="65">
        <f>VLOOKUP($A19,'Return Data'!$B$7:$R$2843,5,0)</f>
        <v>3.2467000000000001</v>
      </c>
      <c r="E19" s="66">
        <f t="shared" si="0"/>
        <v>13</v>
      </c>
      <c r="F19" s="65">
        <f>VLOOKUP($A19,'Return Data'!$B$7:$R$2843,6,0)</f>
        <v>3.2467000000000001</v>
      </c>
      <c r="G19" s="66">
        <f t="shared" si="1"/>
        <v>13</v>
      </c>
      <c r="H19" s="65">
        <f>VLOOKUP($A19,'Return Data'!$B$7:$R$2843,7,0)</f>
        <v>3.1718999999999999</v>
      </c>
      <c r="I19" s="66">
        <f t="shared" si="2"/>
        <v>11</v>
      </c>
      <c r="J19" s="65">
        <f>VLOOKUP($A19,'Return Data'!$B$7:$R$2843,8,0)</f>
        <v>3.2841</v>
      </c>
      <c r="K19" s="66">
        <f t="shared" si="3"/>
        <v>6</v>
      </c>
      <c r="L19" s="65">
        <f>VLOOKUP($A19,'Return Data'!$B$7:$R$2843,9,0)</f>
        <v>3.581</v>
      </c>
      <c r="M19" s="66">
        <f t="shared" si="4"/>
        <v>15</v>
      </c>
      <c r="N19" s="65">
        <f>VLOOKUP($A19,'Return Data'!$B$7:$R$2843,10,0)</f>
        <v>4.0682</v>
      </c>
      <c r="O19" s="66">
        <f t="shared" si="5"/>
        <v>10</v>
      </c>
      <c r="P19" s="65">
        <f>VLOOKUP($A19,'Return Data'!$B$7:$R$2843,11,0)</f>
        <v>4.0781000000000001</v>
      </c>
      <c r="Q19" s="66">
        <f t="shared" si="6"/>
        <v>10</v>
      </c>
      <c r="R19" s="65">
        <f>VLOOKUP($A19,'Return Data'!$B$7:$R$2843,12,0)</f>
        <v>3.9752000000000001</v>
      </c>
      <c r="S19" s="66">
        <f t="shared" si="7"/>
        <v>7</v>
      </c>
      <c r="T19" s="65">
        <f>VLOOKUP($A19,'Return Data'!$B$7:$R$2843,13,0)</f>
        <v>4.0850999999999997</v>
      </c>
      <c r="U19" s="66">
        <f t="shared" si="8"/>
        <v>7</v>
      </c>
      <c r="V19" s="65">
        <f>VLOOKUP($A19,'Return Data'!$B$7:$R$2843,17,0)</f>
        <v>5.4423000000000004</v>
      </c>
      <c r="W19" s="66">
        <f t="shared" si="10"/>
        <v>7</v>
      </c>
      <c r="X19" s="65">
        <f>VLOOKUP($A19,'Return Data'!$B$7:$R$2843,14,0)</f>
        <v>6.5503</v>
      </c>
      <c r="Y19" s="66">
        <f t="shared" si="11"/>
        <v>5</v>
      </c>
      <c r="Z19" s="65">
        <f>VLOOKUP($A19,'Return Data'!$B$7:$R$2843,16,0)</f>
        <v>7.6097000000000001</v>
      </c>
      <c r="AA19" s="67">
        <f t="shared" si="9"/>
        <v>8</v>
      </c>
    </row>
    <row r="20" spans="1:27" x14ac:dyDescent="0.3">
      <c r="A20" s="63" t="s">
        <v>1228</v>
      </c>
      <c r="B20" s="64">
        <f>VLOOKUP($A20,'Return Data'!$B$7:$R$2843,3,0)</f>
        <v>44459</v>
      </c>
      <c r="C20" s="65">
        <f>VLOOKUP($A20,'Return Data'!$B$7:$R$2843,4,0)</f>
        <v>1072.6519000000001</v>
      </c>
      <c r="D20" s="65">
        <f>VLOOKUP($A20,'Return Data'!$B$7:$R$2843,5,0)</f>
        <v>3.3809999999999998</v>
      </c>
      <c r="E20" s="66">
        <f t="shared" si="0"/>
        <v>5</v>
      </c>
      <c r="F20" s="65">
        <f>VLOOKUP($A20,'Return Data'!$B$7:$R$2843,6,0)</f>
        <v>3.3809999999999998</v>
      </c>
      <c r="G20" s="66">
        <f t="shared" si="1"/>
        <v>5</v>
      </c>
      <c r="H20" s="65">
        <f>VLOOKUP($A20,'Return Data'!$B$7:$R$2843,7,0)</f>
        <v>3.1907999999999999</v>
      </c>
      <c r="I20" s="66">
        <f t="shared" si="2"/>
        <v>9</v>
      </c>
      <c r="J20" s="65">
        <f>VLOOKUP($A20,'Return Data'!$B$7:$R$2843,8,0)</f>
        <v>3.2473999999999998</v>
      </c>
      <c r="K20" s="66">
        <f t="shared" si="3"/>
        <v>11</v>
      </c>
      <c r="L20" s="65">
        <f>VLOOKUP($A20,'Return Data'!$B$7:$R$2843,9,0)</f>
        <v>4.0079000000000002</v>
      </c>
      <c r="M20" s="66">
        <f t="shared" si="4"/>
        <v>1</v>
      </c>
      <c r="N20" s="65">
        <f>VLOOKUP($A20,'Return Data'!$B$7:$R$2843,10,0)</f>
        <v>4.3155999999999999</v>
      </c>
      <c r="O20" s="66">
        <f t="shared" si="5"/>
        <v>2</v>
      </c>
      <c r="P20" s="65">
        <f>VLOOKUP($A20,'Return Data'!$B$7:$R$2843,11,0)</f>
        <v>3.9998</v>
      </c>
      <c r="Q20" s="66">
        <f t="shared" si="6"/>
        <v>12</v>
      </c>
      <c r="R20" s="65">
        <f>VLOOKUP($A20,'Return Data'!$B$7:$R$2843,12,0)</f>
        <v>3.8460999999999999</v>
      </c>
      <c r="S20" s="66">
        <f t="shared" si="7"/>
        <v>11</v>
      </c>
      <c r="T20" s="65"/>
      <c r="U20" s="66"/>
      <c r="V20" s="65"/>
      <c r="W20" s="66"/>
      <c r="X20" s="65"/>
      <c r="Y20" s="66"/>
      <c r="Z20" s="65">
        <f>VLOOKUP($A20,'Return Data'!$B$7:$R$2843,16,0)</f>
        <v>4.6517999999999997</v>
      </c>
      <c r="AA20" s="67">
        <f t="shared" si="9"/>
        <v>16</v>
      </c>
    </row>
    <row r="21" spans="1:27" x14ac:dyDescent="0.3">
      <c r="A21" s="63" t="s">
        <v>1232</v>
      </c>
      <c r="B21" s="64">
        <f>VLOOKUP($A21,'Return Data'!$B$7:$R$2843,3,0)</f>
        <v>44459</v>
      </c>
      <c r="C21" s="65">
        <f>VLOOKUP($A21,'Return Data'!$B$7:$R$2843,4,0)</f>
        <v>34.838200000000001</v>
      </c>
      <c r="D21" s="65">
        <f>VLOOKUP($A21,'Return Data'!$B$7:$R$2843,5,0)</f>
        <v>3.4933000000000001</v>
      </c>
      <c r="E21" s="66">
        <f t="shared" si="0"/>
        <v>2</v>
      </c>
      <c r="F21" s="65">
        <f>VLOOKUP($A21,'Return Data'!$B$7:$R$2843,6,0)</f>
        <v>3.4933000000000001</v>
      </c>
      <c r="G21" s="66">
        <f t="shared" si="1"/>
        <v>2</v>
      </c>
      <c r="H21" s="65">
        <f>VLOOKUP($A21,'Return Data'!$B$7:$R$2843,7,0)</f>
        <v>3.3698000000000001</v>
      </c>
      <c r="I21" s="66">
        <f t="shared" si="2"/>
        <v>2</v>
      </c>
      <c r="J21" s="65">
        <f>VLOOKUP($A21,'Return Data'!$B$7:$R$2843,8,0)</f>
        <v>3.3344999999999998</v>
      </c>
      <c r="K21" s="66">
        <f t="shared" si="3"/>
        <v>3</v>
      </c>
      <c r="L21" s="65">
        <f>VLOOKUP($A21,'Return Data'!$B$7:$R$2843,9,0)</f>
        <v>3.7429999999999999</v>
      </c>
      <c r="M21" s="66">
        <f t="shared" si="4"/>
        <v>9</v>
      </c>
      <c r="N21" s="65">
        <f>VLOOKUP($A21,'Return Data'!$B$7:$R$2843,10,0)</f>
        <v>4.1055999999999999</v>
      </c>
      <c r="O21" s="66">
        <f t="shared" si="5"/>
        <v>9</v>
      </c>
      <c r="P21" s="65">
        <f>VLOOKUP($A21,'Return Data'!$B$7:$R$2843,11,0)</f>
        <v>4.1081000000000003</v>
      </c>
      <c r="Q21" s="66">
        <f t="shared" si="6"/>
        <v>7</v>
      </c>
      <c r="R21" s="65">
        <f>VLOOKUP($A21,'Return Data'!$B$7:$R$2843,12,0)</f>
        <v>3.9500999999999999</v>
      </c>
      <c r="S21" s="66">
        <f t="shared" si="7"/>
        <v>8</v>
      </c>
      <c r="T21" s="65">
        <f>VLOOKUP($A21,'Return Data'!$B$7:$R$2843,13,0)</f>
        <v>4.0956000000000001</v>
      </c>
      <c r="U21" s="66">
        <f>RANK(T21,T$8:T$24,0)</f>
        <v>4</v>
      </c>
      <c r="V21" s="65">
        <f>VLOOKUP($A21,'Return Data'!$B$7:$R$2843,17,0)</f>
        <v>5.5776000000000003</v>
      </c>
      <c r="W21" s="66">
        <f>RANK(V21,V$8:V$24,0)</f>
        <v>4</v>
      </c>
      <c r="X21" s="65">
        <f>VLOOKUP($A21,'Return Data'!$B$7:$R$2843,14,0)</f>
        <v>6.6440000000000001</v>
      </c>
      <c r="Y21" s="66">
        <f>RANK(X21,X$8:X$24,0)</f>
        <v>4</v>
      </c>
      <c r="Z21" s="65">
        <f>VLOOKUP($A21,'Return Data'!$B$7:$R$2843,16,0)</f>
        <v>7.9568000000000003</v>
      </c>
      <c r="AA21" s="67">
        <f t="shared" si="9"/>
        <v>2</v>
      </c>
    </row>
    <row r="22" spans="1:27" x14ac:dyDescent="0.3">
      <c r="A22" s="63" t="s">
        <v>1234</v>
      </c>
      <c r="B22" s="64">
        <f>VLOOKUP($A22,'Return Data'!$B$7:$R$2843,3,0)</f>
        <v>44459</v>
      </c>
      <c r="C22" s="65">
        <f>VLOOKUP($A22,'Return Data'!$B$7:$R$2843,4,0)</f>
        <v>11.907400000000001</v>
      </c>
      <c r="D22" s="65">
        <f>VLOOKUP($A22,'Return Data'!$B$7:$R$2843,5,0)</f>
        <v>2.8616000000000001</v>
      </c>
      <c r="E22" s="66">
        <f t="shared" si="0"/>
        <v>17</v>
      </c>
      <c r="F22" s="65">
        <f>VLOOKUP($A22,'Return Data'!$B$7:$R$2843,6,0)</f>
        <v>2.8616000000000001</v>
      </c>
      <c r="G22" s="66">
        <f t="shared" si="1"/>
        <v>17</v>
      </c>
      <c r="H22" s="65">
        <f>VLOOKUP($A22,'Return Data'!$B$7:$R$2843,7,0)</f>
        <v>2.9794</v>
      </c>
      <c r="I22" s="66">
        <f t="shared" si="2"/>
        <v>14</v>
      </c>
      <c r="J22" s="65">
        <f>VLOOKUP($A22,'Return Data'!$B$7:$R$2843,8,0)</f>
        <v>3.1128</v>
      </c>
      <c r="K22" s="66">
        <f t="shared" si="3"/>
        <v>15</v>
      </c>
      <c r="L22" s="65">
        <f>VLOOKUP($A22,'Return Data'!$B$7:$R$2843,9,0)</f>
        <v>3.2919999999999998</v>
      </c>
      <c r="M22" s="66">
        <f t="shared" si="4"/>
        <v>17</v>
      </c>
      <c r="N22" s="65">
        <f>VLOOKUP($A22,'Return Data'!$B$7:$R$2843,10,0)</f>
        <v>3.6936</v>
      </c>
      <c r="O22" s="66">
        <f t="shared" si="5"/>
        <v>16</v>
      </c>
      <c r="P22" s="65">
        <f>VLOOKUP($A22,'Return Data'!$B$7:$R$2843,11,0)</f>
        <v>3.6073</v>
      </c>
      <c r="Q22" s="66">
        <f t="shared" si="6"/>
        <v>15</v>
      </c>
      <c r="R22" s="65">
        <f>VLOOKUP($A22,'Return Data'!$B$7:$R$2843,12,0)</f>
        <v>3.5314999999999999</v>
      </c>
      <c r="S22" s="66">
        <f t="shared" si="7"/>
        <v>15</v>
      </c>
      <c r="T22" s="65">
        <f>VLOOKUP($A22,'Return Data'!$B$7:$R$2843,13,0)</f>
        <v>3.5564</v>
      </c>
      <c r="U22" s="66">
        <f>RANK(T22,T$8:T$24,0)</f>
        <v>14</v>
      </c>
      <c r="V22" s="65">
        <f>VLOOKUP($A22,'Return Data'!$B$7:$R$2843,17,0)</f>
        <v>4.8609999999999998</v>
      </c>
      <c r="W22" s="66">
        <f>RANK(V22,V$8:V$24,0)</f>
        <v>14</v>
      </c>
      <c r="X22" s="65"/>
      <c r="Y22" s="66"/>
      <c r="Z22" s="65">
        <f>VLOOKUP($A22,'Return Data'!$B$7:$R$2843,16,0)</f>
        <v>6.0201000000000002</v>
      </c>
      <c r="AA22" s="67">
        <f t="shared" si="9"/>
        <v>14</v>
      </c>
    </row>
    <row r="23" spans="1:27" x14ac:dyDescent="0.3">
      <c r="A23" s="63" t="s">
        <v>1236</v>
      </c>
      <c r="B23" s="64">
        <f>VLOOKUP($A23,'Return Data'!$B$7:$R$2843,3,0)</f>
        <v>44459</v>
      </c>
      <c r="C23" s="65">
        <f>VLOOKUP($A23,'Return Data'!$B$7:$R$2843,4,0)</f>
        <v>3744.2264</v>
      </c>
      <c r="D23" s="65">
        <f>VLOOKUP($A23,'Return Data'!$B$7:$R$2843,5,0)</f>
        <v>3.5</v>
      </c>
      <c r="E23" s="66">
        <f t="shared" si="0"/>
        <v>1</v>
      </c>
      <c r="F23" s="65">
        <f>VLOOKUP($A23,'Return Data'!$B$7:$R$2843,6,0)</f>
        <v>3.5</v>
      </c>
      <c r="G23" s="66">
        <f t="shared" si="1"/>
        <v>1</v>
      </c>
      <c r="H23" s="65">
        <f>VLOOKUP($A23,'Return Data'!$B$7:$R$2843,7,0)</f>
        <v>3.2326999999999999</v>
      </c>
      <c r="I23" s="66">
        <f t="shared" si="2"/>
        <v>8</v>
      </c>
      <c r="J23" s="65">
        <f>VLOOKUP($A23,'Return Data'!$B$7:$R$2843,8,0)</f>
        <v>3.2324999999999999</v>
      </c>
      <c r="K23" s="66">
        <f t="shared" si="3"/>
        <v>12</v>
      </c>
      <c r="L23" s="65">
        <f>VLOOKUP($A23,'Return Data'!$B$7:$R$2843,9,0)</f>
        <v>3.8224</v>
      </c>
      <c r="M23" s="66">
        <f t="shared" si="4"/>
        <v>4</v>
      </c>
      <c r="N23" s="65">
        <f>VLOOKUP($A23,'Return Data'!$B$7:$R$2843,10,0)</f>
        <v>4.3425000000000002</v>
      </c>
      <c r="O23" s="66">
        <f t="shared" si="5"/>
        <v>1</v>
      </c>
      <c r="P23" s="65">
        <f>VLOOKUP($A23,'Return Data'!$B$7:$R$2843,11,0)</f>
        <v>4.5435999999999996</v>
      </c>
      <c r="Q23" s="66">
        <f t="shared" si="6"/>
        <v>1</v>
      </c>
      <c r="R23" s="65">
        <f>VLOOKUP($A23,'Return Data'!$B$7:$R$2843,12,0)</f>
        <v>4.2762000000000002</v>
      </c>
      <c r="S23" s="66">
        <f t="shared" si="7"/>
        <v>1</v>
      </c>
      <c r="T23" s="65">
        <f>VLOOKUP($A23,'Return Data'!$B$7:$R$2843,13,0)</f>
        <v>4.3448000000000002</v>
      </c>
      <c r="U23" s="66">
        <f>RANK(T23,T$8:T$24,0)</f>
        <v>1</v>
      </c>
      <c r="V23" s="65">
        <f>VLOOKUP($A23,'Return Data'!$B$7:$R$2843,17,0)</f>
        <v>5.7432999999999996</v>
      </c>
      <c r="W23" s="66">
        <f>RANK(V23,V$8:V$24,0)</f>
        <v>3</v>
      </c>
      <c r="X23" s="65">
        <f>VLOOKUP($A23,'Return Data'!$B$7:$R$2843,14,0)</f>
        <v>4.6794000000000002</v>
      </c>
      <c r="Y23" s="66">
        <f>RANK(X23,X$8:X$24,0)</f>
        <v>13</v>
      </c>
      <c r="Z23" s="65">
        <f>VLOOKUP($A23,'Return Data'!$B$7:$R$2843,16,0)</f>
        <v>6.7313000000000001</v>
      </c>
      <c r="AA23" s="67">
        <f t="shared" si="9"/>
        <v>13</v>
      </c>
    </row>
    <row r="24" spans="1:27" x14ac:dyDescent="0.3">
      <c r="A24" s="63" t="s">
        <v>1238</v>
      </c>
      <c r="B24" s="64">
        <f>VLOOKUP($A24,'Return Data'!$B$7:$R$2843,3,0)</f>
        <v>44459</v>
      </c>
      <c r="C24" s="65">
        <f>VLOOKUP($A24,'Return Data'!$B$7:$R$2843,4,0)</f>
        <v>2439.4531999999999</v>
      </c>
      <c r="D24" s="65">
        <f>VLOOKUP($A24,'Return Data'!$B$7:$R$2843,5,0)</f>
        <v>3.3130999999999999</v>
      </c>
      <c r="E24" s="66">
        <f t="shared" si="0"/>
        <v>10</v>
      </c>
      <c r="F24" s="65">
        <f>VLOOKUP($A24,'Return Data'!$B$7:$R$2843,6,0)</f>
        <v>3.3130999999999999</v>
      </c>
      <c r="G24" s="66">
        <f t="shared" si="1"/>
        <v>10</v>
      </c>
      <c r="H24" s="65">
        <f>VLOOKUP($A24,'Return Data'!$B$7:$R$2843,7,0)</f>
        <v>3.2755999999999998</v>
      </c>
      <c r="I24" s="66">
        <f t="shared" si="2"/>
        <v>5</v>
      </c>
      <c r="J24" s="65">
        <f>VLOOKUP($A24,'Return Data'!$B$7:$R$2843,8,0)</f>
        <v>3.3170000000000002</v>
      </c>
      <c r="K24" s="66">
        <f t="shared" si="3"/>
        <v>5</v>
      </c>
      <c r="L24" s="65">
        <f>VLOOKUP($A24,'Return Data'!$B$7:$R$2843,9,0)</f>
        <v>3.6515</v>
      </c>
      <c r="M24" s="66">
        <f t="shared" si="4"/>
        <v>13</v>
      </c>
      <c r="N24" s="65">
        <f>VLOOKUP($A24,'Return Data'!$B$7:$R$2843,10,0)</f>
        <v>4.0678000000000001</v>
      </c>
      <c r="O24" s="66">
        <f t="shared" si="5"/>
        <v>11</v>
      </c>
      <c r="P24" s="65">
        <f>VLOOKUP($A24,'Return Data'!$B$7:$R$2843,11,0)</f>
        <v>4.0773999999999999</v>
      </c>
      <c r="Q24" s="66">
        <f t="shared" si="6"/>
        <v>11</v>
      </c>
      <c r="R24" s="65">
        <f>VLOOKUP($A24,'Return Data'!$B$7:$R$2843,12,0)</f>
        <v>3.9186000000000001</v>
      </c>
      <c r="S24" s="66">
        <f t="shared" si="7"/>
        <v>9</v>
      </c>
      <c r="T24" s="65">
        <f>VLOOKUP($A24,'Return Data'!$B$7:$R$2843,13,0)</f>
        <v>4.0198999999999998</v>
      </c>
      <c r="U24" s="66">
        <f>RANK(T24,T$8:T$24,0)</f>
        <v>8</v>
      </c>
      <c r="V24" s="65">
        <f>VLOOKUP($A24,'Return Data'!$B$7:$R$2843,17,0)</f>
        <v>5.4157999999999999</v>
      </c>
      <c r="W24" s="66">
        <f>RANK(V24,V$8:V$24,0)</f>
        <v>9</v>
      </c>
      <c r="X24" s="65">
        <f>VLOOKUP($A24,'Return Data'!$B$7:$R$2843,14,0)</f>
        <v>6.4923000000000002</v>
      </c>
      <c r="Y24" s="66">
        <f>RANK(X24,X$8:X$24,0)</f>
        <v>7</v>
      </c>
      <c r="Z24" s="65">
        <f>VLOOKUP($A24,'Return Data'!$B$7:$R$2843,16,0)</f>
        <v>7.6097999999999999</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3.289705882352941</v>
      </c>
      <c r="E26" s="74"/>
      <c r="F26" s="75">
        <f>AVERAGE(F8:F24)</f>
        <v>3.289705882352941</v>
      </c>
      <c r="G26" s="74"/>
      <c r="H26" s="75">
        <f>AVERAGE(H8:H24)</f>
        <v>3.1845411764705882</v>
      </c>
      <c r="I26" s="74"/>
      <c r="J26" s="75">
        <f>AVERAGE(J8:J24)</f>
        <v>3.2499294117647062</v>
      </c>
      <c r="K26" s="74"/>
      <c r="L26" s="75">
        <f>AVERAGE(L8:L24)</f>
        <v>3.7175705882352945</v>
      </c>
      <c r="M26" s="74"/>
      <c r="N26" s="75">
        <f>AVERAGE(N8:N24)</f>
        <v>4.0487411764705881</v>
      </c>
      <c r="O26" s="74"/>
      <c r="P26" s="75">
        <f>AVERAGE(P8:P24)</f>
        <v>4.0348882352941171</v>
      </c>
      <c r="Q26" s="74"/>
      <c r="R26" s="75">
        <f>AVERAGE(R8:R24)</f>
        <v>3.8508058823529421</v>
      </c>
      <c r="S26" s="74"/>
      <c r="T26" s="75">
        <f>AVERAGE(T8:T24)</f>
        <v>3.9304562499999998</v>
      </c>
      <c r="U26" s="74"/>
      <c r="V26" s="75">
        <f>AVERAGE(V8:V24)</f>
        <v>5.4196000000000017</v>
      </c>
      <c r="W26" s="74"/>
      <c r="X26" s="75">
        <f>AVERAGE(X8:X24)</f>
        <v>6.3562000000000003</v>
      </c>
      <c r="Y26" s="74"/>
      <c r="Z26" s="75">
        <f>AVERAGE(Z8:Z24)</f>
        <v>7.0707764705882354</v>
      </c>
      <c r="AA26" s="76"/>
    </row>
    <row r="27" spans="1:27" x14ac:dyDescent="0.3">
      <c r="A27" s="73" t="s">
        <v>28</v>
      </c>
      <c r="B27" s="74"/>
      <c r="C27" s="74"/>
      <c r="D27" s="75">
        <f>MIN(D8:D24)</f>
        <v>2.8616000000000001</v>
      </c>
      <c r="E27" s="74"/>
      <c r="F27" s="75">
        <f>MIN(F8:F24)</f>
        <v>2.8616000000000001</v>
      </c>
      <c r="G27" s="74"/>
      <c r="H27" s="75">
        <f>MIN(H8:H24)</f>
        <v>2.8650000000000002</v>
      </c>
      <c r="I27" s="74"/>
      <c r="J27" s="75">
        <f>MIN(J8:J24)</f>
        <v>3.0192000000000001</v>
      </c>
      <c r="K27" s="74"/>
      <c r="L27" s="75">
        <f>MIN(L8:L24)</f>
        <v>3.2919999999999998</v>
      </c>
      <c r="M27" s="74"/>
      <c r="N27" s="75">
        <f>MIN(N8:N24)</f>
        <v>3.3708999999999998</v>
      </c>
      <c r="O27" s="74"/>
      <c r="P27" s="75">
        <f>MIN(P8:P24)</f>
        <v>3.1642999999999999</v>
      </c>
      <c r="Q27" s="74"/>
      <c r="R27" s="75">
        <f>MIN(R8:R24)</f>
        <v>3.0825</v>
      </c>
      <c r="S27" s="74"/>
      <c r="T27" s="75">
        <f>MIN(T8:T24)</f>
        <v>3.1962000000000002</v>
      </c>
      <c r="U27" s="74"/>
      <c r="V27" s="75">
        <f>MIN(V8:V24)</f>
        <v>4.8609999999999998</v>
      </c>
      <c r="W27" s="74"/>
      <c r="X27" s="75">
        <f>MIN(X8:X24)</f>
        <v>4.6794000000000002</v>
      </c>
      <c r="Y27" s="74"/>
      <c r="Z27" s="75">
        <f>MIN(Z8:Z24)</f>
        <v>4.6165000000000003</v>
      </c>
      <c r="AA27" s="76"/>
    </row>
    <row r="28" spans="1:27" ht="15" thickBot="1" x14ac:dyDescent="0.35">
      <c r="A28" s="77" t="s">
        <v>29</v>
      </c>
      <c r="B28" s="78"/>
      <c r="C28" s="78"/>
      <c r="D28" s="79">
        <f>MAX(D8:D24)</f>
        <v>3.5</v>
      </c>
      <c r="E28" s="78"/>
      <c r="F28" s="79">
        <f>MAX(F8:F24)</f>
        <v>3.5</v>
      </c>
      <c r="G28" s="78"/>
      <c r="H28" s="79">
        <f>MAX(H8:H24)</f>
        <v>3.5059999999999998</v>
      </c>
      <c r="I28" s="78"/>
      <c r="J28" s="79">
        <f>MAX(J8:J24)</f>
        <v>3.4706000000000001</v>
      </c>
      <c r="K28" s="78"/>
      <c r="L28" s="79">
        <f>MAX(L8:L24)</f>
        <v>4.0079000000000002</v>
      </c>
      <c r="M28" s="78"/>
      <c r="N28" s="79">
        <f>MAX(N8:N24)</f>
        <v>4.3425000000000002</v>
      </c>
      <c r="O28" s="78"/>
      <c r="P28" s="79">
        <f>MAX(P8:P24)</f>
        <v>4.5435999999999996</v>
      </c>
      <c r="Q28" s="78"/>
      <c r="R28" s="79">
        <f>MAX(R8:R24)</f>
        <v>4.2762000000000002</v>
      </c>
      <c r="S28" s="78"/>
      <c r="T28" s="79">
        <f>MAX(T8:T24)</f>
        <v>4.3448000000000002</v>
      </c>
      <c r="U28" s="78"/>
      <c r="V28" s="79">
        <f>MAX(V8:V24)</f>
        <v>5.7680999999999996</v>
      </c>
      <c r="W28" s="78"/>
      <c r="X28" s="79">
        <f>MAX(X8:X24)</f>
        <v>6.7809999999999997</v>
      </c>
      <c r="Y28" s="78"/>
      <c r="Z28" s="79">
        <f>MAX(Z8:Z24)</f>
        <v>8.0013000000000005</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44459</v>
      </c>
      <c r="C8" s="65">
        <f>VLOOKUP($A8,'Return Data'!$B$7:$R$2843,4,0)</f>
        <v>290.35309999999998</v>
      </c>
      <c r="D8" s="65">
        <f>VLOOKUP($A8,'Return Data'!$B$7:$R$2843,5,0)</f>
        <v>3.2566999999999999</v>
      </c>
      <c r="E8" s="66">
        <f t="shared" ref="E8:E24" si="0">RANK(D8,D$8:D$24,0)</f>
        <v>1</v>
      </c>
      <c r="F8" s="65">
        <f>VLOOKUP($A8,'Return Data'!$B$7:$R$2843,6,0)</f>
        <v>3.2566999999999999</v>
      </c>
      <c r="G8" s="66">
        <f t="shared" ref="G8:G24" si="1">RANK(F8,F$8:F$24,0)</f>
        <v>1</v>
      </c>
      <c r="H8" s="65">
        <f>VLOOKUP($A8,'Return Data'!$B$7:$R$2843,7,0)</f>
        <v>3.1518000000000002</v>
      </c>
      <c r="I8" s="66">
        <f t="shared" ref="I8:I24" si="2">RANK(H8,H$8:H$24,0)</f>
        <v>5</v>
      </c>
      <c r="J8" s="65">
        <f>VLOOKUP($A8,'Return Data'!$B$7:$R$2843,8,0)</f>
        <v>3.1968999999999999</v>
      </c>
      <c r="K8" s="66">
        <f t="shared" ref="K8:K24" si="3">RANK(J8,J$8:J$24,0)</f>
        <v>4</v>
      </c>
      <c r="L8" s="65">
        <f>VLOOKUP($A8,'Return Data'!$B$7:$R$2843,9,0)</f>
        <v>3.7229999999999999</v>
      </c>
      <c r="M8" s="66">
        <f t="shared" ref="M8:M24" si="4">RANK(L8,L$8:L$24,0)</f>
        <v>2</v>
      </c>
      <c r="N8" s="65">
        <f>VLOOKUP($A8,'Return Data'!$B$7:$R$2843,10,0)</f>
        <v>4.069</v>
      </c>
      <c r="O8" s="66">
        <f t="shared" ref="O8:O24" si="5">RANK(N8,N$8:N$24,0)</f>
        <v>3</v>
      </c>
      <c r="P8" s="65">
        <f>VLOOKUP($A8,'Return Data'!$B$7:$R$2843,11,0)</f>
        <v>4.1441999999999997</v>
      </c>
      <c r="Q8" s="66">
        <f t="shared" ref="Q8:Q24" si="6">RANK(P8,P$8:P$24,0)</f>
        <v>3</v>
      </c>
      <c r="R8" s="65">
        <f>VLOOKUP($A8,'Return Data'!$B$7:$R$2843,12,0)</f>
        <v>3.9434999999999998</v>
      </c>
      <c r="S8" s="66">
        <f t="shared" ref="S8:S24" si="7">RANK(R8,R$8:R$24,0)</f>
        <v>2</v>
      </c>
      <c r="T8" s="65">
        <f>VLOOKUP($A8,'Return Data'!$B$7:$R$2843,13,0)</f>
        <v>4.0712000000000002</v>
      </c>
      <c r="U8" s="66">
        <f t="shared" ref="U8:U19" si="8">RANK(T8,T$8:T$24,0)</f>
        <v>2</v>
      </c>
      <c r="V8" s="65">
        <f>VLOOKUP($A8,'Return Data'!$B$7:$R$2843,17,0)</f>
        <v>5.6456</v>
      </c>
      <c r="W8" s="66">
        <f>RANK(V8,V$8:V$24,0)</f>
        <v>1</v>
      </c>
      <c r="X8" s="65">
        <f>VLOOKUP($A8,'Return Data'!$B$7:$R$2843,14,0)</f>
        <v>6.6524999999999999</v>
      </c>
      <c r="Y8" s="66">
        <f>RANK(X8,X$8:X$24,0)</f>
        <v>1</v>
      </c>
      <c r="Z8" s="65">
        <f>VLOOKUP($A8,'Return Data'!$B$7:$R$2843,16,0)</f>
        <v>6.9112</v>
      </c>
      <c r="AA8" s="67">
        <f t="shared" ref="AA8:AA24" si="9">RANK(Z8,Z$8:Z$24,0)</f>
        <v>10</v>
      </c>
    </row>
    <row r="9" spans="1:27" x14ac:dyDescent="0.3">
      <c r="A9" s="63" t="s">
        <v>1203</v>
      </c>
      <c r="B9" s="64">
        <f>VLOOKUP($A9,'Return Data'!$B$7:$R$2843,3,0)</f>
        <v>44459</v>
      </c>
      <c r="C9" s="65">
        <f>VLOOKUP($A9,'Return Data'!$B$7:$R$2843,4,0)</f>
        <v>1124.4953</v>
      </c>
      <c r="D9" s="65">
        <f>VLOOKUP($A9,'Return Data'!$B$7:$R$2843,5,0)</f>
        <v>3.1937000000000002</v>
      </c>
      <c r="E9" s="66">
        <f t="shared" si="0"/>
        <v>6</v>
      </c>
      <c r="F9" s="65">
        <f>VLOOKUP($A9,'Return Data'!$B$7:$R$2843,6,0)</f>
        <v>3.1937000000000002</v>
      </c>
      <c r="G9" s="66">
        <f t="shared" si="1"/>
        <v>6</v>
      </c>
      <c r="H9" s="65">
        <f>VLOOKUP($A9,'Return Data'!$B$7:$R$2843,7,0)</f>
        <v>3.1676000000000002</v>
      </c>
      <c r="I9" s="66">
        <f t="shared" si="2"/>
        <v>4</v>
      </c>
      <c r="J9" s="65">
        <f>VLOOKUP($A9,'Return Data'!$B$7:$R$2843,8,0)</f>
        <v>3.2397</v>
      </c>
      <c r="K9" s="66">
        <f t="shared" si="3"/>
        <v>1</v>
      </c>
      <c r="L9" s="65">
        <f>VLOOKUP($A9,'Return Data'!$B$7:$R$2843,9,0)</f>
        <v>3.6642000000000001</v>
      </c>
      <c r="M9" s="66">
        <f t="shared" si="4"/>
        <v>3</v>
      </c>
      <c r="N9" s="65">
        <f>VLOOKUP($A9,'Return Data'!$B$7:$R$2843,10,0)</f>
        <v>3.9897999999999998</v>
      </c>
      <c r="O9" s="66">
        <f t="shared" si="5"/>
        <v>5</v>
      </c>
      <c r="P9" s="65">
        <f>VLOOKUP($A9,'Return Data'!$B$7:$R$2843,11,0)</f>
        <v>3.9946000000000002</v>
      </c>
      <c r="Q9" s="66">
        <f t="shared" si="6"/>
        <v>5</v>
      </c>
      <c r="R9" s="65">
        <f>VLOOKUP($A9,'Return Data'!$B$7:$R$2843,12,0)</f>
        <v>3.8374000000000001</v>
      </c>
      <c r="S9" s="66">
        <f t="shared" si="7"/>
        <v>5</v>
      </c>
      <c r="T9" s="65">
        <f>VLOOKUP($A9,'Return Data'!$B$7:$R$2843,13,0)</f>
        <v>3.9542000000000002</v>
      </c>
      <c r="U9" s="66">
        <f t="shared" si="8"/>
        <v>4</v>
      </c>
      <c r="V9" s="65"/>
      <c r="W9" s="66"/>
      <c r="X9" s="65"/>
      <c r="Y9" s="66"/>
      <c r="Z9" s="65">
        <f>VLOOKUP($A9,'Return Data'!$B$7:$R$2843,16,0)</f>
        <v>5.6741000000000001</v>
      </c>
      <c r="AA9" s="67">
        <f t="shared" si="9"/>
        <v>15</v>
      </c>
    </row>
    <row r="10" spans="1:27" x14ac:dyDescent="0.3">
      <c r="A10" s="63" t="s">
        <v>1205</v>
      </c>
      <c r="B10" s="64">
        <f>VLOOKUP($A10,'Return Data'!$B$7:$R$2843,3,0)</f>
        <v>44459</v>
      </c>
      <c r="C10" s="65">
        <f>VLOOKUP($A10,'Return Data'!$B$7:$R$2843,4,0)</f>
        <v>1099.6949</v>
      </c>
      <c r="D10" s="65">
        <f>VLOOKUP($A10,'Return Data'!$B$7:$R$2843,5,0)</f>
        <v>2.8828</v>
      </c>
      <c r="E10" s="66">
        <f t="shared" si="0"/>
        <v>13</v>
      </c>
      <c r="F10" s="65">
        <f>VLOOKUP($A10,'Return Data'!$B$7:$R$2843,6,0)</f>
        <v>2.8828</v>
      </c>
      <c r="G10" s="66">
        <f t="shared" si="1"/>
        <v>13</v>
      </c>
      <c r="H10" s="65">
        <f>VLOOKUP($A10,'Return Data'!$B$7:$R$2843,7,0)</f>
        <v>3.2162999999999999</v>
      </c>
      <c r="I10" s="66">
        <f t="shared" si="2"/>
        <v>2</v>
      </c>
      <c r="J10" s="65">
        <f>VLOOKUP($A10,'Return Data'!$B$7:$R$2843,8,0)</f>
        <v>3.1802999999999999</v>
      </c>
      <c r="K10" s="66">
        <f t="shared" si="3"/>
        <v>6</v>
      </c>
      <c r="L10" s="65">
        <f>VLOOKUP($A10,'Return Data'!$B$7:$R$2843,9,0)</f>
        <v>3.3412999999999999</v>
      </c>
      <c r="M10" s="66">
        <f t="shared" si="4"/>
        <v>12</v>
      </c>
      <c r="N10" s="65">
        <f>VLOOKUP($A10,'Return Data'!$B$7:$R$2843,10,0)</f>
        <v>3.0807000000000002</v>
      </c>
      <c r="O10" s="66">
        <f t="shared" si="5"/>
        <v>17</v>
      </c>
      <c r="P10" s="65">
        <f>VLOOKUP($A10,'Return Data'!$B$7:$R$2843,11,0)</f>
        <v>2.8698000000000001</v>
      </c>
      <c r="Q10" s="66">
        <f t="shared" si="6"/>
        <v>17</v>
      </c>
      <c r="R10" s="65">
        <f>VLOOKUP($A10,'Return Data'!$B$7:$R$2843,12,0)</f>
        <v>2.7791000000000001</v>
      </c>
      <c r="S10" s="66">
        <f t="shared" si="7"/>
        <v>17</v>
      </c>
      <c r="T10" s="65">
        <f>VLOOKUP($A10,'Return Data'!$B$7:$R$2843,13,0)</f>
        <v>2.8691</v>
      </c>
      <c r="U10" s="66">
        <f t="shared" si="8"/>
        <v>16</v>
      </c>
      <c r="V10" s="65"/>
      <c r="W10" s="66"/>
      <c r="X10" s="65"/>
      <c r="Y10" s="66"/>
      <c r="Z10" s="65">
        <f>VLOOKUP($A10,'Return Data'!$B$7:$R$2843,16,0)</f>
        <v>4.2994000000000003</v>
      </c>
      <c r="AA10" s="67">
        <f t="shared" si="9"/>
        <v>16</v>
      </c>
    </row>
    <row r="11" spans="1:27" x14ac:dyDescent="0.3">
      <c r="A11" s="63" t="s">
        <v>1207</v>
      </c>
      <c r="B11" s="64">
        <f>VLOOKUP($A11,'Return Data'!$B$7:$R$2843,3,0)</f>
        <v>44459</v>
      </c>
      <c r="C11" s="65">
        <f>VLOOKUP($A11,'Return Data'!$B$7:$R$2843,4,0)</f>
        <v>42.045000000000002</v>
      </c>
      <c r="D11" s="65">
        <f>VLOOKUP($A11,'Return Data'!$B$7:$R$2843,5,0)</f>
        <v>3.1839</v>
      </c>
      <c r="E11" s="66">
        <f t="shared" si="0"/>
        <v>7</v>
      </c>
      <c r="F11" s="65">
        <f>VLOOKUP($A11,'Return Data'!$B$7:$R$2843,6,0)</f>
        <v>3.1839</v>
      </c>
      <c r="G11" s="66">
        <f t="shared" si="1"/>
        <v>7</v>
      </c>
      <c r="H11" s="65">
        <f>VLOOKUP($A11,'Return Data'!$B$7:$R$2843,7,0)</f>
        <v>2.7174</v>
      </c>
      <c r="I11" s="66">
        <f t="shared" si="2"/>
        <v>14</v>
      </c>
      <c r="J11" s="65">
        <f>VLOOKUP($A11,'Return Data'!$B$7:$R$2843,8,0)</f>
        <v>2.8555000000000001</v>
      </c>
      <c r="K11" s="66">
        <f t="shared" si="3"/>
        <v>12</v>
      </c>
      <c r="L11" s="65">
        <f>VLOOKUP($A11,'Return Data'!$B$7:$R$2843,9,0)</f>
        <v>3.4630000000000001</v>
      </c>
      <c r="M11" s="66">
        <f t="shared" si="4"/>
        <v>10</v>
      </c>
      <c r="N11" s="65">
        <f>VLOOKUP($A11,'Return Data'!$B$7:$R$2843,10,0)</f>
        <v>4.0726000000000004</v>
      </c>
      <c r="O11" s="66">
        <f t="shared" si="5"/>
        <v>2</v>
      </c>
      <c r="P11" s="65">
        <f>VLOOKUP($A11,'Return Data'!$B$7:$R$2843,11,0)</f>
        <v>4.2298999999999998</v>
      </c>
      <c r="Q11" s="66">
        <f t="shared" si="6"/>
        <v>2</v>
      </c>
      <c r="R11" s="65">
        <f>VLOOKUP($A11,'Return Data'!$B$7:$R$2843,12,0)</f>
        <v>3.8083999999999998</v>
      </c>
      <c r="S11" s="66">
        <f t="shared" si="7"/>
        <v>7</v>
      </c>
      <c r="T11" s="65">
        <f>VLOOKUP($A11,'Return Data'!$B$7:$R$2843,13,0)</f>
        <v>3.7679999999999998</v>
      </c>
      <c r="U11" s="66">
        <f t="shared" si="8"/>
        <v>9</v>
      </c>
      <c r="V11" s="65">
        <f>VLOOKUP($A11,'Return Data'!$B$7:$R$2843,17,0)</f>
        <v>5.1058000000000003</v>
      </c>
      <c r="W11" s="66">
        <f t="shared" ref="W11:W19" si="10">RANK(V11,V$8:V$24,0)</f>
        <v>9</v>
      </c>
      <c r="X11" s="65">
        <f>VLOOKUP($A11,'Return Data'!$B$7:$R$2843,14,0)</f>
        <v>6.2211999999999996</v>
      </c>
      <c r="Y11" s="66">
        <f t="shared" ref="Y11:Y19" si="11">RANK(X11,X$8:X$24,0)</f>
        <v>8</v>
      </c>
      <c r="Z11" s="65">
        <f>VLOOKUP($A11,'Return Data'!$B$7:$R$2843,16,0)</f>
        <v>6.7492000000000001</v>
      </c>
      <c r="AA11" s="67">
        <f t="shared" si="9"/>
        <v>12</v>
      </c>
    </row>
    <row r="12" spans="1:27" x14ac:dyDescent="0.3">
      <c r="A12" s="63" t="s">
        <v>1208</v>
      </c>
      <c r="B12" s="64">
        <f>VLOOKUP($A12,'Return Data'!$B$7:$R$2843,3,0)</f>
        <v>44459</v>
      </c>
      <c r="C12" s="65">
        <f>VLOOKUP($A12,'Return Data'!$B$7:$R$2843,4,0)</f>
        <v>39.631399999999999</v>
      </c>
      <c r="D12" s="65">
        <f>VLOOKUP($A12,'Return Data'!$B$7:$R$2843,5,0)</f>
        <v>3.2549999999999999</v>
      </c>
      <c r="E12" s="66">
        <f t="shared" si="0"/>
        <v>2</v>
      </c>
      <c r="F12" s="65">
        <f>VLOOKUP($A12,'Return Data'!$B$7:$R$2843,6,0)</f>
        <v>3.2549999999999999</v>
      </c>
      <c r="G12" s="66">
        <f t="shared" si="1"/>
        <v>2</v>
      </c>
      <c r="H12" s="65">
        <f>VLOOKUP($A12,'Return Data'!$B$7:$R$2843,7,0)</f>
        <v>3.0015000000000001</v>
      </c>
      <c r="I12" s="66">
        <f t="shared" si="2"/>
        <v>9</v>
      </c>
      <c r="J12" s="65">
        <f>VLOOKUP($A12,'Return Data'!$B$7:$R$2843,8,0)</f>
        <v>3.089</v>
      </c>
      <c r="K12" s="66">
        <f t="shared" si="3"/>
        <v>9</v>
      </c>
      <c r="L12" s="65">
        <f>VLOOKUP($A12,'Return Data'!$B$7:$R$2843,9,0)</f>
        <v>3.5221</v>
      </c>
      <c r="M12" s="66">
        <f t="shared" si="4"/>
        <v>8</v>
      </c>
      <c r="N12" s="65">
        <f>VLOOKUP($A12,'Return Data'!$B$7:$R$2843,10,0)</f>
        <v>4.0121000000000002</v>
      </c>
      <c r="O12" s="66">
        <f t="shared" si="5"/>
        <v>4</v>
      </c>
      <c r="P12" s="65">
        <f>VLOOKUP($A12,'Return Data'!$B$7:$R$2843,11,0)</f>
        <v>3.9169999999999998</v>
      </c>
      <c r="Q12" s="66">
        <f t="shared" si="6"/>
        <v>10</v>
      </c>
      <c r="R12" s="65">
        <f>VLOOKUP($A12,'Return Data'!$B$7:$R$2843,12,0)</f>
        <v>3.6823000000000001</v>
      </c>
      <c r="S12" s="66">
        <f t="shared" si="7"/>
        <v>11</v>
      </c>
      <c r="T12" s="65">
        <f>VLOOKUP($A12,'Return Data'!$B$7:$R$2843,13,0)</f>
        <v>3.7059000000000002</v>
      </c>
      <c r="U12" s="66">
        <f t="shared" si="8"/>
        <v>11</v>
      </c>
      <c r="V12" s="65">
        <f>VLOOKUP($A12,'Return Data'!$B$7:$R$2843,17,0)</f>
        <v>5.2979000000000003</v>
      </c>
      <c r="W12" s="66">
        <f t="shared" si="10"/>
        <v>7</v>
      </c>
      <c r="X12" s="65">
        <f>VLOOKUP($A12,'Return Data'!$B$7:$R$2843,14,0)</f>
        <v>6.5091000000000001</v>
      </c>
      <c r="Y12" s="66">
        <f t="shared" si="11"/>
        <v>3</v>
      </c>
      <c r="Z12" s="65">
        <f>VLOOKUP($A12,'Return Data'!$B$7:$R$2843,16,0)</f>
        <v>7.2709999999999999</v>
      </c>
      <c r="AA12" s="67">
        <f t="shared" si="9"/>
        <v>6</v>
      </c>
    </row>
    <row r="13" spans="1:27" x14ac:dyDescent="0.3">
      <c r="A13" s="63" t="s">
        <v>1210</v>
      </c>
      <c r="B13" s="64">
        <f>VLOOKUP($A13,'Return Data'!$B$7:$R$2843,3,0)</f>
        <v>44459</v>
      </c>
      <c r="C13" s="65">
        <f>VLOOKUP($A13,'Return Data'!$B$7:$R$2843,4,0)</f>
        <v>4500.9306999999999</v>
      </c>
      <c r="D13" s="65">
        <f>VLOOKUP($A13,'Return Data'!$B$7:$R$2843,5,0)</f>
        <v>3.1413000000000002</v>
      </c>
      <c r="E13" s="66">
        <f t="shared" si="0"/>
        <v>10</v>
      </c>
      <c r="F13" s="65">
        <f>VLOOKUP($A13,'Return Data'!$B$7:$R$2843,6,0)</f>
        <v>3.1413000000000002</v>
      </c>
      <c r="G13" s="66">
        <f t="shared" si="1"/>
        <v>10</v>
      </c>
      <c r="H13" s="65">
        <f>VLOOKUP($A13,'Return Data'!$B$7:$R$2843,7,0)</f>
        <v>3.1286</v>
      </c>
      <c r="I13" s="66">
        <f t="shared" si="2"/>
        <v>6</v>
      </c>
      <c r="J13" s="65">
        <f>VLOOKUP($A13,'Return Data'!$B$7:$R$2843,8,0)</f>
        <v>3.1366999999999998</v>
      </c>
      <c r="K13" s="66">
        <f t="shared" si="3"/>
        <v>7</v>
      </c>
      <c r="L13" s="65">
        <f>VLOOKUP($A13,'Return Data'!$B$7:$R$2843,9,0)</f>
        <v>3.6596000000000002</v>
      </c>
      <c r="M13" s="66">
        <f t="shared" si="4"/>
        <v>4</v>
      </c>
      <c r="N13" s="65">
        <f>VLOOKUP($A13,'Return Data'!$B$7:$R$2843,10,0)</f>
        <v>3.9881000000000002</v>
      </c>
      <c r="O13" s="66">
        <f t="shared" si="5"/>
        <v>6</v>
      </c>
      <c r="P13" s="65">
        <f>VLOOKUP($A13,'Return Data'!$B$7:$R$2843,11,0)</f>
        <v>4.1162999999999998</v>
      </c>
      <c r="Q13" s="66">
        <f t="shared" si="6"/>
        <v>4</v>
      </c>
      <c r="R13" s="65">
        <f>VLOOKUP($A13,'Return Data'!$B$7:$R$2843,12,0)</f>
        <v>3.8782000000000001</v>
      </c>
      <c r="S13" s="66">
        <f t="shared" si="7"/>
        <v>3</v>
      </c>
      <c r="T13" s="65">
        <f>VLOOKUP($A13,'Return Data'!$B$7:$R$2843,13,0)</f>
        <v>3.9418000000000002</v>
      </c>
      <c r="U13" s="66">
        <f t="shared" si="8"/>
        <v>5</v>
      </c>
      <c r="V13" s="65">
        <f>VLOOKUP($A13,'Return Data'!$B$7:$R$2843,17,0)</f>
        <v>5.5823</v>
      </c>
      <c r="W13" s="66">
        <f t="shared" si="10"/>
        <v>2</v>
      </c>
      <c r="X13" s="65">
        <f>VLOOKUP($A13,'Return Data'!$B$7:$R$2843,14,0)</f>
        <v>6.5629</v>
      </c>
      <c r="Y13" s="66">
        <f t="shared" si="11"/>
        <v>2</v>
      </c>
      <c r="Z13" s="65">
        <f>VLOOKUP($A13,'Return Data'!$B$7:$R$2843,16,0)</f>
        <v>7.1128</v>
      </c>
      <c r="AA13" s="67">
        <f t="shared" si="9"/>
        <v>9</v>
      </c>
    </row>
    <row r="14" spans="1:27" x14ac:dyDescent="0.3">
      <c r="A14" s="63" t="s">
        <v>1212</v>
      </c>
      <c r="B14" s="64">
        <f>VLOOKUP($A14,'Return Data'!$B$7:$R$2843,3,0)</f>
        <v>44459</v>
      </c>
      <c r="C14" s="65">
        <f>VLOOKUP($A14,'Return Data'!$B$7:$R$2843,4,0)</f>
        <v>298.37290000000002</v>
      </c>
      <c r="D14" s="65">
        <f>VLOOKUP($A14,'Return Data'!$B$7:$R$2843,5,0)</f>
        <v>3.2549000000000001</v>
      </c>
      <c r="E14" s="66">
        <f t="shared" si="0"/>
        <v>3</v>
      </c>
      <c r="F14" s="65">
        <f>VLOOKUP($A14,'Return Data'!$B$7:$R$2843,6,0)</f>
        <v>3.2549000000000001</v>
      </c>
      <c r="G14" s="66">
        <f t="shared" si="1"/>
        <v>3</v>
      </c>
      <c r="H14" s="65">
        <f>VLOOKUP($A14,'Return Data'!$B$7:$R$2843,7,0)</f>
        <v>3.2437999999999998</v>
      </c>
      <c r="I14" s="66">
        <f t="shared" si="2"/>
        <v>1</v>
      </c>
      <c r="J14" s="65">
        <f>VLOOKUP($A14,'Return Data'!$B$7:$R$2843,8,0)</f>
        <v>3.1362999999999999</v>
      </c>
      <c r="K14" s="66">
        <f t="shared" si="3"/>
        <v>8</v>
      </c>
      <c r="L14" s="65">
        <f>VLOOKUP($A14,'Return Data'!$B$7:$R$2843,9,0)</f>
        <v>3.8069000000000002</v>
      </c>
      <c r="M14" s="66">
        <f t="shared" si="4"/>
        <v>1</v>
      </c>
      <c r="N14" s="65">
        <f>VLOOKUP($A14,'Return Data'!$B$7:$R$2843,10,0)</f>
        <v>3.9331</v>
      </c>
      <c r="O14" s="66">
        <f t="shared" si="5"/>
        <v>10</v>
      </c>
      <c r="P14" s="65">
        <f>VLOOKUP($A14,'Return Data'!$B$7:$R$2843,11,0)</f>
        <v>3.9636999999999998</v>
      </c>
      <c r="Q14" s="66">
        <f t="shared" si="6"/>
        <v>9</v>
      </c>
      <c r="R14" s="65">
        <f>VLOOKUP($A14,'Return Data'!$B$7:$R$2843,12,0)</f>
        <v>3.7913000000000001</v>
      </c>
      <c r="S14" s="66">
        <f t="shared" si="7"/>
        <v>8</v>
      </c>
      <c r="T14" s="65">
        <f>VLOOKUP($A14,'Return Data'!$B$7:$R$2843,13,0)</f>
        <v>3.8742000000000001</v>
      </c>
      <c r="U14" s="66">
        <f t="shared" si="8"/>
        <v>7</v>
      </c>
      <c r="V14" s="65">
        <f>VLOOKUP($A14,'Return Data'!$B$7:$R$2843,17,0)</f>
        <v>5.4013</v>
      </c>
      <c r="W14" s="66">
        <f t="shared" si="10"/>
        <v>4</v>
      </c>
      <c r="X14" s="65">
        <f>VLOOKUP($A14,'Return Data'!$B$7:$R$2843,14,0)</f>
        <v>6.3902000000000001</v>
      </c>
      <c r="Y14" s="66">
        <f t="shared" si="11"/>
        <v>5</v>
      </c>
      <c r="Z14" s="65">
        <f>VLOOKUP($A14,'Return Data'!$B$7:$R$2843,16,0)</f>
        <v>7.2840999999999996</v>
      </c>
      <c r="AA14" s="67">
        <f t="shared" si="9"/>
        <v>5</v>
      </c>
    </row>
    <row r="15" spans="1:27" x14ac:dyDescent="0.3">
      <c r="A15" s="63" t="s">
        <v>1215</v>
      </c>
      <c r="B15" s="64">
        <f>VLOOKUP($A15,'Return Data'!$B$7:$R$2843,3,0)</f>
        <v>44459</v>
      </c>
      <c r="C15" s="65">
        <f>VLOOKUP($A15,'Return Data'!$B$7:$R$2843,4,0)</f>
        <v>32.3553</v>
      </c>
      <c r="D15" s="65">
        <f>VLOOKUP($A15,'Return Data'!$B$7:$R$2843,5,0)</f>
        <v>2.2566000000000002</v>
      </c>
      <c r="E15" s="66">
        <f t="shared" si="0"/>
        <v>17</v>
      </c>
      <c r="F15" s="65">
        <f>VLOOKUP($A15,'Return Data'!$B$7:$R$2843,6,0)</f>
        <v>2.2566000000000002</v>
      </c>
      <c r="G15" s="66">
        <f t="shared" si="1"/>
        <v>17</v>
      </c>
      <c r="H15" s="65">
        <f>VLOOKUP($A15,'Return Data'!$B$7:$R$2843,7,0)</f>
        <v>2.1926999999999999</v>
      </c>
      <c r="I15" s="66">
        <f t="shared" si="2"/>
        <v>17</v>
      </c>
      <c r="J15" s="65">
        <f>VLOOKUP($A15,'Return Data'!$B$7:$R$2843,8,0)</f>
        <v>2.355</v>
      </c>
      <c r="K15" s="66">
        <f t="shared" si="3"/>
        <v>17</v>
      </c>
      <c r="L15" s="65">
        <f>VLOOKUP($A15,'Return Data'!$B$7:$R$2843,9,0)</f>
        <v>2.8014000000000001</v>
      </c>
      <c r="M15" s="66">
        <f t="shared" si="4"/>
        <v>17</v>
      </c>
      <c r="N15" s="65">
        <f>VLOOKUP($A15,'Return Data'!$B$7:$R$2843,10,0)</f>
        <v>3.0979999999999999</v>
      </c>
      <c r="O15" s="66">
        <f t="shared" si="5"/>
        <v>16</v>
      </c>
      <c r="P15" s="65">
        <f>VLOOKUP($A15,'Return Data'!$B$7:$R$2843,11,0)</f>
        <v>3.1678999999999999</v>
      </c>
      <c r="Q15" s="66">
        <f t="shared" si="6"/>
        <v>14</v>
      </c>
      <c r="R15" s="65">
        <f>VLOOKUP($A15,'Return Data'!$B$7:$R$2843,12,0)</f>
        <v>3.0137</v>
      </c>
      <c r="S15" s="66">
        <f t="shared" si="7"/>
        <v>14</v>
      </c>
      <c r="T15" s="65">
        <f>VLOOKUP($A15,'Return Data'!$B$7:$R$2843,13,0)</f>
        <v>3.0082</v>
      </c>
      <c r="U15" s="66">
        <f t="shared" si="8"/>
        <v>15</v>
      </c>
      <c r="V15" s="65">
        <f>VLOOKUP($A15,'Return Data'!$B$7:$R$2843,17,0)</f>
        <v>4.4333999999999998</v>
      </c>
      <c r="W15" s="66">
        <f t="shared" si="10"/>
        <v>14</v>
      </c>
      <c r="X15" s="65">
        <f>VLOOKUP($A15,'Return Data'!$B$7:$R$2843,14,0)</f>
        <v>5.3205999999999998</v>
      </c>
      <c r="Y15" s="66">
        <f t="shared" si="11"/>
        <v>12</v>
      </c>
      <c r="Z15" s="65">
        <f>VLOOKUP($A15,'Return Data'!$B$7:$R$2843,16,0)</f>
        <v>6.5164</v>
      </c>
      <c r="AA15" s="67">
        <f t="shared" si="9"/>
        <v>13</v>
      </c>
    </row>
    <row r="16" spans="1:27" x14ac:dyDescent="0.3">
      <c r="A16" s="63" t="s">
        <v>1218</v>
      </c>
      <c r="B16" s="64">
        <f>VLOOKUP($A16,'Return Data'!$B$7:$R$2843,3,0)</f>
        <v>44459</v>
      </c>
      <c r="C16" s="65">
        <f>VLOOKUP($A16,'Return Data'!$B$7:$R$2843,4,0)</f>
        <v>2434.3546000000001</v>
      </c>
      <c r="D16" s="65">
        <f>VLOOKUP($A16,'Return Data'!$B$7:$R$2843,5,0)</f>
        <v>3.0575000000000001</v>
      </c>
      <c r="E16" s="66">
        <f t="shared" si="0"/>
        <v>11</v>
      </c>
      <c r="F16" s="65">
        <f>VLOOKUP($A16,'Return Data'!$B$7:$R$2843,6,0)</f>
        <v>3.0575000000000001</v>
      </c>
      <c r="G16" s="66">
        <f t="shared" si="1"/>
        <v>11</v>
      </c>
      <c r="H16" s="65">
        <f>VLOOKUP($A16,'Return Data'!$B$7:$R$2843,7,0)</f>
        <v>2.8401000000000001</v>
      </c>
      <c r="I16" s="66">
        <f t="shared" si="2"/>
        <v>12</v>
      </c>
      <c r="J16" s="65">
        <f>VLOOKUP($A16,'Return Data'!$B$7:$R$2843,8,0)</f>
        <v>2.8376000000000001</v>
      </c>
      <c r="K16" s="66">
        <f t="shared" si="3"/>
        <v>13</v>
      </c>
      <c r="L16" s="65">
        <f>VLOOKUP($A16,'Return Data'!$B$7:$R$2843,9,0)</f>
        <v>3.4472</v>
      </c>
      <c r="M16" s="66">
        <f t="shared" si="4"/>
        <v>11</v>
      </c>
      <c r="N16" s="65">
        <f>VLOOKUP($A16,'Return Data'!$B$7:$R$2843,10,0)</f>
        <v>3.9327999999999999</v>
      </c>
      <c r="O16" s="66">
        <f t="shared" si="5"/>
        <v>11</v>
      </c>
      <c r="P16" s="65">
        <f>VLOOKUP($A16,'Return Data'!$B$7:$R$2843,11,0)</f>
        <v>3.9809000000000001</v>
      </c>
      <c r="Q16" s="66">
        <f t="shared" si="6"/>
        <v>7</v>
      </c>
      <c r="R16" s="65">
        <f>VLOOKUP($A16,'Return Data'!$B$7:$R$2843,12,0)</f>
        <v>3.7181999999999999</v>
      </c>
      <c r="S16" s="66">
        <f t="shared" si="7"/>
        <v>10</v>
      </c>
      <c r="T16" s="65">
        <f>VLOOKUP($A16,'Return Data'!$B$7:$R$2843,13,0)</f>
        <v>3.7238000000000002</v>
      </c>
      <c r="U16" s="66">
        <f t="shared" si="8"/>
        <v>10</v>
      </c>
      <c r="V16" s="65">
        <f>VLOOKUP($A16,'Return Data'!$B$7:$R$2843,17,0)</f>
        <v>5.0853000000000002</v>
      </c>
      <c r="W16" s="66">
        <f t="shared" si="10"/>
        <v>10</v>
      </c>
      <c r="X16" s="65">
        <f>VLOOKUP($A16,'Return Data'!$B$7:$R$2843,14,0)</f>
        <v>5.8708</v>
      </c>
      <c r="Y16" s="66">
        <f t="shared" si="11"/>
        <v>11</v>
      </c>
      <c r="Z16" s="65">
        <f>VLOOKUP($A16,'Return Data'!$B$7:$R$2843,16,0)</f>
        <v>7.6486999999999998</v>
      </c>
      <c r="AA16" s="67">
        <f t="shared" si="9"/>
        <v>1</v>
      </c>
    </row>
    <row r="17" spans="1:27" x14ac:dyDescent="0.3">
      <c r="A17" s="63" t="s">
        <v>1222</v>
      </c>
      <c r="B17" s="64">
        <f>VLOOKUP($A17,'Return Data'!$B$7:$R$2843,3,0)</f>
        <v>44459</v>
      </c>
      <c r="C17" s="65">
        <f>VLOOKUP($A17,'Return Data'!$B$7:$R$2843,4,0)</f>
        <v>3528.9958000000001</v>
      </c>
      <c r="D17" s="65">
        <f>VLOOKUP($A17,'Return Data'!$B$7:$R$2843,5,0)</f>
        <v>3.1789000000000001</v>
      </c>
      <c r="E17" s="66">
        <f t="shared" si="0"/>
        <v>8</v>
      </c>
      <c r="F17" s="65">
        <f>VLOOKUP($A17,'Return Data'!$B$7:$R$2843,6,0)</f>
        <v>3.1789000000000001</v>
      </c>
      <c r="G17" s="66">
        <f t="shared" si="1"/>
        <v>8</v>
      </c>
      <c r="H17" s="65">
        <f>VLOOKUP($A17,'Return Data'!$B$7:$R$2843,7,0)</f>
        <v>3.0266000000000002</v>
      </c>
      <c r="I17" s="66">
        <f t="shared" si="2"/>
        <v>8</v>
      </c>
      <c r="J17" s="65">
        <f>VLOOKUP($A17,'Return Data'!$B$7:$R$2843,8,0)</f>
        <v>3.2014999999999998</v>
      </c>
      <c r="K17" s="66">
        <f t="shared" si="3"/>
        <v>3</v>
      </c>
      <c r="L17" s="65">
        <f>VLOOKUP($A17,'Return Data'!$B$7:$R$2843,9,0)</f>
        <v>3.5787</v>
      </c>
      <c r="M17" s="66">
        <f t="shared" si="4"/>
        <v>6</v>
      </c>
      <c r="N17" s="65">
        <f>VLOOKUP($A17,'Return Data'!$B$7:$R$2843,10,0)</f>
        <v>3.9834000000000001</v>
      </c>
      <c r="O17" s="66">
        <f t="shared" si="5"/>
        <v>7</v>
      </c>
      <c r="P17" s="65">
        <f>VLOOKUP($A17,'Return Data'!$B$7:$R$2843,11,0)</f>
        <v>3.9074</v>
      </c>
      <c r="Q17" s="66">
        <f t="shared" si="6"/>
        <v>11</v>
      </c>
      <c r="R17" s="65">
        <f>VLOOKUP($A17,'Return Data'!$B$7:$R$2843,12,0)</f>
        <v>3.7425999999999999</v>
      </c>
      <c r="S17" s="66">
        <f t="shared" si="7"/>
        <v>9</v>
      </c>
      <c r="T17" s="65">
        <f>VLOOKUP($A17,'Return Data'!$B$7:$R$2843,13,0)</f>
        <v>3.8740000000000001</v>
      </c>
      <c r="U17" s="66">
        <f t="shared" si="8"/>
        <v>8</v>
      </c>
      <c r="V17" s="65">
        <f>VLOOKUP($A17,'Return Data'!$B$7:$R$2843,17,0)</f>
        <v>5.1269</v>
      </c>
      <c r="W17" s="66">
        <f t="shared" si="10"/>
        <v>8</v>
      </c>
      <c r="X17" s="65">
        <f>VLOOKUP($A17,'Return Data'!$B$7:$R$2843,14,0)</f>
        <v>6.2586000000000004</v>
      </c>
      <c r="Y17" s="66">
        <f t="shared" si="11"/>
        <v>7</v>
      </c>
      <c r="Z17" s="65">
        <f>VLOOKUP($A17,'Return Data'!$B$7:$R$2843,16,0)</f>
        <v>7.1742999999999997</v>
      </c>
      <c r="AA17" s="67">
        <f t="shared" si="9"/>
        <v>8</v>
      </c>
    </row>
    <row r="18" spans="1:27" x14ac:dyDescent="0.3">
      <c r="A18" s="63" t="s">
        <v>1225</v>
      </c>
      <c r="B18" s="64">
        <f>VLOOKUP($A18,'Return Data'!$B$7:$R$2843,3,0)</f>
        <v>44459</v>
      </c>
      <c r="C18" s="65">
        <f>VLOOKUP($A18,'Return Data'!$B$7:$R$2843,4,0)</f>
        <v>31.601169941502899</v>
      </c>
      <c r="D18" s="65">
        <f>VLOOKUP($A18,'Return Data'!$B$7:$R$2843,5,0)</f>
        <v>2.7147999999999999</v>
      </c>
      <c r="E18" s="66">
        <f t="shared" si="0"/>
        <v>15</v>
      </c>
      <c r="F18" s="65">
        <f>VLOOKUP($A18,'Return Data'!$B$7:$R$2843,6,0)</f>
        <v>2.7147999999999999</v>
      </c>
      <c r="G18" s="66">
        <f t="shared" si="1"/>
        <v>15</v>
      </c>
      <c r="H18" s="65">
        <f>VLOOKUP($A18,'Return Data'!$B$7:$R$2843,7,0)</f>
        <v>2.4266000000000001</v>
      </c>
      <c r="I18" s="66">
        <f t="shared" si="2"/>
        <v>15</v>
      </c>
      <c r="J18" s="65">
        <f>VLOOKUP($A18,'Return Data'!$B$7:$R$2843,8,0)</f>
        <v>2.7128999999999999</v>
      </c>
      <c r="K18" s="66">
        <f t="shared" si="3"/>
        <v>15</v>
      </c>
      <c r="L18" s="65">
        <f>VLOOKUP($A18,'Return Data'!$B$7:$R$2843,9,0)</f>
        <v>3.3008999999999999</v>
      </c>
      <c r="M18" s="66">
        <f t="shared" si="4"/>
        <v>13</v>
      </c>
      <c r="N18" s="65">
        <f>VLOOKUP($A18,'Return Data'!$B$7:$R$2843,10,0)</f>
        <v>3.2766999999999999</v>
      </c>
      <c r="O18" s="66">
        <f t="shared" si="5"/>
        <v>15</v>
      </c>
      <c r="P18" s="65">
        <f>VLOOKUP($A18,'Return Data'!$B$7:$R$2843,11,0)</f>
        <v>3.0632000000000001</v>
      </c>
      <c r="Q18" s="66">
        <f t="shared" si="6"/>
        <v>16</v>
      </c>
      <c r="R18" s="65">
        <f>VLOOKUP($A18,'Return Data'!$B$7:$R$2843,12,0)</f>
        <v>2.8974000000000002</v>
      </c>
      <c r="S18" s="66">
        <f t="shared" si="7"/>
        <v>16</v>
      </c>
      <c r="T18" s="65">
        <f>VLOOKUP($A18,'Return Data'!$B$7:$R$2843,13,0)</f>
        <v>3.0556000000000001</v>
      </c>
      <c r="U18" s="66">
        <f t="shared" si="8"/>
        <v>14</v>
      </c>
      <c r="V18" s="65">
        <f>VLOOKUP($A18,'Return Data'!$B$7:$R$2843,17,0)</f>
        <v>4.6227999999999998</v>
      </c>
      <c r="W18" s="66">
        <f t="shared" si="10"/>
        <v>13</v>
      </c>
      <c r="X18" s="65">
        <f>VLOOKUP($A18,'Return Data'!$B$7:$R$2843,14,0)</f>
        <v>5.9565000000000001</v>
      </c>
      <c r="Y18" s="66">
        <f t="shared" si="11"/>
        <v>10</v>
      </c>
      <c r="Z18" s="65">
        <f>VLOOKUP($A18,'Return Data'!$B$7:$R$2843,16,0)</f>
        <v>7.3971</v>
      </c>
      <c r="AA18" s="67">
        <f t="shared" si="9"/>
        <v>4</v>
      </c>
    </row>
    <row r="19" spans="1:27" x14ac:dyDescent="0.3">
      <c r="A19" s="63" t="s">
        <v>1226</v>
      </c>
      <c r="B19" s="64">
        <f>VLOOKUP($A19,'Return Data'!$B$7:$R$2843,3,0)</f>
        <v>44459</v>
      </c>
      <c r="C19" s="65">
        <f>VLOOKUP($A19,'Return Data'!$B$7:$R$2843,4,0)</f>
        <v>3253.9573</v>
      </c>
      <c r="D19" s="65">
        <f>VLOOKUP($A19,'Return Data'!$B$7:$R$2843,5,0)</f>
        <v>3.1467999999999998</v>
      </c>
      <c r="E19" s="66">
        <f t="shared" si="0"/>
        <v>9</v>
      </c>
      <c r="F19" s="65">
        <f>VLOOKUP($A19,'Return Data'!$B$7:$R$2843,6,0)</f>
        <v>3.1467999999999998</v>
      </c>
      <c r="G19" s="66">
        <f t="shared" si="1"/>
        <v>9</v>
      </c>
      <c r="H19" s="65">
        <f>VLOOKUP($A19,'Return Data'!$B$7:$R$2843,7,0)</f>
        <v>3.0716000000000001</v>
      </c>
      <c r="I19" s="66">
        <f t="shared" si="2"/>
        <v>7</v>
      </c>
      <c r="J19" s="65">
        <f>VLOOKUP($A19,'Return Data'!$B$7:$R$2843,8,0)</f>
        <v>3.1839</v>
      </c>
      <c r="K19" s="66">
        <f t="shared" si="3"/>
        <v>5</v>
      </c>
      <c r="L19" s="65">
        <f>VLOOKUP($A19,'Return Data'!$B$7:$R$2843,9,0)</f>
        <v>3.4807000000000001</v>
      </c>
      <c r="M19" s="66">
        <f t="shared" si="4"/>
        <v>9</v>
      </c>
      <c r="N19" s="65">
        <f>VLOOKUP($A19,'Return Data'!$B$7:$R$2843,10,0)</f>
        <v>3.9670999999999998</v>
      </c>
      <c r="O19" s="66">
        <f t="shared" si="5"/>
        <v>9</v>
      </c>
      <c r="P19" s="65">
        <f>VLOOKUP($A19,'Return Data'!$B$7:$R$2843,11,0)</f>
        <v>3.9761000000000002</v>
      </c>
      <c r="Q19" s="66">
        <f t="shared" si="6"/>
        <v>8</v>
      </c>
      <c r="R19" s="65">
        <f>VLOOKUP($A19,'Return Data'!$B$7:$R$2843,12,0)</f>
        <v>3.8723000000000001</v>
      </c>
      <c r="S19" s="66">
        <f t="shared" si="7"/>
        <v>4</v>
      </c>
      <c r="T19" s="65">
        <f>VLOOKUP($A19,'Return Data'!$B$7:$R$2843,13,0)</f>
        <v>3.9811000000000001</v>
      </c>
      <c r="U19" s="66">
        <f t="shared" si="8"/>
        <v>3</v>
      </c>
      <c r="V19" s="65">
        <f>VLOOKUP($A19,'Return Data'!$B$7:$R$2843,17,0)</f>
        <v>5.3369999999999997</v>
      </c>
      <c r="W19" s="66">
        <f t="shared" si="10"/>
        <v>5</v>
      </c>
      <c r="X19" s="65">
        <f>VLOOKUP($A19,'Return Data'!$B$7:$R$2843,14,0)</f>
        <v>6.4439000000000002</v>
      </c>
      <c r="Y19" s="66">
        <f t="shared" si="11"/>
        <v>4</v>
      </c>
      <c r="Z19" s="65">
        <f>VLOOKUP($A19,'Return Data'!$B$7:$R$2843,16,0)</f>
        <v>7.5179999999999998</v>
      </c>
      <c r="AA19" s="67">
        <f t="shared" si="9"/>
        <v>2</v>
      </c>
    </row>
    <row r="20" spans="1:27" x14ac:dyDescent="0.3">
      <c r="A20" s="63" t="s">
        <v>1229</v>
      </c>
      <c r="B20" s="64">
        <f>VLOOKUP($A20,'Return Data'!$B$7:$R$2843,3,0)</f>
        <v>44459</v>
      </c>
      <c r="C20" s="65">
        <f>VLOOKUP($A20,'Return Data'!$B$7:$R$2843,4,0)</f>
        <v>1058.3624</v>
      </c>
      <c r="D20" s="65">
        <f>VLOOKUP($A20,'Return Data'!$B$7:$R$2843,5,0)</f>
        <v>2.4950999999999999</v>
      </c>
      <c r="E20" s="66">
        <f t="shared" si="0"/>
        <v>16</v>
      </c>
      <c r="F20" s="65">
        <f>VLOOKUP($A20,'Return Data'!$B$7:$R$2843,6,0)</f>
        <v>2.4950999999999999</v>
      </c>
      <c r="G20" s="66">
        <f t="shared" si="1"/>
        <v>16</v>
      </c>
      <c r="H20" s="65">
        <f>VLOOKUP($A20,'Return Data'!$B$7:$R$2843,7,0)</f>
        <v>2.3071999999999999</v>
      </c>
      <c r="I20" s="66">
        <f t="shared" si="2"/>
        <v>16</v>
      </c>
      <c r="J20" s="65">
        <f>VLOOKUP($A20,'Return Data'!$B$7:$R$2843,8,0)</f>
        <v>2.3666999999999998</v>
      </c>
      <c r="K20" s="66">
        <f t="shared" si="3"/>
        <v>16</v>
      </c>
      <c r="L20" s="65">
        <f>VLOOKUP($A20,'Return Data'!$B$7:$R$2843,9,0)</f>
        <v>3.1259000000000001</v>
      </c>
      <c r="M20" s="66">
        <f t="shared" si="4"/>
        <v>16</v>
      </c>
      <c r="N20" s="65">
        <f>VLOOKUP($A20,'Return Data'!$B$7:$R$2843,10,0)</f>
        <v>3.4188999999999998</v>
      </c>
      <c r="O20" s="66">
        <f t="shared" si="5"/>
        <v>14</v>
      </c>
      <c r="P20" s="65">
        <f>VLOOKUP($A20,'Return Data'!$B$7:$R$2843,11,0)</f>
        <v>3.0909</v>
      </c>
      <c r="Q20" s="66">
        <f t="shared" si="6"/>
        <v>15</v>
      </c>
      <c r="R20" s="65">
        <f>VLOOKUP($A20,'Return Data'!$B$7:$R$2843,12,0)</f>
        <v>2.9356</v>
      </c>
      <c r="S20" s="66">
        <f t="shared" si="7"/>
        <v>15</v>
      </c>
      <c r="T20" s="65"/>
      <c r="U20" s="66"/>
      <c r="V20" s="65"/>
      <c r="W20" s="66"/>
      <c r="X20" s="65"/>
      <c r="Y20" s="66"/>
      <c r="Z20" s="65">
        <f>VLOOKUP($A20,'Return Data'!$B$7:$R$2843,16,0)</f>
        <v>3.7458999999999998</v>
      </c>
      <c r="AA20" s="67">
        <f t="shared" si="9"/>
        <v>17</v>
      </c>
    </row>
    <row r="21" spans="1:27" x14ac:dyDescent="0.3">
      <c r="A21" s="63" t="s">
        <v>1233</v>
      </c>
      <c r="B21" s="64">
        <f>VLOOKUP($A21,'Return Data'!$B$7:$R$2843,3,0)</f>
        <v>44459</v>
      </c>
      <c r="C21" s="65">
        <f>VLOOKUP($A21,'Return Data'!$B$7:$R$2843,4,0)</f>
        <v>33.099699999999999</v>
      </c>
      <c r="D21" s="65">
        <f>VLOOKUP($A21,'Return Data'!$B$7:$R$2843,5,0)</f>
        <v>2.9781</v>
      </c>
      <c r="E21" s="66">
        <f t="shared" si="0"/>
        <v>12</v>
      </c>
      <c r="F21" s="65">
        <f>VLOOKUP($A21,'Return Data'!$B$7:$R$2843,6,0)</f>
        <v>2.9781</v>
      </c>
      <c r="G21" s="66">
        <f t="shared" si="1"/>
        <v>12</v>
      </c>
      <c r="H21" s="65">
        <f>VLOOKUP($A21,'Return Data'!$B$7:$R$2843,7,0)</f>
        <v>2.8371</v>
      </c>
      <c r="I21" s="66">
        <f t="shared" si="2"/>
        <v>13</v>
      </c>
      <c r="J21" s="65">
        <f>VLOOKUP($A21,'Return Data'!$B$7:$R$2843,8,0)</f>
        <v>2.8071000000000002</v>
      </c>
      <c r="K21" s="66">
        <f t="shared" si="3"/>
        <v>14</v>
      </c>
      <c r="L21" s="65">
        <f>VLOOKUP($A21,'Return Data'!$B$7:$R$2843,9,0)</f>
        <v>3.2101999999999999</v>
      </c>
      <c r="M21" s="66">
        <f t="shared" si="4"/>
        <v>14</v>
      </c>
      <c r="N21" s="65">
        <f>VLOOKUP($A21,'Return Data'!$B$7:$R$2843,10,0)</f>
        <v>3.5707</v>
      </c>
      <c r="O21" s="66">
        <f t="shared" si="5"/>
        <v>13</v>
      </c>
      <c r="P21" s="65">
        <f>VLOOKUP($A21,'Return Data'!$B$7:$R$2843,11,0)</f>
        <v>3.5695000000000001</v>
      </c>
      <c r="Q21" s="66">
        <f t="shared" si="6"/>
        <v>12</v>
      </c>
      <c r="R21" s="65">
        <f>VLOOKUP($A21,'Return Data'!$B$7:$R$2843,12,0)</f>
        <v>3.4426999999999999</v>
      </c>
      <c r="S21" s="66">
        <f t="shared" si="7"/>
        <v>13</v>
      </c>
      <c r="T21" s="65">
        <f>VLOOKUP($A21,'Return Data'!$B$7:$R$2843,13,0)</f>
        <v>3.5642999999999998</v>
      </c>
      <c r="U21" s="66">
        <f>RANK(T21,T$8:T$24,0)</f>
        <v>12</v>
      </c>
      <c r="V21" s="65">
        <f>VLOOKUP($A21,'Return Data'!$B$7:$R$2843,17,0)</f>
        <v>5.0042</v>
      </c>
      <c r="W21" s="66">
        <f>RANK(V21,V$8:V$24,0)</f>
        <v>11</v>
      </c>
      <c r="X21" s="65">
        <f>VLOOKUP($A21,'Return Data'!$B$7:$R$2843,14,0)</f>
        <v>6.0362</v>
      </c>
      <c r="Y21" s="66">
        <f>RANK(X21,X$8:X$24,0)</f>
        <v>9</v>
      </c>
      <c r="Z21" s="65">
        <f>VLOOKUP($A21,'Return Data'!$B$7:$R$2843,16,0)</f>
        <v>7.2080000000000002</v>
      </c>
      <c r="AA21" s="67">
        <f t="shared" si="9"/>
        <v>7</v>
      </c>
    </row>
    <row r="22" spans="1:27" x14ac:dyDescent="0.3">
      <c r="A22" s="63" t="s">
        <v>1235</v>
      </c>
      <c r="B22" s="64">
        <f>VLOOKUP($A22,'Return Data'!$B$7:$R$2843,3,0)</f>
        <v>44459</v>
      </c>
      <c r="C22" s="65">
        <f>VLOOKUP($A22,'Return Data'!$B$7:$R$2843,4,0)</f>
        <v>11.873200000000001</v>
      </c>
      <c r="D22" s="65">
        <f>VLOOKUP($A22,'Return Data'!$B$7:$R$2843,5,0)</f>
        <v>2.7673999999999999</v>
      </c>
      <c r="E22" s="66">
        <f t="shared" si="0"/>
        <v>14</v>
      </c>
      <c r="F22" s="65">
        <f>VLOOKUP($A22,'Return Data'!$B$7:$R$2843,6,0)</f>
        <v>2.7673999999999999</v>
      </c>
      <c r="G22" s="66">
        <f t="shared" si="1"/>
        <v>14</v>
      </c>
      <c r="H22" s="65">
        <f>VLOOKUP($A22,'Return Data'!$B$7:$R$2843,7,0)</f>
        <v>2.8561000000000001</v>
      </c>
      <c r="I22" s="66">
        <f t="shared" si="2"/>
        <v>11</v>
      </c>
      <c r="J22" s="65">
        <f>VLOOKUP($A22,'Return Data'!$B$7:$R$2843,8,0)</f>
        <v>3.0337999999999998</v>
      </c>
      <c r="K22" s="66">
        <f t="shared" si="3"/>
        <v>11</v>
      </c>
      <c r="L22" s="65">
        <f>VLOOKUP($A22,'Return Data'!$B$7:$R$2843,9,0)</f>
        <v>3.2018</v>
      </c>
      <c r="M22" s="66">
        <f t="shared" si="4"/>
        <v>15</v>
      </c>
      <c r="N22" s="65">
        <f>VLOOKUP($A22,'Return Data'!$B$7:$R$2843,10,0)</f>
        <v>3.6044</v>
      </c>
      <c r="O22" s="66">
        <f t="shared" si="5"/>
        <v>12</v>
      </c>
      <c r="P22" s="65">
        <f>VLOOKUP($A22,'Return Data'!$B$7:$R$2843,11,0)</f>
        <v>3.5335000000000001</v>
      </c>
      <c r="Q22" s="66">
        <f t="shared" si="6"/>
        <v>13</v>
      </c>
      <c r="R22" s="65">
        <f>VLOOKUP($A22,'Return Data'!$B$7:$R$2843,12,0)</f>
        <v>3.4504000000000001</v>
      </c>
      <c r="S22" s="66">
        <f t="shared" si="7"/>
        <v>12</v>
      </c>
      <c r="T22" s="65">
        <f>VLOOKUP($A22,'Return Data'!$B$7:$R$2843,13,0)</f>
        <v>3.4727999999999999</v>
      </c>
      <c r="U22" s="66">
        <f>RANK(T22,T$8:T$24,0)</f>
        <v>13</v>
      </c>
      <c r="V22" s="65">
        <f>VLOOKUP($A22,'Return Data'!$B$7:$R$2843,17,0)</f>
        <v>4.7830000000000004</v>
      </c>
      <c r="W22" s="66">
        <f>RANK(V22,V$8:V$24,0)</f>
        <v>12</v>
      </c>
      <c r="X22" s="65"/>
      <c r="Y22" s="66"/>
      <c r="Z22" s="65">
        <f>VLOOKUP($A22,'Return Data'!$B$7:$R$2843,16,0)</f>
        <v>5.9180000000000001</v>
      </c>
      <c r="AA22" s="67">
        <f t="shared" si="9"/>
        <v>14</v>
      </c>
    </row>
    <row r="23" spans="1:27" x14ac:dyDescent="0.3">
      <c r="A23" s="63" t="s">
        <v>1237</v>
      </c>
      <c r="B23" s="64">
        <f>VLOOKUP($A23,'Return Data'!$B$7:$R$2843,3,0)</f>
        <v>44459</v>
      </c>
      <c r="C23" s="65">
        <f>VLOOKUP($A23,'Return Data'!$B$7:$R$2843,4,0)</f>
        <v>3710.5994999999998</v>
      </c>
      <c r="D23" s="65">
        <f>VLOOKUP($A23,'Return Data'!$B$7:$R$2843,5,0)</f>
        <v>3.2265999999999999</v>
      </c>
      <c r="E23" s="66">
        <f t="shared" si="0"/>
        <v>4</v>
      </c>
      <c r="F23" s="65">
        <f>VLOOKUP($A23,'Return Data'!$B$7:$R$2843,6,0)</f>
        <v>3.2265999999999999</v>
      </c>
      <c r="G23" s="66">
        <f t="shared" si="1"/>
        <v>4</v>
      </c>
      <c r="H23" s="65">
        <f>VLOOKUP($A23,'Return Data'!$B$7:$R$2843,7,0)</f>
        <v>3.0001000000000002</v>
      </c>
      <c r="I23" s="66">
        <f t="shared" si="2"/>
        <v>10</v>
      </c>
      <c r="J23" s="65">
        <f>VLOOKUP($A23,'Return Data'!$B$7:$R$2843,8,0)</f>
        <v>3.0442999999999998</v>
      </c>
      <c r="K23" s="66">
        <f t="shared" si="3"/>
        <v>10</v>
      </c>
      <c r="L23" s="65">
        <f>VLOOKUP($A23,'Return Data'!$B$7:$R$2843,9,0)</f>
        <v>3.6154999999999999</v>
      </c>
      <c r="M23" s="66">
        <f t="shared" si="4"/>
        <v>5</v>
      </c>
      <c r="N23" s="65">
        <f>VLOOKUP($A23,'Return Data'!$B$7:$R$2843,10,0)</f>
        <v>4.1535000000000002</v>
      </c>
      <c r="O23" s="66">
        <f t="shared" si="5"/>
        <v>1</v>
      </c>
      <c r="P23" s="65">
        <f>VLOOKUP($A23,'Return Data'!$B$7:$R$2843,11,0)</f>
        <v>4.3574000000000002</v>
      </c>
      <c r="Q23" s="66">
        <f t="shared" si="6"/>
        <v>1</v>
      </c>
      <c r="R23" s="65">
        <f>VLOOKUP($A23,'Return Data'!$B$7:$R$2843,12,0)</f>
        <v>4.0799000000000003</v>
      </c>
      <c r="S23" s="66">
        <f t="shared" si="7"/>
        <v>1</v>
      </c>
      <c r="T23" s="65">
        <f>VLOOKUP($A23,'Return Data'!$B$7:$R$2843,13,0)</f>
        <v>4.1445999999999996</v>
      </c>
      <c r="U23" s="66">
        <f>RANK(T23,T$8:T$24,0)</f>
        <v>1</v>
      </c>
      <c r="V23" s="65">
        <f>VLOOKUP($A23,'Return Data'!$B$7:$R$2843,17,0)</f>
        <v>5.5663</v>
      </c>
      <c r="W23" s="66">
        <f>RANK(V23,V$8:V$24,0)</f>
        <v>3</v>
      </c>
      <c r="X23" s="65">
        <f>VLOOKUP($A23,'Return Data'!$B$7:$R$2843,14,0)</f>
        <v>4.5103</v>
      </c>
      <c r="Y23" s="66">
        <f>RANK(X23,X$8:X$24,0)</f>
        <v>13</v>
      </c>
      <c r="Z23" s="65">
        <f>VLOOKUP($A23,'Return Data'!$B$7:$R$2843,16,0)</f>
        <v>6.7934999999999999</v>
      </c>
      <c r="AA23" s="67">
        <f t="shared" si="9"/>
        <v>11</v>
      </c>
    </row>
    <row r="24" spans="1:27" x14ac:dyDescent="0.3">
      <c r="A24" s="63" t="s">
        <v>1239</v>
      </c>
      <c r="B24" s="64">
        <f>VLOOKUP($A24,'Return Data'!$B$7:$R$2843,3,0)</f>
        <v>44459</v>
      </c>
      <c r="C24" s="65">
        <f>VLOOKUP($A24,'Return Data'!$B$7:$R$2843,4,0)</f>
        <v>2417.6772000000001</v>
      </c>
      <c r="D24" s="65">
        <f>VLOOKUP($A24,'Return Data'!$B$7:$R$2843,5,0)</f>
        <v>3.2250999999999999</v>
      </c>
      <c r="E24" s="66">
        <f t="shared" si="0"/>
        <v>5</v>
      </c>
      <c r="F24" s="65">
        <f>VLOOKUP($A24,'Return Data'!$B$7:$R$2843,6,0)</f>
        <v>3.2250999999999999</v>
      </c>
      <c r="G24" s="66">
        <f t="shared" si="1"/>
        <v>5</v>
      </c>
      <c r="H24" s="65">
        <f>VLOOKUP($A24,'Return Data'!$B$7:$R$2843,7,0)</f>
        <v>3.1863999999999999</v>
      </c>
      <c r="I24" s="66">
        <f t="shared" si="2"/>
        <v>3</v>
      </c>
      <c r="J24" s="65">
        <f>VLOOKUP($A24,'Return Data'!$B$7:$R$2843,8,0)</f>
        <v>3.2273000000000001</v>
      </c>
      <c r="K24" s="66">
        <f t="shared" si="3"/>
        <v>2</v>
      </c>
      <c r="L24" s="65">
        <f>VLOOKUP($A24,'Return Data'!$B$7:$R$2843,9,0)</f>
        <v>3.5613999999999999</v>
      </c>
      <c r="M24" s="66">
        <f t="shared" si="4"/>
        <v>7</v>
      </c>
      <c r="N24" s="65">
        <f>VLOOKUP($A24,'Return Data'!$B$7:$R$2843,10,0)</f>
        <v>3.9769999999999999</v>
      </c>
      <c r="O24" s="66">
        <f t="shared" si="5"/>
        <v>8</v>
      </c>
      <c r="P24" s="65">
        <f>VLOOKUP($A24,'Return Data'!$B$7:$R$2843,11,0)</f>
        <v>3.9864000000000002</v>
      </c>
      <c r="Q24" s="66">
        <f t="shared" si="6"/>
        <v>6</v>
      </c>
      <c r="R24" s="65">
        <f>VLOOKUP($A24,'Return Data'!$B$7:$R$2843,12,0)</f>
        <v>3.8266</v>
      </c>
      <c r="S24" s="66">
        <f t="shared" si="7"/>
        <v>6</v>
      </c>
      <c r="T24" s="65">
        <f>VLOOKUP($A24,'Return Data'!$B$7:$R$2843,13,0)</f>
        <v>3.9260999999999999</v>
      </c>
      <c r="U24" s="66">
        <f>RANK(T24,T$8:T$24,0)</f>
        <v>6</v>
      </c>
      <c r="V24" s="65">
        <f>VLOOKUP($A24,'Return Data'!$B$7:$R$2843,17,0)</f>
        <v>5.3159999999999998</v>
      </c>
      <c r="W24" s="66">
        <f>RANK(V24,V$8:V$24,0)</f>
        <v>6</v>
      </c>
      <c r="X24" s="65">
        <f>VLOOKUP($A24,'Return Data'!$B$7:$R$2843,14,0)</f>
        <v>6.3815</v>
      </c>
      <c r="Y24" s="66">
        <f>RANK(X24,X$8:X$24,0)</f>
        <v>6</v>
      </c>
      <c r="Z24" s="65">
        <f>VLOOKUP($A24,'Return Data'!$B$7:$R$2843,16,0)</f>
        <v>7.4991000000000003</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3.0126588235294109</v>
      </c>
      <c r="E26" s="74"/>
      <c r="F26" s="75">
        <f>AVERAGE(F8:F24)</f>
        <v>3.0126588235294109</v>
      </c>
      <c r="G26" s="74"/>
      <c r="H26" s="75">
        <f>AVERAGE(H8:H24)</f>
        <v>2.9042058823529415</v>
      </c>
      <c r="I26" s="74"/>
      <c r="J26" s="75">
        <f>AVERAGE(J8:J24)</f>
        <v>2.9767352941176473</v>
      </c>
      <c r="K26" s="74"/>
      <c r="L26" s="75">
        <f>AVERAGE(L8:L24)</f>
        <v>3.4413999999999993</v>
      </c>
      <c r="M26" s="74"/>
      <c r="N26" s="75">
        <f>AVERAGE(N8:N24)</f>
        <v>3.7722294117647057</v>
      </c>
      <c r="O26" s="74"/>
      <c r="P26" s="75">
        <f>AVERAGE(P8:P24)</f>
        <v>3.7569823529411766</v>
      </c>
      <c r="Q26" s="74"/>
      <c r="R26" s="75">
        <f>AVERAGE(R8:R24)</f>
        <v>3.5705647058823535</v>
      </c>
      <c r="S26" s="74"/>
      <c r="T26" s="75">
        <f>AVERAGE(T8:T24)</f>
        <v>3.6834312499999999</v>
      </c>
      <c r="U26" s="74"/>
      <c r="V26" s="75">
        <f>AVERAGE(V8:V24)</f>
        <v>5.1648428571428573</v>
      </c>
      <c r="W26" s="74"/>
      <c r="X26" s="75">
        <f>AVERAGE(X8:X24)</f>
        <v>6.0857153846153844</v>
      </c>
      <c r="Y26" s="74"/>
      <c r="Z26" s="75">
        <f>AVERAGE(Z8:Z24)</f>
        <v>6.6306352941176465</v>
      </c>
      <c r="AA26" s="76"/>
    </row>
    <row r="27" spans="1:27" x14ac:dyDescent="0.3">
      <c r="A27" s="73" t="s">
        <v>28</v>
      </c>
      <c r="B27" s="74"/>
      <c r="C27" s="74"/>
      <c r="D27" s="75">
        <f>MIN(D8:D24)</f>
        <v>2.2566000000000002</v>
      </c>
      <c r="E27" s="74"/>
      <c r="F27" s="75">
        <f>MIN(F8:F24)</f>
        <v>2.2566000000000002</v>
      </c>
      <c r="G27" s="74"/>
      <c r="H27" s="75">
        <f>MIN(H8:H24)</f>
        <v>2.1926999999999999</v>
      </c>
      <c r="I27" s="74"/>
      <c r="J27" s="75">
        <f>MIN(J8:J24)</f>
        <v>2.355</v>
      </c>
      <c r="K27" s="74"/>
      <c r="L27" s="75">
        <f>MIN(L8:L24)</f>
        <v>2.8014000000000001</v>
      </c>
      <c r="M27" s="74"/>
      <c r="N27" s="75">
        <f>MIN(N8:N24)</f>
        <v>3.0807000000000002</v>
      </c>
      <c r="O27" s="74"/>
      <c r="P27" s="75">
        <f>MIN(P8:P24)</f>
        <v>2.8698000000000001</v>
      </c>
      <c r="Q27" s="74"/>
      <c r="R27" s="75">
        <f>MIN(R8:R24)</f>
        <v>2.7791000000000001</v>
      </c>
      <c r="S27" s="74"/>
      <c r="T27" s="75">
        <f>MIN(T8:T24)</f>
        <v>2.8691</v>
      </c>
      <c r="U27" s="74"/>
      <c r="V27" s="75">
        <f>MIN(V8:V24)</f>
        <v>4.4333999999999998</v>
      </c>
      <c r="W27" s="74"/>
      <c r="X27" s="75">
        <f>MIN(X8:X24)</f>
        <v>4.5103</v>
      </c>
      <c r="Y27" s="74"/>
      <c r="Z27" s="75">
        <f>MIN(Z8:Z24)</f>
        <v>3.7458999999999998</v>
      </c>
      <c r="AA27" s="76"/>
    </row>
    <row r="28" spans="1:27" ht="15" thickBot="1" x14ac:dyDescent="0.35">
      <c r="A28" s="77" t="s">
        <v>29</v>
      </c>
      <c r="B28" s="78"/>
      <c r="C28" s="78"/>
      <c r="D28" s="79">
        <f>MAX(D8:D24)</f>
        <v>3.2566999999999999</v>
      </c>
      <c r="E28" s="78"/>
      <c r="F28" s="79">
        <f>MAX(F8:F24)</f>
        <v>3.2566999999999999</v>
      </c>
      <c r="G28" s="78"/>
      <c r="H28" s="79">
        <f>MAX(H8:H24)</f>
        <v>3.2437999999999998</v>
      </c>
      <c r="I28" s="78"/>
      <c r="J28" s="79">
        <f>MAX(J8:J24)</f>
        <v>3.2397</v>
      </c>
      <c r="K28" s="78"/>
      <c r="L28" s="79">
        <f>MAX(L8:L24)</f>
        <v>3.8069000000000002</v>
      </c>
      <c r="M28" s="78"/>
      <c r="N28" s="79">
        <f>MAX(N8:N24)</f>
        <v>4.1535000000000002</v>
      </c>
      <c r="O28" s="78"/>
      <c r="P28" s="79">
        <f>MAX(P8:P24)</f>
        <v>4.3574000000000002</v>
      </c>
      <c r="Q28" s="78"/>
      <c r="R28" s="79">
        <f>MAX(R8:R24)</f>
        <v>4.0799000000000003</v>
      </c>
      <c r="S28" s="78"/>
      <c r="T28" s="79">
        <f>MAX(T8:T24)</f>
        <v>4.1445999999999996</v>
      </c>
      <c r="U28" s="78"/>
      <c r="V28" s="79">
        <f>MAX(V8:V24)</f>
        <v>5.6456</v>
      </c>
      <c r="W28" s="78"/>
      <c r="X28" s="79">
        <f>MAX(X8:X24)</f>
        <v>6.6524999999999999</v>
      </c>
      <c r="Y28" s="78"/>
      <c r="Z28" s="79">
        <f>MAX(Z8:Z24)</f>
        <v>7.6486999999999998</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44459</v>
      </c>
      <c r="C8" s="65">
        <f>VLOOKUP($A8,'Return Data'!$B$7:$R$2843,4,0)</f>
        <v>33.776800000000001</v>
      </c>
      <c r="D8" s="65">
        <f>VLOOKUP($A8,'Return Data'!$B$7:$R$2843,10,0)</f>
        <v>11.4374</v>
      </c>
      <c r="E8" s="66">
        <f t="shared" ref="E8:E16" si="0">RANK(D8,D$8:D$16,0)</f>
        <v>1</v>
      </c>
      <c r="F8" s="65">
        <f>VLOOKUP($A8,'Return Data'!$B$7:$R$2843,11,0)</f>
        <v>19.9575</v>
      </c>
      <c r="G8" s="66">
        <f t="shared" ref="G8:G16" si="1">RANK(F8,F$8:F$16,0)</f>
        <v>2</v>
      </c>
      <c r="H8" s="65">
        <f>VLOOKUP($A8,'Return Data'!$B$7:$R$2843,12,0)</f>
        <v>23.168700000000001</v>
      </c>
      <c r="I8" s="66">
        <f t="shared" ref="I8:I16" si="2">RANK(H8,H$8:H$16,0)</f>
        <v>3</v>
      </c>
      <c r="J8" s="65">
        <f>VLOOKUP($A8,'Return Data'!$B$7:$R$2843,13,0)</f>
        <v>41.859099999999998</v>
      </c>
      <c r="K8" s="66">
        <f t="shared" ref="K8:K16" si="3">RANK(J8,J$8:J$16,0)</f>
        <v>3</v>
      </c>
      <c r="L8" s="65">
        <f>VLOOKUP($A8,'Return Data'!$B$7:$R$2843,17,0)</f>
        <v>24.867999999999999</v>
      </c>
      <c r="M8" s="66">
        <f t="shared" ref="M8:M14" si="4">RANK(L8,L$8:L$16,0)</f>
        <v>2</v>
      </c>
      <c r="N8" s="65">
        <f>VLOOKUP($A8,'Return Data'!$B$7:$R$2843,14,0)</f>
        <v>19.090900000000001</v>
      </c>
      <c r="O8" s="66">
        <f t="shared" ref="O8:O14" si="5">RANK(N8,N$8:N$16,0)</f>
        <v>2</v>
      </c>
      <c r="P8" s="65">
        <f>VLOOKUP($A8,'Return Data'!$B$7:$R$2843,15,0)</f>
        <v>14.226000000000001</v>
      </c>
      <c r="Q8" s="66">
        <f t="shared" ref="Q8:Q14" si="6">RANK(P8,P$8:P$16,0)</f>
        <v>3</v>
      </c>
      <c r="R8" s="65">
        <f>VLOOKUP($A8,'Return Data'!$B$7:$R$2843,16,0)</f>
        <v>11.8788</v>
      </c>
      <c r="S8" s="67">
        <f t="shared" ref="S8:S16" si="7">RANK(R8,R$8:R$16,0)</f>
        <v>4</v>
      </c>
    </row>
    <row r="9" spans="1:20" x14ac:dyDescent="0.3">
      <c r="A9" s="63" t="s">
        <v>1245</v>
      </c>
      <c r="B9" s="64">
        <f>VLOOKUP($A9,'Return Data'!$B$7:$R$2843,3,0)</f>
        <v>44459</v>
      </c>
      <c r="C9" s="65">
        <f>VLOOKUP($A9,'Return Data'!$B$7:$R$2843,4,0)</f>
        <v>49.722999999999999</v>
      </c>
      <c r="D9" s="65">
        <f>VLOOKUP($A9,'Return Data'!$B$7:$R$2843,10,0)</f>
        <v>7.3072999999999997</v>
      </c>
      <c r="E9" s="66">
        <f t="shared" si="0"/>
        <v>5</v>
      </c>
      <c r="F9" s="65">
        <f>VLOOKUP($A9,'Return Data'!$B$7:$R$2843,11,0)</f>
        <v>15.072900000000001</v>
      </c>
      <c r="G9" s="66">
        <f t="shared" si="1"/>
        <v>5</v>
      </c>
      <c r="H9" s="65">
        <f>VLOOKUP($A9,'Return Data'!$B$7:$R$2843,12,0)</f>
        <v>18.563099999999999</v>
      </c>
      <c r="I9" s="66">
        <f t="shared" si="2"/>
        <v>6</v>
      </c>
      <c r="J9" s="65">
        <f>VLOOKUP($A9,'Return Data'!$B$7:$R$2843,13,0)</f>
        <v>31.191800000000001</v>
      </c>
      <c r="K9" s="66">
        <f t="shared" si="3"/>
        <v>6</v>
      </c>
      <c r="L9" s="65">
        <f>VLOOKUP($A9,'Return Data'!$B$7:$R$2843,17,0)</f>
        <v>22.200900000000001</v>
      </c>
      <c r="M9" s="66">
        <f t="shared" si="4"/>
        <v>4</v>
      </c>
      <c r="N9" s="65">
        <f>VLOOKUP($A9,'Return Data'!$B$7:$R$2843,14,0)</f>
        <v>15.0535</v>
      </c>
      <c r="O9" s="66">
        <f t="shared" si="5"/>
        <v>4</v>
      </c>
      <c r="P9" s="65">
        <f>VLOOKUP($A9,'Return Data'!$B$7:$R$2843,15,0)</f>
        <v>11.8565</v>
      </c>
      <c r="Q9" s="66">
        <f t="shared" si="6"/>
        <v>4</v>
      </c>
      <c r="R9" s="65">
        <f>VLOOKUP($A9,'Return Data'!$B$7:$R$2843,16,0)</f>
        <v>11.5593</v>
      </c>
      <c r="S9" s="67">
        <f t="shared" si="7"/>
        <v>6</v>
      </c>
    </row>
    <row r="10" spans="1:20" x14ac:dyDescent="0.3">
      <c r="A10" s="63" t="s">
        <v>1247</v>
      </c>
      <c r="B10" s="64">
        <f>VLOOKUP($A10,'Return Data'!$B$7:$R$2843,3,0)</f>
        <v>44459</v>
      </c>
      <c r="C10" s="65">
        <f>VLOOKUP($A10,'Return Data'!$B$7:$R$2843,4,0)</f>
        <v>422.3664</v>
      </c>
      <c r="D10" s="65">
        <f>VLOOKUP($A10,'Return Data'!$B$7:$R$2843,10,0)</f>
        <v>9.6809999999999992</v>
      </c>
      <c r="E10" s="66">
        <f t="shared" si="0"/>
        <v>3</v>
      </c>
      <c r="F10" s="65">
        <f>VLOOKUP($A10,'Return Data'!$B$7:$R$2843,11,0)</f>
        <v>18.175599999999999</v>
      </c>
      <c r="G10" s="66">
        <f t="shared" si="1"/>
        <v>3</v>
      </c>
      <c r="H10" s="65">
        <f>VLOOKUP($A10,'Return Data'!$B$7:$R$2843,12,0)</f>
        <v>29.533300000000001</v>
      </c>
      <c r="I10" s="66">
        <f t="shared" si="2"/>
        <v>2</v>
      </c>
      <c r="J10" s="65">
        <f>VLOOKUP($A10,'Return Data'!$B$7:$R$2843,13,0)</f>
        <v>49.222700000000003</v>
      </c>
      <c r="K10" s="66">
        <f t="shared" si="3"/>
        <v>2</v>
      </c>
      <c r="L10" s="65">
        <f>VLOOKUP($A10,'Return Data'!$B$7:$R$2843,17,0)</f>
        <v>22.680199999999999</v>
      </c>
      <c r="M10" s="66">
        <f t="shared" si="4"/>
        <v>3</v>
      </c>
      <c r="N10" s="65">
        <f>VLOOKUP($A10,'Return Data'!$B$7:$R$2843,14,0)</f>
        <v>15.4391</v>
      </c>
      <c r="O10" s="66">
        <f t="shared" si="5"/>
        <v>3</v>
      </c>
      <c r="P10" s="65">
        <f>VLOOKUP($A10,'Return Data'!$B$7:$R$2843,15,0)</f>
        <v>14.5189</v>
      </c>
      <c r="Q10" s="66">
        <f t="shared" si="6"/>
        <v>2</v>
      </c>
      <c r="R10" s="65">
        <f>VLOOKUP($A10,'Return Data'!$B$7:$R$2843,16,0)</f>
        <v>15.845000000000001</v>
      </c>
      <c r="S10" s="67">
        <f t="shared" si="7"/>
        <v>2</v>
      </c>
    </row>
    <row r="11" spans="1:20" x14ac:dyDescent="0.3">
      <c r="A11" s="63" t="s">
        <v>2024</v>
      </c>
      <c r="B11" s="64">
        <f>VLOOKUP($A11,'Return Data'!$B$7:$R$2843,3,0)</f>
        <v>44459</v>
      </c>
      <c r="C11" s="65">
        <f>VLOOKUP($A11,'Return Data'!$B$7:$R$2843,4,0)</f>
        <v>27.6525</v>
      </c>
      <c r="D11" s="65">
        <f>VLOOKUP($A11,'Return Data'!$B$7:$R$2843,10,0)</f>
        <v>7.9382999999999999</v>
      </c>
      <c r="E11" s="66">
        <f t="shared" si="0"/>
        <v>4</v>
      </c>
      <c r="F11" s="65">
        <f>VLOOKUP($A11,'Return Data'!$B$7:$R$2843,11,0)</f>
        <v>15.5288</v>
      </c>
      <c r="G11" s="66">
        <f t="shared" si="1"/>
        <v>4</v>
      </c>
      <c r="H11" s="65">
        <f>VLOOKUP($A11,'Return Data'!$B$7:$R$2843,12,0)</f>
        <v>18.795500000000001</v>
      </c>
      <c r="I11" s="66">
        <f t="shared" si="2"/>
        <v>5</v>
      </c>
      <c r="J11" s="65">
        <f>VLOOKUP($A11,'Return Data'!$B$7:$R$2843,13,0)</f>
        <v>31.569600000000001</v>
      </c>
      <c r="K11" s="66">
        <f t="shared" si="3"/>
        <v>5</v>
      </c>
      <c r="L11" s="65">
        <f>VLOOKUP($A11,'Return Data'!$B$7:$R$2843,17,0)</f>
        <v>18.955300000000001</v>
      </c>
      <c r="M11" s="66">
        <f t="shared" si="4"/>
        <v>5</v>
      </c>
      <c r="N11" s="65">
        <f>VLOOKUP($A11,'Return Data'!$B$7:$R$2843,14,0)</f>
        <v>14.4259</v>
      </c>
      <c r="O11" s="66">
        <f t="shared" si="5"/>
        <v>5</v>
      </c>
      <c r="P11" s="65">
        <f>VLOOKUP($A11,'Return Data'!$B$7:$R$2843,15,0)</f>
        <v>10.7462</v>
      </c>
      <c r="Q11" s="66">
        <f t="shared" si="6"/>
        <v>5</v>
      </c>
      <c r="R11" s="65">
        <f>VLOOKUP($A11,'Return Data'!$B$7:$R$2843,16,0)</f>
        <v>10.039199999999999</v>
      </c>
      <c r="S11" s="67">
        <f t="shared" si="7"/>
        <v>7</v>
      </c>
    </row>
    <row r="12" spans="1:20" x14ac:dyDescent="0.3">
      <c r="A12" s="63" t="s">
        <v>1249</v>
      </c>
      <c r="B12" s="64">
        <f>VLOOKUP($A12,'Return Data'!$B$7:$R$2843,3,0)</f>
        <v>44459</v>
      </c>
      <c r="C12" s="65">
        <f>VLOOKUP($A12,'Return Data'!$B$7:$R$2843,4,0)</f>
        <v>72.977199999999996</v>
      </c>
      <c r="D12" s="65">
        <f>VLOOKUP($A12,'Return Data'!$B$7:$R$2843,10,0)</f>
        <v>5.9625000000000004</v>
      </c>
      <c r="E12" s="66">
        <f t="shared" si="0"/>
        <v>7</v>
      </c>
      <c r="F12" s="65">
        <f>VLOOKUP($A12,'Return Data'!$B$7:$R$2843,11,0)</f>
        <v>33.954700000000003</v>
      </c>
      <c r="G12" s="66">
        <f t="shared" si="1"/>
        <v>1</v>
      </c>
      <c r="H12" s="65">
        <f>VLOOKUP($A12,'Return Data'!$B$7:$R$2843,12,0)</f>
        <v>44.950800000000001</v>
      </c>
      <c r="I12" s="66">
        <f t="shared" si="2"/>
        <v>1</v>
      </c>
      <c r="J12" s="65">
        <f>VLOOKUP($A12,'Return Data'!$B$7:$R$2843,13,0)</f>
        <v>55.775399999999998</v>
      </c>
      <c r="K12" s="66">
        <f t="shared" si="3"/>
        <v>1</v>
      </c>
      <c r="L12" s="65">
        <f>VLOOKUP($A12,'Return Data'!$B$7:$R$2843,17,0)</f>
        <v>38.119999999999997</v>
      </c>
      <c r="M12" s="66">
        <f t="shared" si="4"/>
        <v>1</v>
      </c>
      <c r="N12" s="65">
        <f>VLOOKUP($A12,'Return Data'!$B$7:$R$2843,14,0)</f>
        <v>28.0578</v>
      </c>
      <c r="O12" s="66">
        <f t="shared" si="5"/>
        <v>1</v>
      </c>
      <c r="P12" s="65">
        <f>VLOOKUP($A12,'Return Data'!$B$7:$R$2843,15,0)</f>
        <v>17.446400000000001</v>
      </c>
      <c r="Q12" s="66">
        <f t="shared" si="6"/>
        <v>1</v>
      </c>
      <c r="R12" s="65">
        <f>VLOOKUP($A12,'Return Data'!$B$7:$R$2843,16,0)</f>
        <v>13.3909</v>
      </c>
      <c r="S12" s="67">
        <f t="shared" si="7"/>
        <v>3</v>
      </c>
    </row>
    <row r="13" spans="1:20" x14ac:dyDescent="0.3">
      <c r="A13" s="63" t="s">
        <v>761</v>
      </c>
      <c r="B13" s="64">
        <f>VLOOKUP($A13,'Return Data'!$B$7:$R$2843,3,0)</f>
        <v>44459</v>
      </c>
      <c r="C13" s="65">
        <f>VLOOKUP($A13,'Return Data'!$B$7:$R$2843,4,0)</f>
        <v>23.352</v>
      </c>
      <c r="D13" s="65">
        <f>VLOOKUP($A13,'Return Data'!$B$7:$R$2843,10,0)</f>
        <v>10.049099999999999</v>
      </c>
      <c r="E13" s="66">
        <f t="shared" si="0"/>
        <v>2</v>
      </c>
      <c r="F13" s="65">
        <f>VLOOKUP($A13,'Return Data'!$B$7:$R$2843,11,0)</f>
        <v>11.9574</v>
      </c>
      <c r="G13" s="66">
        <f t="shared" si="1"/>
        <v>8</v>
      </c>
      <c r="H13" s="65">
        <f>VLOOKUP($A13,'Return Data'!$B$7:$R$2843,12,0)</f>
        <v>9.6187000000000005</v>
      </c>
      <c r="I13" s="66">
        <f t="shared" si="2"/>
        <v>9</v>
      </c>
      <c r="J13" s="65">
        <f>VLOOKUP($A13,'Return Data'!$B$7:$R$2843,13,0)</f>
        <v>13.071199999999999</v>
      </c>
      <c r="K13" s="66">
        <f t="shared" si="3"/>
        <v>9</v>
      </c>
      <c r="L13" s="65">
        <f>VLOOKUP($A13,'Return Data'!$B$7:$R$2843,17,0)</f>
        <v>11.371</v>
      </c>
      <c r="M13" s="66">
        <f t="shared" si="4"/>
        <v>8</v>
      </c>
      <c r="N13" s="65">
        <f>VLOOKUP($A13,'Return Data'!$B$7:$R$2843,14,0)</f>
        <v>9.6150000000000002</v>
      </c>
      <c r="O13" s="66">
        <f t="shared" si="5"/>
        <v>8</v>
      </c>
      <c r="P13" s="65">
        <f>VLOOKUP($A13,'Return Data'!$B$7:$R$2843,15,0)</f>
        <v>8.5816999999999997</v>
      </c>
      <c r="Q13" s="66">
        <f t="shared" si="6"/>
        <v>8</v>
      </c>
      <c r="R13" s="65">
        <f>VLOOKUP($A13,'Return Data'!$B$7:$R$2843,16,0)</f>
        <v>9.6567000000000007</v>
      </c>
      <c r="S13" s="67">
        <f t="shared" si="7"/>
        <v>8</v>
      </c>
    </row>
    <row r="14" spans="1:20" x14ac:dyDescent="0.3">
      <c r="A14" s="63" t="s">
        <v>1250</v>
      </c>
      <c r="B14" s="64">
        <f>VLOOKUP($A14,'Return Data'!$B$7:$R$2843,3,0)</f>
        <v>44459</v>
      </c>
      <c r="C14" s="65">
        <f>VLOOKUP($A14,'Return Data'!$B$7:$R$2843,4,0)</f>
        <v>39.474800000000002</v>
      </c>
      <c r="D14" s="65">
        <f>VLOOKUP($A14,'Return Data'!$B$7:$R$2843,10,0)</f>
        <v>4.9580000000000002</v>
      </c>
      <c r="E14" s="66">
        <f t="shared" si="0"/>
        <v>9</v>
      </c>
      <c r="F14" s="65">
        <f>VLOOKUP($A14,'Return Data'!$B$7:$R$2843,11,0)</f>
        <v>12.593400000000001</v>
      </c>
      <c r="G14" s="66">
        <f t="shared" si="1"/>
        <v>7</v>
      </c>
      <c r="H14" s="65">
        <f>VLOOKUP($A14,'Return Data'!$B$7:$R$2843,12,0)</f>
        <v>13.1884</v>
      </c>
      <c r="I14" s="66">
        <f t="shared" si="2"/>
        <v>8</v>
      </c>
      <c r="J14" s="65">
        <f>VLOOKUP($A14,'Return Data'!$B$7:$R$2843,13,0)</f>
        <v>21.0809</v>
      </c>
      <c r="K14" s="66">
        <f t="shared" si="3"/>
        <v>8</v>
      </c>
      <c r="L14" s="65">
        <f>VLOOKUP($A14,'Return Data'!$B$7:$R$2843,17,0)</f>
        <v>15.310499999999999</v>
      </c>
      <c r="M14" s="66">
        <f t="shared" si="4"/>
        <v>6</v>
      </c>
      <c r="N14" s="65">
        <f>VLOOKUP($A14,'Return Data'!$B$7:$R$2843,14,0)</f>
        <v>13.451599999999999</v>
      </c>
      <c r="O14" s="66">
        <f t="shared" si="5"/>
        <v>6</v>
      </c>
      <c r="P14" s="65">
        <f>VLOOKUP($A14,'Return Data'!$B$7:$R$2843,15,0)</f>
        <v>10.656599999999999</v>
      </c>
      <c r="Q14" s="66">
        <f t="shared" si="6"/>
        <v>6</v>
      </c>
      <c r="R14" s="65">
        <f>VLOOKUP($A14,'Return Data'!$B$7:$R$2843,16,0)</f>
        <v>11.575900000000001</v>
      </c>
      <c r="S14" s="67">
        <f t="shared" si="7"/>
        <v>5</v>
      </c>
    </row>
    <row r="15" spans="1:20" x14ac:dyDescent="0.3">
      <c r="A15" s="63" t="s">
        <v>1252</v>
      </c>
      <c r="B15" s="64">
        <f>VLOOKUP($A15,'Return Data'!$B$7:$R$2843,3,0)</f>
        <v>44459</v>
      </c>
      <c r="C15" s="65">
        <f>VLOOKUP($A15,'Return Data'!$B$7:$R$2843,4,0)</f>
        <v>15.4528</v>
      </c>
      <c r="D15" s="65">
        <f>VLOOKUP($A15,'Return Data'!$B$7:$R$2843,10,0)</f>
        <v>7.0754000000000001</v>
      </c>
      <c r="E15" s="66">
        <f t="shared" si="0"/>
        <v>6</v>
      </c>
      <c r="F15" s="65">
        <f>VLOOKUP($A15,'Return Data'!$B$7:$R$2843,11,0)</f>
        <v>14.6333</v>
      </c>
      <c r="G15" s="66">
        <f t="shared" si="1"/>
        <v>6</v>
      </c>
      <c r="H15" s="65">
        <f>VLOOKUP($A15,'Return Data'!$B$7:$R$2843,12,0)</f>
        <v>22.663699999999999</v>
      </c>
      <c r="I15" s="66">
        <f t="shared" si="2"/>
        <v>4</v>
      </c>
      <c r="J15" s="65">
        <f>VLOOKUP($A15,'Return Data'!$B$7:$R$2843,13,0)</f>
        <v>37.805300000000003</v>
      </c>
      <c r="K15" s="66">
        <f t="shared" si="3"/>
        <v>4</v>
      </c>
      <c r="L15" s="65"/>
      <c r="M15" s="66"/>
      <c r="N15" s="65"/>
      <c r="O15" s="66"/>
      <c r="P15" s="65"/>
      <c r="Q15" s="66"/>
      <c r="R15" s="65">
        <f>VLOOKUP($A15,'Return Data'!$B$7:$R$2843,16,0)</f>
        <v>32.465299999999999</v>
      </c>
      <c r="S15" s="67">
        <f t="shared" si="7"/>
        <v>1</v>
      </c>
    </row>
    <row r="16" spans="1:20" x14ac:dyDescent="0.3">
      <c r="A16" s="63" t="s">
        <v>1254</v>
      </c>
      <c r="B16" s="64">
        <f>VLOOKUP($A16,'Return Data'!$B$7:$R$2843,3,0)</f>
        <v>44459</v>
      </c>
      <c r="C16" s="65">
        <f>VLOOKUP($A16,'Return Data'!$B$7:$R$2843,4,0)</f>
        <v>47.039499999999997</v>
      </c>
      <c r="D16" s="65">
        <f>VLOOKUP($A16,'Return Data'!$B$7:$R$2843,10,0)</f>
        <v>5.8849999999999998</v>
      </c>
      <c r="E16" s="66">
        <f t="shared" si="0"/>
        <v>8</v>
      </c>
      <c r="F16" s="65">
        <f>VLOOKUP($A16,'Return Data'!$B$7:$R$2843,11,0)</f>
        <v>10.318</v>
      </c>
      <c r="G16" s="66">
        <f t="shared" si="1"/>
        <v>9</v>
      </c>
      <c r="H16" s="65">
        <f>VLOOKUP($A16,'Return Data'!$B$7:$R$2843,12,0)</f>
        <v>13.437799999999999</v>
      </c>
      <c r="I16" s="66">
        <f t="shared" si="2"/>
        <v>7</v>
      </c>
      <c r="J16" s="65">
        <f>VLOOKUP($A16,'Return Data'!$B$7:$R$2843,13,0)</f>
        <v>21.702200000000001</v>
      </c>
      <c r="K16" s="66">
        <f t="shared" si="3"/>
        <v>7</v>
      </c>
      <c r="L16" s="65">
        <f>VLOOKUP($A16,'Return Data'!$B$7:$R$2843,17,0)</f>
        <v>15.1508</v>
      </c>
      <c r="M16" s="66">
        <f>RANK(L16,L$8:L$16,0)</f>
        <v>7</v>
      </c>
      <c r="N16" s="65">
        <f>VLOOKUP($A16,'Return Data'!$B$7:$R$2843,14,0)</f>
        <v>9.7903000000000002</v>
      </c>
      <c r="O16" s="66">
        <f>RANK(N16,N$8:N$16,0)</f>
        <v>7</v>
      </c>
      <c r="P16" s="65">
        <f>VLOOKUP($A16,'Return Data'!$B$7:$R$2843,15,0)</f>
        <v>9.0091000000000001</v>
      </c>
      <c r="Q16" s="66">
        <f>RANK(P16,P$8:P$16,0)</f>
        <v>7</v>
      </c>
      <c r="R16" s="65">
        <f>VLOOKUP($A16,'Return Data'!$B$7:$R$2843,16,0)</f>
        <v>8.2173999999999996</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7.8104444444444443</v>
      </c>
      <c r="E18" s="74"/>
      <c r="F18" s="75">
        <f>AVERAGE(F8:F16)</f>
        <v>16.910177777777779</v>
      </c>
      <c r="G18" s="74"/>
      <c r="H18" s="75">
        <f>AVERAGE(H8:H16)</f>
        <v>21.546666666666667</v>
      </c>
      <c r="I18" s="74"/>
      <c r="J18" s="75">
        <f>AVERAGE(J8:J16)</f>
        <v>33.697577777777774</v>
      </c>
      <c r="K18" s="74"/>
      <c r="L18" s="75">
        <f>AVERAGE(L8:L16)</f>
        <v>21.0820875</v>
      </c>
      <c r="M18" s="74"/>
      <c r="N18" s="75">
        <f>AVERAGE(N8:N16)</f>
        <v>15.615512499999999</v>
      </c>
      <c r="O18" s="74"/>
      <c r="P18" s="75">
        <f>AVERAGE(P8:P16)</f>
        <v>12.130175000000001</v>
      </c>
      <c r="Q18" s="74"/>
      <c r="R18" s="75">
        <f>AVERAGE(R8:R16)</f>
        <v>13.847611111111112</v>
      </c>
      <c r="S18" s="76"/>
    </row>
    <row r="19" spans="1:19" x14ac:dyDescent="0.3">
      <c r="A19" s="73" t="s">
        <v>28</v>
      </c>
      <c r="B19" s="74"/>
      <c r="C19" s="74"/>
      <c r="D19" s="75">
        <f>MIN(D8:D16)</f>
        <v>4.9580000000000002</v>
      </c>
      <c r="E19" s="74"/>
      <c r="F19" s="75">
        <f>MIN(F8:F16)</f>
        <v>10.318</v>
      </c>
      <c r="G19" s="74"/>
      <c r="H19" s="75">
        <f>MIN(H8:H16)</f>
        <v>9.6187000000000005</v>
      </c>
      <c r="I19" s="74"/>
      <c r="J19" s="75">
        <f>MIN(J8:J16)</f>
        <v>13.071199999999999</v>
      </c>
      <c r="K19" s="74"/>
      <c r="L19" s="75">
        <f>MIN(L8:L16)</f>
        <v>11.371</v>
      </c>
      <c r="M19" s="74"/>
      <c r="N19" s="75">
        <f>MIN(N8:N16)</f>
        <v>9.6150000000000002</v>
      </c>
      <c r="O19" s="74"/>
      <c r="P19" s="75">
        <f>MIN(P8:P16)</f>
        <v>8.5816999999999997</v>
      </c>
      <c r="Q19" s="74"/>
      <c r="R19" s="75">
        <f>MIN(R8:R16)</f>
        <v>8.2173999999999996</v>
      </c>
      <c r="S19" s="76"/>
    </row>
    <row r="20" spans="1:19" ht="15" thickBot="1" x14ac:dyDescent="0.35">
      <c r="A20" s="77" t="s">
        <v>29</v>
      </c>
      <c r="B20" s="78"/>
      <c r="C20" s="78"/>
      <c r="D20" s="79">
        <f>MAX(D8:D16)</f>
        <v>11.4374</v>
      </c>
      <c r="E20" s="78"/>
      <c r="F20" s="79">
        <f>MAX(F8:F16)</f>
        <v>33.954700000000003</v>
      </c>
      <c r="G20" s="78"/>
      <c r="H20" s="79">
        <f>MAX(H8:H16)</f>
        <v>44.950800000000001</v>
      </c>
      <c r="I20" s="78"/>
      <c r="J20" s="79">
        <f>MAX(J8:J16)</f>
        <v>55.775399999999998</v>
      </c>
      <c r="K20" s="78"/>
      <c r="L20" s="79">
        <f>MAX(L8:L16)</f>
        <v>38.119999999999997</v>
      </c>
      <c r="M20" s="78"/>
      <c r="N20" s="79">
        <f>MAX(N8:N16)</f>
        <v>28.0578</v>
      </c>
      <c r="O20" s="78"/>
      <c r="P20" s="79">
        <f>MAX(P8:P16)</f>
        <v>17.446400000000001</v>
      </c>
      <c r="Q20" s="78"/>
      <c r="R20" s="79">
        <f>MAX(R8:R16)</f>
        <v>32.465299999999999</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44459</v>
      </c>
      <c r="C8" s="65">
        <f>VLOOKUP($A8,'Return Data'!$B$7:$R$2843,4,0)</f>
        <v>278.16370000000001</v>
      </c>
      <c r="D8" s="65">
        <f>VLOOKUP($A8,'Return Data'!$B$7:$R$2843,5,0)</f>
        <v>4.5243000000000002</v>
      </c>
      <c r="E8" s="66">
        <f>RANK(D8,D$8:D$14,0)</f>
        <v>3</v>
      </c>
      <c r="F8" s="65">
        <f>VLOOKUP($A8,'Return Data'!$B$7:$R$2843,6,0)</f>
        <v>4.5243000000000002</v>
      </c>
      <c r="G8" s="66">
        <f>RANK(F8,F$8:F$14,0)</f>
        <v>3</v>
      </c>
      <c r="H8" s="65">
        <f>VLOOKUP($A8,'Return Data'!$B$7:$R$2843,7,0)</f>
        <v>3.4045000000000001</v>
      </c>
      <c r="I8" s="66">
        <f>RANK(H8,H$8:H$14,0)</f>
        <v>6</v>
      </c>
      <c r="J8" s="65">
        <f>VLOOKUP($A8,'Return Data'!$B$7:$R$2843,8,0)</f>
        <v>2.7275</v>
      </c>
      <c r="K8" s="66">
        <f>RANK(J8,J$8:J$14,0)</f>
        <v>7</v>
      </c>
      <c r="L8" s="65">
        <f>VLOOKUP($A8,'Return Data'!$B$7:$R$2843,9,0)</f>
        <v>3.8384999999999998</v>
      </c>
      <c r="M8" s="66">
        <f>RANK(L8,L$8:L$14,0)</f>
        <v>7</v>
      </c>
      <c r="N8" s="65">
        <f>VLOOKUP($A8,'Return Data'!$B$7:$R$2843,10,0)</f>
        <v>5.4688999999999997</v>
      </c>
      <c r="O8" s="66">
        <f>RANK(N8,N$8:N$14,0)</f>
        <v>7</v>
      </c>
      <c r="P8" s="65">
        <f>VLOOKUP($A8,'Return Data'!$B$7:$R$2843,11,0)</f>
        <v>6.3209999999999997</v>
      </c>
      <c r="Q8" s="66">
        <f>RANK(P8,P$8:P$14,0)</f>
        <v>5</v>
      </c>
      <c r="R8" s="65">
        <f>VLOOKUP($A8,'Return Data'!$B$7:$R$2843,12,0)</f>
        <v>4.4377000000000004</v>
      </c>
      <c r="S8" s="66">
        <f>RANK(R8,R$8:R$14,0)</f>
        <v>7</v>
      </c>
      <c r="T8" s="65">
        <f>VLOOKUP($A8,'Return Data'!$B$7:$R$2843,13,0)</f>
        <v>5.2767999999999997</v>
      </c>
      <c r="U8" s="66">
        <f>RANK(T8,T$8:T$14,0)</f>
        <v>5</v>
      </c>
      <c r="V8" s="65">
        <f>VLOOKUP($A8,'Return Data'!$B$7:$R$2843,17,0)</f>
        <v>7.0808999999999997</v>
      </c>
      <c r="W8" s="66">
        <f>RANK(V8,V$8:V$14,0)</f>
        <v>4</v>
      </c>
      <c r="X8" s="65">
        <f>VLOOKUP($A8,'Return Data'!$B$7:$R$2843,14,0)</f>
        <v>7.8239999999999998</v>
      </c>
      <c r="Y8" s="66">
        <f>RANK(X8,X$8:X$14,0)</f>
        <v>4</v>
      </c>
      <c r="Z8" s="65">
        <f>VLOOKUP($A8,'Return Data'!$B$7:$R$2843,16,0)</f>
        <v>8.5004000000000008</v>
      </c>
      <c r="AA8" s="67">
        <f>RANK(Z8,Z$8:Z$14,0)</f>
        <v>3</v>
      </c>
    </row>
    <row r="9" spans="1:27" x14ac:dyDescent="0.3">
      <c r="A9" s="63" t="s">
        <v>806</v>
      </c>
      <c r="B9" s="64">
        <f>VLOOKUP($A9,'Return Data'!$B$7:$R$2843,3,0)</f>
        <v>44459</v>
      </c>
      <c r="C9" s="65">
        <f>VLOOKUP($A9,'Return Data'!$B$7:$R$2843,4,0)</f>
        <v>34.063600000000001</v>
      </c>
      <c r="D9" s="65">
        <f>VLOOKUP($A9,'Return Data'!$B$7:$R$2843,5,0)</f>
        <v>3.823</v>
      </c>
      <c r="E9" s="66">
        <f t="shared" ref="E9:E14" si="0">RANK(D9,D$8:D$14,0)</f>
        <v>4</v>
      </c>
      <c r="F9" s="65">
        <f>VLOOKUP($A9,'Return Data'!$B$7:$R$2843,6,0)</f>
        <v>3.823</v>
      </c>
      <c r="G9" s="66">
        <f t="shared" ref="G9:G14" si="1">RANK(F9,F$8:F$14,0)</f>
        <v>4</v>
      </c>
      <c r="H9" s="65">
        <f>VLOOKUP($A9,'Return Data'!$B$7:$R$2843,7,0)</f>
        <v>4.0137</v>
      </c>
      <c r="I9" s="66">
        <f t="shared" ref="I9:I14" si="2">RANK(H9,H$8:H$14,0)</f>
        <v>4</v>
      </c>
      <c r="J9" s="65">
        <f>VLOOKUP($A9,'Return Data'!$B$7:$R$2843,8,0)</f>
        <v>3.3874</v>
      </c>
      <c r="K9" s="66">
        <f t="shared" ref="K9:K14" si="3">RANK(J9,J$8:J$14,0)</f>
        <v>4</v>
      </c>
      <c r="L9" s="65">
        <f>VLOOKUP($A9,'Return Data'!$B$7:$R$2843,9,0)</f>
        <v>4.7858999999999998</v>
      </c>
      <c r="M9" s="66">
        <f t="shared" ref="M9:M14" si="4">RANK(L9,L$8:L$14,0)</f>
        <v>5</v>
      </c>
      <c r="N9" s="65">
        <f>VLOOKUP($A9,'Return Data'!$B$7:$R$2843,10,0)</f>
        <v>5.6542000000000003</v>
      </c>
      <c r="O9" s="66">
        <f t="shared" ref="O9:O14" si="5">RANK(N9,N$8:N$14,0)</f>
        <v>6</v>
      </c>
      <c r="P9" s="65">
        <f>VLOOKUP($A9,'Return Data'!$B$7:$R$2843,11,0)</f>
        <v>5.3402000000000003</v>
      </c>
      <c r="Q9" s="66">
        <f t="shared" ref="Q9:Q14" si="6">RANK(P9,P$8:P$14,0)</f>
        <v>7</v>
      </c>
      <c r="R9" s="65">
        <f>VLOOKUP($A9,'Return Data'!$B$7:$R$2843,12,0)</f>
        <v>4.7514000000000003</v>
      </c>
      <c r="S9" s="66">
        <f t="shared" ref="S9:S14" si="7">RANK(R9,R$8:R$14,0)</f>
        <v>5</v>
      </c>
      <c r="T9" s="65">
        <f>VLOOKUP($A9,'Return Data'!$B$7:$R$2843,13,0)</f>
        <v>5.2336</v>
      </c>
      <c r="U9" s="66">
        <f t="shared" ref="U9:U14" si="8">RANK(T9,T$8:T$14,0)</f>
        <v>6</v>
      </c>
      <c r="V9" s="65">
        <f>VLOOKUP($A9,'Return Data'!$B$7:$R$2843,17,0)</f>
        <v>6.1471999999999998</v>
      </c>
      <c r="W9" s="66">
        <f t="shared" ref="W9:W13" si="9">RANK(V9,V$8:V$14,0)</f>
        <v>6</v>
      </c>
      <c r="X9" s="65">
        <f>VLOOKUP($A9,'Return Data'!$B$7:$R$2843,14,0)</f>
        <v>6.7462</v>
      </c>
      <c r="Y9" s="66">
        <f t="shared" ref="Y9:Y13" si="10">RANK(X9,X$8:X$14,0)</f>
        <v>5</v>
      </c>
      <c r="Z9" s="65">
        <f>VLOOKUP($A9,'Return Data'!$B$7:$R$2843,16,0)</f>
        <v>7.0628000000000002</v>
      </c>
      <c r="AA9" s="67">
        <f t="shared" ref="AA9:AA14" si="11">RANK(Z9,Z$8:Z$14,0)</f>
        <v>7</v>
      </c>
    </row>
    <row r="10" spans="1:27" x14ac:dyDescent="0.3">
      <c r="A10" s="63" t="s">
        <v>808</v>
      </c>
      <c r="B10" s="64">
        <f>VLOOKUP($A10,'Return Data'!$B$7:$R$2843,3,0)</f>
        <v>44459</v>
      </c>
      <c r="C10" s="65">
        <f>VLOOKUP($A10,'Return Data'!$B$7:$R$2843,4,0)</f>
        <v>39.436999999999998</v>
      </c>
      <c r="D10" s="65">
        <f>VLOOKUP($A10,'Return Data'!$B$7:$R$2843,5,0)</f>
        <v>2.6537999999999999</v>
      </c>
      <c r="E10" s="66">
        <f t="shared" si="0"/>
        <v>6</v>
      </c>
      <c r="F10" s="65">
        <f>VLOOKUP($A10,'Return Data'!$B$7:$R$2843,6,0)</f>
        <v>2.6537999999999999</v>
      </c>
      <c r="G10" s="66">
        <f t="shared" si="1"/>
        <v>6</v>
      </c>
      <c r="H10" s="65">
        <f>VLOOKUP($A10,'Return Data'!$B$7:$R$2843,7,0)</f>
        <v>3.2545999999999999</v>
      </c>
      <c r="I10" s="66">
        <f t="shared" si="2"/>
        <v>7</v>
      </c>
      <c r="J10" s="65">
        <f>VLOOKUP($A10,'Return Data'!$B$7:$R$2843,8,0)</f>
        <v>3.7206000000000001</v>
      </c>
      <c r="K10" s="66">
        <f t="shared" si="3"/>
        <v>2</v>
      </c>
      <c r="L10" s="65">
        <f>VLOOKUP($A10,'Return Data'!$B$7:$R$2843,9,0)</f>
        <v>5.2028999999999996</v>
      </c>
      <c r="M10" s="66">
        <f t="shared" si="4"/>
        <v>3</v>
      </c>
      <c r="N10" s="65">
        <f>VLOOKUP($A10,'Return Data'!$B$7:$R$2843,10,0)</f>
        <v>6.1643999999999997</v>
      </c>
      <c r="O10" s="66">
        <f t="shared" si="5"/>
        <v>3</v>
      </c>
      <c r="P10" s="65">
        <f>VLOOKUP($A10,'Return Data'!$B$7:$R$2843,11,0)</f>
        <v>6.7152000000000003</v>
      </c>
      <c r="Q10" s="66">
        <f t="shared" si="6"/>
        <v>4</v>
      </c>
      <c r="R10" s="65">
        <f>VLOOKUP($A10,'Return Data'!$B$7:$R$2843,12,0)</f>
        <v>5.1502999999999997</v>
      </c>
      <c r="S10" s="66">
        <f t="shared" si="7"/>
        <v>3</v>
      </c>
      <c r="T10" s="65">
        <f>VLOOKUP($A10,'Return Data'!$B$7:$R$2843,13,0)</f>
        <v>6.367</v>
      </c>
      <c r="U10" s="66">
        <f t="shared" si="8"/>
        <v>4</v>
      </c>
      <c r="V10" s="65">
        <f>VLOOKUP($A10,'Return Data'!$B$7:$R$2843,17,0)</f>
        <v>7.6527000000000003</v>
      </c>
      <c r="W10" s="66">
        <f t="shared" si="9"/>
        <v>3</v>
      </c>
      <c r="X10" s="65">
        <f>VLOOKUP($A10,'Return Data'!$B$7:$R$2843,14,0)</f>
        <v>8.0538000000000007</v>
      </c>
      <c r="Y10" s="66">
        <f t="shared" si="10"/>
        <v>3</v>
      </c>
      <c r="Z10" s="65">
        <f>VLOOKUP($A10,'Return Data'!$B$7:$R$2843,16,0)</f>
        <v>8.3259000000000007</v>
      </c>
      <c r="AA10" s="67">
        <f t="shared" si="11"/>
        <v>4</v>
      </c>
    </row>
    <row r="11" spans="1:27" x14ac:dyDescent="0.3">
      <c r="A11" s="63" t="s">
        <v>810</v>
      </c>
      <c r="B11" s="64">
        <f>VLOOKUP($A11,'Return Data'!$B$7:$R$2843,3,0)</f>
        <v>44459</v>
      </c>
      <c r="C11" s="65">
        <f>VLOOKUP($A11,'Return Data'!$B$7:$R$2843,4,0)</f>
        <v>357.18729999999999</v>
      </c>
      <c r="D11" s="65">
        <f>VLOOKUP($A11,'Return Data'!$B$7:$R$2843,5,0)</f>
        <v>3.5741999999999998</v>
      </c>
      <c r="E11" s="66">
        <f t="shared" si="0"/>
        <v>5</v>
      </c>
      <c r="F11" s="65">
        <f>VLOOKUP($A11,'Return Data'!$B$7:$R$2843,6,0)</f>
        <v>3.5741999999999998</v>
      </c>
      <c r="G11" s="66">
        <f t="shared" si="1"/>
        <v>5</v>
      </c>
      <c r="H11" s="65">
        <f>VLOOKUP($A11,'Return Data'!$B$7:$R$2843,7,0)</f>
        <v>6.4721000000000002</v>
      </c>
      <c r="I11" s="66">
        <f t="shared" si="2"/>
        <v>2</v>
      </c>
      <c r="J11" s="65">
        <f>VLOOKUP($A11,'Return Data'!$B$7:$R$2843,8,0)</f>
        <v>5.2279</v>
      </c>
      <c r="K11" s="66">
        <f t="shared" si="3"/>
        <v>1</v>
      </c>
      <c r="L11" s="65">
        <f>VLOOKUP($A11,'Return Data'!$B$7:$R$2843,9,0)</f>
        <v>7.6353999999999997</v>
      </c>
      <c r="M11" s="66">
        <f t="shared" si="4"/>
        <v>2</v>
      </c>
      <c r="N11" s="65">
        <f>VLOOKUP($A11,'Return Data'!$B$7:$R$2843,10,0)</f>
        <v>8.5007999999999999</v>
      </c>
      <c r="O11" s="66">
        <f t="shared" si="5"/>
        <v>1</v>
      </c>
      <c r="P11" s="65">
        <f>VLOOKUP($A11,'Return Data'!$B$7:$R$2843,11,0)</f>
        <v>7.9137000000000004</v>
      </c>
      <c r="Q11" s="66">
        <f t="shared" si="6"/>
        <v>2</v>
      </c>
      <c r="R11" s="65">
        <f>VLOOKUP($A11,'Return Data'!$B$7:$R$2843,12,0)</f>
        <v>6.0518999999999998</v>
      </c>
      <c r="S11" s="66">
        <f t="shared" si="7"/>
        <v>1</v>
      </c>
      <c r="T11" s="65">
        <f>VLOOKUP($A11,'Return Data'!$B$7:$R$2843,13,0)</f>
        <v>7.2453000000000003</v>
      </c>
      <c r="U11" s="66">
        <f t="shared" si="8"/>
        <v>2</v>
      </c>
      <c r="V11" s="65">
        <f>VLOOKUP($A11,'Return Data'!$B$7:$R$2843,17,0)</f>
        <v>8.5943000000000005</v>
      </c>
      <c r="W11" s="66">
        <f t="shared" si="9"/>
        <v>2</v>
      </c>
      <c r="X11" s="65">
        <f>VLOOKUP($A11,'Return Data'!$B$7:$R$2843,14,0)</f>
        <v>8.6798999999999999</v>
      </c>
      <c r="Y11" s="66">
        <f t="shared" si="10"/>
        <v>2</v>
      </c>
      <c r="Z11" s="65">
        <f>VLOOKUP($A11,'Return Data'!$B$7:$R$2843,16,0)</f>
        <v>8.8407</v>
      </c>
      <c r="AA11" s="67">
        <f t="shared" si="11"/>
        <v>1</v>
      </c>
    </row>
    <row r="12" spans="1:27" x14ac:dyDescent="0.3">
      <c r="A12" s="63" t="s">
        <v>811</v>
      </c>
      <c r="B12" s="64">
        <f>VLOOKUP($A12,'Return Data'!$B$7:$R$2843,3,0)</f>
        <v>44459</v>
      </c>
      <c r="C12" s="65">
        <f>VLOOKUP($A12,'Return Data'!$B$7:$R$2843,4,0)</f>
        <v>1207.2813000000001</v>
      </c>
      <c r="D12" s="65">
        <f>VLOOKUP($A12,'Return Data'!$B$7:$R$2843,5,0)</f>
        <v>9.3442000000000007</v>
      </c>
      <c r="E12" s="66">
        <f t="shared" si="0"/>
        <v>1</v>
      </c>
      <c r="F12" s="65">
        <f>VLOOKUP($A12,'Return Data'!$B$7:$R$2843,6,0)</f>
        <v>9.3442000000000007</v>
      </c>
      <c r="G12" s="66">
        <f t="shared" si="1"/>
        <v>1</v>
      </c>
      <c r="H12" s="65">
        <f>VLOOKUP($A12,'Return Data'!$B$7:$R$2843,7,0)</f>
        <v>8.2941000000000003</v>
      </c>
      <c r="I12" s="66">
        <f t="shared" si="2"/>
        <v>1</v>
      </c>
      <c r="J12" s="65">
        <f>VLOOKUP($A12,'Return Data'!$B$7:$R$2843,8,0)</f>
        <v>3.5756999999999999</v>
      </c>
      <c r="K12" s="66">
        <f t="shared" si="3"/>
        <v>3</v>
      </c>
      <c r="L12" s="65">
        <f>VLOOKUP($A12,'Return Data'!$B$7:$R$2843,9,0)</f>
        <v>7.9433999999999996</v>
      </c>
      <c r="M12" s="66">
        <f t="shared" si="4"/>
        <v>1</v>
      </c>
      <c r="N12" s="65">
        <f>VLOOKUP($A12,'Return Data'!$B$7:$R$2843,10,0)</f>
        <v>7.8715999999999999</v>
      </c>
      <c r="O12" s="66">
        <f t="shared" si="5"/>
        <v>2</v>
      </c>
      <c r="P12" s="65">
        <f>VLOOKUP($A12,'Return Data'!$B$7:$R$2843,11,0)</f>
        <v>10.1502</v>
      </c>
      <c r="Q12" s="66">
        <f t="shared" si="6"/>
        <v>1</v>
      </c>
      <c r="R12" s="65">
        <f>VLOOKUP($A12,'Return Data'!$B$7:$R$2843,12,0)</f>
        <v>5.4518000000000004</v>
      </c>
      <c r="S12" s="66">
        <f t="shared" si="7"/>
        <v>2</v>
      </c>
      <c r="T12" s="65">
        <f>VLOOKUP($A12,'Return Data'!$B$7:$R$2843,13,0)</f>
        <v>7.3281999999999998</v>
      </c>
      <c r="U12" s="66">
        <f t="shared" si="8"/>
        <v>1</v>
      </c>
      <c r="V12" s="65"/>
      <c r="W12" s="66"/>
      <c r="X12" s="65"/>
      <c r="Y12" s="66"/>
      <c r="Z12" s="65">
        <f>VLOOKUP($A12,'Return Data'!$B$7:$R$2843,16,0)</f>
        <v>8.3231000000000002</v>
      </c>
      <c r="AA12" s="67">
        <f t="shared" si="11"/>
        <v>5</v>
      </c>
    </row>
    <row r="13" spans="1:27" x14ac:dyDescent="0.3">
      <c r="A13" s="63" t="s">
        <v>814</v>
      </c>
      <c r="B13" s="64">
        <f>VLOOKUP($A13,'Return Data'!$B$7:$R$2843,3,0)</f>
        <v>44459</v>
      </c>
      <c r="C13" s="65">
        <f>VLOOKUP($A13,'Return Data'!$B$7:$R$2843,4,0)</f>
        <v>37.1295</v>
      </c>
      <c r="D13" s="65">
        <f>VLOOKUP($A13,'Return Data'!$B$7:$R$2843,5,0)</f>
        <v>4.6548999999999996</v>
      </c>
      <c r="E13" s="66">
        <f t="shared" si="0"/>
        <v>2</v>
      </c>
      <c r="F13" s="65">
        <f>VLOOKUP($A13,'Return Data'!$B$7:$R$2843,6,0)</f>
        <v>4.6548999999999996</v>
      </c>
      <c r="G13" s="66">
        <f t="shared" si="1"/>
        <v>2</v>
      </c>
      <c r="H13" s="65">
        <f>VLOOKUP($A13,'Return Data'!$B$7:$R$2843,7,0)</f>
        <v>3.6398000000000001</v>
      </c>
      <c r="I13" s="66">
        <f t="shared" si="2"/>
        <v>5</v>
      </c>
      <c r="J13" s="65">
        <f>VLOOKUP($A13,'Return Data'!$B$7:$R$2843,8,0)</f>
        <v>2.8469000000000002</v>
      </c>
      <c r="K13" s="66">
        <f t="shared" si="3"/>
        <v>6</v>
      </c>
      <c r="L13" s="65">
        <f>VLOOKUP($A13,'Return Data'!$B$7:$R$2843,9,0)</f>
        <v>4.5362</v>
      </c>
      <c r="M13" s="66">
        <f t="shared" si="4"/>
        <v>6</v>
      </c>
      <c r="N13" s="65">
        <f>VLOOKUP($A13,'Return Data'!$B$7:$R$2843,10,0)</f>
        <v>6.0669000000000004</v>
      </c>
      <c r="O13" s="66">
        <f t="shared" si="5"/>
        <v>4</v>
      </c>
      <c r="P13" s="65">
        <f>VLOOKUP($A13,'Return Data'!$B$7:$R$2843,11,0)</f>
        <v>7.3407</v>
      </c>
      <c r="Q13" s="66">
        <f t="shared" si="6"/>
        <v>3</v>
      </c>
      <c r="R13" s="65">
        <f>VLOOKUP($A13,'Return Data'!$B$7:$R$2843,12,0)</f>
        <v>4.9066000000000001</v>
      </c>
      <c r="S13" s="66">
        <f t="shared" si="7"/>
        <v>4</v>
      </c>
      <c r="T13" s="65">
        <f>VLOOKUP($A13,'Return Data'!$B$7:$R$2843,13,0)</f>
        <v>6.5959000000000003</v>
      </c>
      <c r="U13" s="66">
        <f t="shared" si="8"/>
        <v>3</v>
      </c>
      <c r="V13" s="65">
        <f>VLOOKUP($A13,'Return Data'!$B$7:$R$2843,17,0)</f>
        <v>8.7172999999999998</v>
      </c>
      <c r="W13" s="66">
        <f t="shared" si="9"/>
        <v>1</v>
      </c>
      <c r="X13" s="65">
        <f>VLOOKUP($A13,'Return Data'!$B$7:$R$2843,14,0)</f>
        <v>9.1281999999999996</v>
      </c>
      <c r="Y13" s="66">
        <f t="shared" si="10"/>
        <v>1</v>
      </c>
      <c r="Z13" s="65">
        <f>VLOOKUP($A13,'Return Data'!$B$7:$R$2843,16,0)</f>
        <v>8.5642999999999994</v>
      </c>
      <c r="AA13" s="67">
        <f t="shared" si="11"/>
        <v>2</v>
      </c>
    </row>
    <row r="14" spans="1:27" x14ac:dyDescent="0.3">
      <c r="A14" s="63" t="s">
        <v>815</v>
      </c>
      <c r="B14" s="64">
        <f>VLOOKUP($A14,'Return Data'!$B$7:$R$2843,3,0)</f>
        <v>44459</v>
      </c>
      <c r="C14" s="65">
        <f>VLOOKUP($A14,'Return Data'!$B$7:$R$2843,4,0)</f>
        <v>1240.8223</v>
      </c>
      <c r="D14" s="65">
        <f>VLOOKUP($A14,'Return Data'!$B$7:$R$2843,5,0)</f>
        <v>2.3654999999999999</v>
      </c>
      <c r="E14" s="66">
        <f t="shared" si="0"/>
        <v>7</v>
      </c>
      <c r="F14" s="65">
        <f>VLOOKUP($A14,'Return Data'!$B$7:$R$2843,6,0)</f>
        <v>2.3654999999999999</v>
      </c>
      <c r="G14" s="66">
        <f t="shared" si="1"/>
        <v>7</v>
      </c>
      <c r="H14" s="65">
        <f>VLOOKUP($A14,'Return Data'!$B$7:$R$2843,7,0)</f>
        <v>4.0305999999999997</v>
      </c>
      <c r="I14" s="66">
        <f t="shared" si="2"/>
        <v>3</v>
      </c>
      <c r="J14" s="65">
        <f>VLOOKUP($A14,'Return Data'!$B$7:$R$2843,8,0)</f>
        <v>3.0626000000000002</v>
      </c>
      <c r="K14" s="66">
        <f t="shared" si="3"/>
        <v>5</v>
      </c>
      <c r="L14" s="65">
        <f>VLOOKUP($A14,'Return Data'!$B$7:$R$2843,9,0)</f>
        <v>5.0331000000000001</v>
      </c>
      <c r="M14" s="66">
        <f t="shared" si="4"/>
        <v>4</v>
      </c>
      <c r="N14" s="65">
        <f>VLOOKUP($A14,'Return Data'!$B$7:$R$2843,10,0)</f>
        <v>5.8010999999999999</v>
      </c>
      <c r="O14" s="66">
        <f t="shared" si="5"/>
        <v>5</v>
      </c>
      <c r="P14" s="65">
        <f>VLOOKUP($A14,'Return Data'!$B$7:$R$2843,11,0)</f>
        <v>5.8388999999999998</v>
      </c>
      <c r="Q14" s="66">
        <f t="shared" si="6"/>
        <v>6</v>
      </c>
      <c r="R14" s="65">
        <f>VLOOKUP($A14,'Return Data'!$B$7:$R$2843,12,0)</f>
        <v>4.6181000000000001</v>
      </c>
      <c r="S14" s="66">
        <f t="shared" si="7"/>
        <v>6</v>
      </c>
      <c r="T14" s="65">
        <f>VLOOKUP($A14,'Return Data'!$B$7:$R$2843,13,0)</f>
        <v>5.1467000000000001</v>
      </c>
      <c r="U14" s="66">
        <f t="shared" si="8"/>
        <v>7</v>
      </c>
      <c r="V14" s="65">
        <f>VLOOKUP($A14,'Return Data'!$B$7:$R$2843,17,0)</f>
        <v>6.8963999999999999</v>
      </c>
      <c r="W14" s="66">
        <f t="shared" ref="W14" si="12">RANK(V14,V$8:V$14,0)</f>
        <v>5</v>
      </c>
      <c r="X14" s="65"/>
      <c r="Y14" s="66"/>
      <c r="Z14" s="65">
        <f>VLOOKUP($A14,'Return Data'!$B$7:$R$2843,16,0)</f>
        <v>7.7432999999999996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4.4199857142857137</v>
      </c>
      <c r="E16" s="74"/>
      <c r="F16" s="75">
        <f>AVERAGE(F8:F14)</f>
        <v>4.4199857142857137</v>
      </c>
      <c r="G16" s="74"/>
      <c r="H16" s="75">
        <f>AVERAGE(H8:H14)</f>
        <v>4.729914285714286</v>
      </c>
      <c r="I16" s="74"/>
      <c r="J16" s="75">
        <f>AVERAGE(J8:J14)</f>
        <v>3.5069428571428571</v>
      </c>
      <c r="K16" s="74"/>
      <c r="L16" s="75">
        <f>AVERAGE(L8:L14)</f>
        <v>5.5679142857142851</v>
      </c>
      <c r="M16" s="74"/>
      <c r="N16" s="75">
        <f>AVERAGE(N8:N14)</f>
        <v>6.5039857142857134</v>
      </c>
      <c r="O16" s="74"/>
      <c r="P16" s="75">
        <f>AVERAGE(P8:P14)</f>
        <v>7.0885571428571428</v>
      </c>
      <c r="Q16" s="74"/>
      <c r="R16" s="75">
        <f>AVERAGE(R8:R14)</f>
        <v>5.0525428571428579</v>
      </c>
      <c r="S16" s="74"/>
      <c r="T16" s="75">
        <f>AVERAGE(T8:T14)</f>
        <v>6.1705000000000014</v>
      </c>
      <c r="U16" s="74"/>
      <c r="V16" s="75">
        <f>AVERAGE(V8:V14)</f>
        <v>7.5148000000000001</v>
      </c>
      <c r="W16" s="74"/>
      <c r="X16" s="75">
        <f>AVERAGE(X8:X14)</f>
        <v>8.0864200000000004</v>
      </c>
      <c r="Y16" s="74"/>
      <c r="Z16" s="75">
        <f>AVERAGE(Z8:Z14)</f>
        <v>8.1943571428571449</v>
      </c>
      <c r="AA16" s="76"/>
    </row>
    <row r="17" spans="1:27" x14ac:dyDescent="0.3">
      <c r="A17" s="73" t="s">
        <v>28</v>
      </c>
      <c r="B17" s="74"/>
      <c r="C17" s="74"/>
      <c r="D17" s="75">
        <f>MIN(D8:D14)</f>
        <v>2.3654999999999999</v>
      </c>
      <c r="E17" s="74"/>
      <c r="F17" s="75">
        <f>MIN(F8:F14)</f>
        <v>2.3654999999999999</v>
      </c>
      <c r="G17" s="74"/>
      <c r="H17" s="75">
        <f>MIN(H8:H14)</f>
        <v>3.2545999999999999</v>
      </c>
      <c r="I17" s="74"/>
      <c r="J17" s="75">
        <f>MIN(J8:J14)</f>
        <v>2.7275</v>
      </c>
      <c r="K17" s="74"/>
      <c r="L17" s="75">
        <f>MIN(L8:L14)</f>
        <v>3.8384999999999998</v>
      </c>
      <c r="M17" s="74"/>
      <c r="N17" s="75">
        <f>MIN(N8:N14)</f>
        <v>5.4688999999999997</v>
      </c>
      <c r="O17" s="74"/>
      <c r="P17" s="75">
        <f>MIN(P8:P14)</f>
        <v>5.3402000000000003</v>
      </c>
      <c r="Q17" s="74"/>
      <c r="R17" s="75">
        <f>MIN(R8:R14)</f>
        <v>4.4377000000000004</v>
      </c>
      <c r="S17" s="74"/>
      <c r="T17" s="75">
        <f>MIN(T8:T14)</f>
        <v>5.1467000000000001</v>
      </c>
      <c r="U17" s="74"/>
      <c r="V17" s="75">
        <f>MIN(V8:V14)</f>
        <v>6.1471999999999998</v>
      </c>
      <c r="W17" s="74"/>
      <c r="X17" s="75">
        <f>MIN(X8:X14)</f>
        <v>6.7462</v>
      </c>
      <c r="Y17" s="74"/>
      <c r="Z17" s="75">
        <f>MIN(Z8:Z14)</f>
        <v>7.0628000000000002</v>
      </c>
      <c r="AA17" s="76"/>
    </row>
    <row r="18" spans="1:27" ht="15" thickBot="1" x14ac:dyDescent="0.35">
      <c r="A18" s="77" t="s">
        <v>29</v>
      </c>
      <c r="B18" s="78"/>
      <c r="C18" s="78"/>
      <c r="D18" s="79">
        <f>MAX(D8:D14)</f>
        <v>9.3442000000000007</v>
      </c>
      <c r="E18" s="78"/>
      <c r="F18" s="79">
        <f>MAX(F8:F14)</f>
        <v>9.3442000000000007</v>
      </c>
      <c r="G18" s="78"/>
      <c r="H18" s="79">
        <f>MAX(H8:H14)</f>
        <v>8.2941000000000003</v>
      </c>
      <c r="I18" s="78"/>
      <c r="J18" s="79">
        <f>MAX(J8:J14)</f>
        <v>5.2279</v>
      </c>
      <c r="K18" s="78"/>
      <c r="L18" s="79">
        <f>MAX(L8:L14)</f>
        <v>7.9433999999999996</v>
      </c>
      <c r="M18" s="78"/>
      <c r="N18" s="79">
        <f>MAX(N8:N14)</f>
        <v>8.5007999999999999</v>
      </c>
      <c r="O18" s="78"/>
      <c r="P18" s="79">
        <f>MAX(P8:P14)</f>
        <v>10.1502</v>
      </c>
      <c r="Q18" s="78"/>
      <c r="R18" s="79">
        <f>MAX(R8:R14)</f>
        <v>6.0518999999999998</v>
      </c>
      <c r="S18" s="78"/>
      <c r="T18" s="79">
        <f>MAX(T8:T14)</f>
        <v>7.3281999999999998</v>
      </c>
      <c r="U18" s="78"/>
      <c r="V18" s="79">
        <f>MAX(V8:V14)</f>
        <v>8.7172999999999998</v>
      </c>
      <c r="W18" s="78"/>
      <c r="X18" s="79">
        <f>MAX(X8:X14)</f>
        <v>9.1281999999999996</v>
      </c>
      <c r="Y18" s="78"/>
      <c r="Z18" s="79">
        <f>MAX(Z8:Z14)</f>
        <v>8.8407</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44459</v>
      </c>
      <c r="C8" s="65">
        <f>VLOOKUP($A8,'Return Data'!$B$7:$R$2843,4,0)</f>
        <v>272.95119999999997</v>
      </c>
      <c r="D8" s="65">
        <f>VLOOKUP($A8,'Return Data'!$B$7:$R$2843,5,0)</f>
        <v>4.3342000000000001</v>
      </c>
      <c r="E8" s="66">
        <f>RANK(D8,D$8:D$14,0)</f>
        <v>2</v>
      </c>
      <c r="F8" s="65">
        <f>VLOOKUP($A8,'Return Data'!$B$7:$R$2843,6,0)</f>
        <v>4.3342000000000001</v>
      </c>
      <c r="G8" s="66">
        <f>RANK(F8,F$8:F$14,0)</f>
        <v>2</v>
      </c>
      <c r="H8" s="65">
        <f>VLOOKUP($A8,'Return Data'!$B$7:$R$2843,7,0)</f>
        <v>3.2151999999999998</v>
      </c>
      <c r="I8" s="66">
        <f>RANK(H8,H$8:H$14,0)</f>
        <v>6</v>
      </c>
      <c r="J8" s="65">
        <f>VLOOKUP($A8,'Return Data'!$B$7:$R$2843,8,0)</f>
        <v>2.5384000000000002</v>
      </c>
      <c r="K8" s="66">
        <f>RANK(J8,J$8:J$14,0)</f>
        <v>6</v>
      </c>
      <c r="L8" s="65">
        <f>VLOOKUP($A8,'Return Data'!$B$7:$R$2843,9,0)</f>
        <v>3.6494</v>
      </c>
      <c r="M8" s="66">
        <f>RANK(L8,L$8:L$14,0)</f>
        <v>7</v>
      </c>
      <c r="N8" s="65">
        <f>VLOOKUP($A8,'Return Data'!$B$7:$R$2843,10,0)</f>
        <v>5.2941000000000003</v>
      </c>
      <c r="O8" s="66">
        <f>RANK(N8,N$8:N$14,0)</f>
        <v>5</v>
      </c>
      <c r="P8" s="65">
        <f>VLOOKUP($A8,'Return Data'!$B$7:$R$2843,11,0)</f>
        <v>6.1540999999999997</v>
      </c>
      <c r="Q8" s="66">
        <f>RANK(P8,P$8:P$14,0)</f>
        <v>5</v>
      </c>
      <c r="R8" s="65">
        <f>VLOOKUP($A8,'Return Data'!$B$7:$R$2843,12,0)</f>
        <v>4.2728999999999999</v>
      </c>
      <c r="S8" s="66">
        <f>RANK(R8,R$8:R$14,0)</f>
        <v>5</v>
      </c>
      <c r="T8" s="65">
        <f>VLOOKUP($A8,'Return Data'!$B$7:$R$2843,13,0)</f>
        <v>5.1059000000000001</v>
      </c>
      <c r="U8" s="66">
        <f>RANK(T8,T$8:T$14,0)</f>
        <v>5</v>
      </c>
      <c r="V8" s="65">
        <f>VLOOKUP($A8,'Return Data'!$B$7:$R$2843,17,0)</f>
        <v>6.8865999999999996</v>
      </c>
      <c r="W8" s="66">
        <f>RANK(V8,V$8:V$14,0)</f>
        <v>4</v>
      </c>
      <c r="X8" s="65">
        <f>VLOOKUP($A8,'Return Data'!$B$7:$R$2843,14,0)</f>
        <v>7.6128999999999998</v>
      </c>
      <c r="Y8" s="66">
        <f>RANK(X8,X$8:X$14,0)</f>
        <v>4</v>
      </c>
      <c r="Z8" s="65">
        <f>VLOOKUP($A8,'Return Data'!$B$7:$R$2843,16,0)</f>
        <v>8.3635999999999999</v>
      </c>
      <c r="AA8" s="67">
        <f>RANK(Z8,Z$8:Z$14,0)</f>
        <v>1</v>
      </c>
    </row>
    <row r="9" spans="1:27" x14ac:dyDescent="0.3">
      <c r="A9" s="63" t="s">
        <v>805</v>
      </c>
      <c r="B9" s="64">
        <f>VLOOKUP($A9,'Return Data'!$B$7:$R$2843,3,0)</f>
        <v>44459</v>
      </c>
      <c r="C9" s="65">
        <f>VLOOKUP($A9,'Return Data'!$B$7:$R$2843,4,0)</f>
        <v>32.0548</v>
      </c>
      <c r="D9" s="65">
        <f>VLOOKUP($A9,'Return Data'!$B$7:$R$2843,5,0)</f>
        <v>3.1511999999999998</v>
      </c>
      <c r="E9" s="66">
        <f t="shared" ref="E9:E14" si="0">RANK(D9,D$8:D$14,0)</f>
        <v>4</v>
      </c>
      <c r="F9" s="65">
        <f>VLOOKUP($A9,'Return Data'!$B$7:$R$2843,6,0)</f>
        <v>3.1511999999999998</v>
      </c>
      <c r="G9" s="66">
        <f t="shared" ref="G9:G14" si="1">RANK(F9,F$8:F$14,0)</f>
        <v>4</v>
      </c>
      <c r="H9" s="65">
        <f>VLOOKUP($A9,'Return Data'!$B$7:$R$2843,7,0)</f>
        <v>3.3368000000000002</v>
      </c>
      <c r="I9" s="66">
        <f t="shared" ref="I9:I14" si="2">RANK(H9,H$8:H$14,0)</f>
        <v>4</v>
      </c>
      <c r="J9" s="65">
        <f>VLOOKUP($A9,'Return Data'!$B$7:$R$2843,8,0)</f>
        <v>2.7031000000000001</v>
      </c>
      <c r="K9" s="66">
        <f t="shared" ref="K9:K14" si="3">RANK(J9,J$8:J$14,0)</f>
        <v>4</v>
      </c>
      <c r="L9" s="65">
        <f>VLOOKUP($A9,'Return Data'!$B$7:$R$2843,9,0)</f>
        <v>4.0987999999999998</v>
      </c>
      <c r="M9" s="66">
        <f t="shared" ref="M9:M14" si="4">RANK(L9,L$8:L$14,0)</f>
        <v>6</v>
      </c>
      <c r="N9" s="65">
        <f>VLOOKUP($A9,'Return Data'!$B$7:$R$2843,10,0)</f>
        <v>4.9612999999999996</v>
      </c>
      <c r="O9" s="66">
        <f t="shared" ref="O9:O14" si="5">RANK(N9,N$8:N$14,0)</f>
        <v>7</v>
      </c>
      <c r="P9" s="65">
        <f>VLOOKUP($A9,'Return Data'!$B$7:$R$2843,11,0)</f>
        <v>4.6546000000000003</v>
      </c>
      <c r="Q9" s="66">
        <f t="shared" ref="Q9:Q14" si="6">RANK(P9,P$8:P$14,0)</f>
        <v>7</v>
      </c>
      <c r="R9" s="65">
        <f>VLOOKUP($A9,'Return Data'!$B$7:$R$2843,12,0)</f>
        <v>4.0872999999999999</v>
      </c>
      <c r="S9" s="66">
        <f t="shared" ref="S9:S14" si="7">RANK(R9,R$8:R$14,0)</f>
        <v>6</v>
      </c>
      <c r="T9" s="65">
        <f>VLOOKUP($A9,'Return Data'!$B$7:$R$2843,13,0)</f>
        <v>4.5479000000000003</v>
      </c>
      <c r="U9" s="66">
        <f t="shared" ref="U9:U14" si="8">RANK(T9,T$8:T$14,0)</f>
        <v>6</v>
      </c>
      <c r="V9" s="65">
        <f>VLOOKUP($A9,'Return Data'!$B$7:$R$2843,17,0)</f>
        <v>5.4461000000000004</v>
      </c>
      <c r="W9" s="66">
        <f t="shared" ref="W9:W11" si="9">RANK(V9,V$8:V$14,0)</f>
        <v>6</v>
      </c>
      <c r="X9" s="65">
        <f>VLOOKUP($A9,'Return Data'!$B$7:$R$2843,14,0)</f>
        <v>6.0945999999999998</v>
      </c>
      <c r="Y9" s="66">
        <f t="shared" ref="Y9:Y11" si="10">RANK(X9,X$8:X$14,0)</f>
        <v>5</v>
      </c>
      <c r="Z9" s="65">
        <f>VLOOKUP($A9,'Return Data'!$B$7:$R$2843,16,0)</f>
        <v>5.8689999999999998</v>
      </c>
      <c r="AA9" s="67">
        <f t="shared" ref="AA9:AA14" si="11">RANK(Z9,Z$8:Z$14,0)</f>
        <v>7</v>
      </c>
    </row>
    <row r="10" spans="1:27" x14ac:dyDescent="0.3">
      <c r="A10" s="63" t="s">
        <v>807</v>
      </c>
      <c r="B10" s="64">
        <f>VLOOKUP($A10,'Return Data'!$B$7:$R$2843,3,0)</f>
        <v>44459</v>
      </c>
      <c r="C10" s="65">
        <f>VLOOKUP($A10,'Return Data'!$B$7:$R$2843,4,0)</f>
        <v>39.000399999999999</v>
      </c>
      <c r="D10" s="65">
        <f>VLOOKUP($A10,'Return Data'!$B$7:$R$2843,5,0)</f>
        <v>2.4026000000000001</v>
      </c>
      <c r="E10" s="66">
        <f t="shared" si="0"/>
        <v>6</v>
      </c>
      <c r="F10" s="65">
        <f>VLOOKUP($A10,'Return Data'!$B$7:$R$2843,6,0)</f>
        <v>2.4026000000000001</v>
      </c>
      <c r="G10" s="66">
        <f t="shared" si="1"/>
        <v>6</v>
      </c>
      <c r="H10" s="65">
        <f>VLOOKUP($A10,'Return Data'!$B$7:$R$2843,7,0)</f>
        <v>3.0099</v>
      </c>
      <c r="I10" s="66">
        <f t="shared" si="2"/>
        <v>7</v>
      </c>
      <c r="J10" s="65">
        <f>VLOOKUP($A10,'Return Data'!$B$7:$R$2843,8,0)</f>
        <v>3.4741</v>
      </c>
      <c r="K10" s="66">
        <f t="shared" si="3"/>
        <v>2</v>
      </c>
      <c r="L10" s="65">
        <f>VLOOKUP($A10,'Return Data'!$B$7:$R$2843,9,0)</f>
        <v>4.9538000000000002</v>
      </c>
      <c r="M10" s="66">
        <f t="shared" si="4"/>
        <v>3</v>
      </c>
      <c r="N10" s="65">
        <f>VLOOKUP($A10,'Return Data'!$B$7:$R$2843,10,0)</f>
        <v>5.91</v>
      </c>
      <c r="O10" s="66">
        <f t="shared" si="5"/>
        <v>3</v>
      </c>
      <c r="P10" s="65">
        <f>VLOOKUP($A10,'Return Data'!$B$7:$R$2843,11,0)</f>
        <v>6.4569000000000001</v>
      </c>
      <c r="Q10" s="66">
        <f t="shared" si="6"/>
        <v>4</v>
      </c>
      <c r="R10" s="65">
        <f>VLOOKUP($A10,'Return Data'!$B$7:$R$2843,12,0)</f>
        <v>4.8907999999999996</v>
      </c>
      <c r="S10" s="66">
        <f t="shared" si="7"/>
        <v>3</v>
      </c>
      <c r="T10" s="65">
        <f>VLOOKUP($A10,'Return Data'!$B$7:$R$2843,13,0)</f>
        <v>6.1007999999999996</v>
      </c>
      <c r="U10" s="66">
        <f t="shared" si="8"/>
        <v>4</v>
      </c>
      <c r="V10" s="65">
        <f>VLOOKUP($A10,'Return Data'!$B$7:$R$2843,17,0)</f>
        <v>7.4234999999999998</v>
      </c>
      <c r="W10" s="66">
        <f t="shared" si="9"/>
        <v>3</v>
      </c>
      <c r="X10" s="65">
        <f>VLOOKUP($A10,'Return Data'!$B$7:$R$2843,14,0)</f>
        <v>7.8464999999999998</v>
      </c>
      <c r="Y10" s="66">
        <f t="shared" si="10"/>
        <v>3</v>
      </c>
      <c r="Z10" s="65">
        <f>VLOOKUP($A10,'Return Data'!$B$7:$R$2843,16,0)</f>
        <v>8.1037999999999997</v>
      </c>
      <c r="AA10" s="67">
        <f t="shared" si="11"/>
        <v>2</v>
      </c>
    </row>
    <row r="11" spans="1:27" x14ac:dyDescent="0.3">
      <c r="A11" s="63" t="s">
        <v>809</v>
      </c>
      <c r="B11" s="64">
        <f>VLOOKUP($A11,'Return Data'!$B$7:$R$2843,3,0)</f>
        <v>44459</v>
      </c>
      <c r="C11" s="65">
        <f>VLOOKUP($A11,'Return Data'!$B$7:$R$2843,4,0)</f>
        <v>335.35329999999999</v>
      </c>
      <c r="D11" s="65">
        <f>VLOOKUP($A11,'Return Data'!$B$7:$R$2843,5,0)</f>
        <v>2.8559000000000001</v>
      </c>
      <c r="E11" s="66">
        <f t="shared" si="0"/>
        <v>5</v>
      </c>
      <c r="F11" s="65">
        <f>VLOOKUP($A11,'Return Data'!$B$7:$R$2843,6,0)</f>
        <v>2.8559000000000001</v>
      </c>
      <c r="G11" s="66">
        <f t="shared" si="1"/>
        <v>5</v>
      </c>
      <c r="H11" s="65">
        <f>VLOOKUP($A11,'Return Data'!$B$7:$R$2843,7,0)</f>
        <v>5.7515999999999998</v>
      </c>
      <c r="I11" s="66">
        <f t="shared" si="2"/>
        <v>2</v>
      </c>
      <c r="J11" s="65">
        <f>VLOOKUP($A11,'Return Data'!$B$7:$R$2843,8,0)</f>
        <v>4.5060000000000002</v>
      </c>
      <c r="K11" s="66">
        <f t="shared" si="3"/>
        <v>1</v>
      </c>
      <c r="L11" s="65">
        <f>VLOOKUP($A11,'Return Data'!$B$7:$R$2843,9,0)</f>
        <v>6.9109999999999996</v>
      </c>
      <c r="M11" s="66">
        <f t="shared" si="4"/>
        <v>2</v>
      </c>
      <c r="N11" s="65">
        <f>VLOOKUP($A11,'Return Data'!$B$7:$R$2843,10,0)</f>
        <v>7.7656999999999998</v>
      </c>
      <c r="O11" s="66">
        <f t="shared" si="5"/>
        <v>1</v>
      </c>
      <c r="P11" s="65">
        <f>VLOOKUP($A11,'Return Data'!$B$7:$R$2843,11,0)</f>
        <v>7.1660000000000004</v>
      </c>
      <c r="Q11" s="66">
        <f t="shared" si="6"/>
        <v>2</v>
      </c>
      <c r="R11" s="65">
        <f>VLOOKUP($A11,'Return Data'!$B$7:$R$2843,12,0)</f>
        <v>5.3010000000000002</v>
      </c>
      <c r="S11" s="66">
        <f t="shared" si="7"/>
        <v>1</v>
      </c>
      <c r="T11" s="65">
        <f>VLOOKUP($A11,'Return Data'!$B$7:$R$2843,13,0)</f>
        <v>6.4756999999999998</v>
      </c>
      <c r="U11" s="66">
        <f t="shared" si="8"/>
        <v>2</v>
      </c>
      <c r="V11" s="65">
        <f>VLOOKUP($A11,'Return Data'!$B$7:$R$2843,17,0)</f>
        <v>7.8095999999999997</v>
      </c>
      <c r="W11" s="66">
        <f t="shared" si="9"/>
        <v>2</v>
      </c>
      <c r="X11" s="65">
        <f>VLOOKUP($A11,'Return Data'!$B$7:$R$2843,14,0)</f>
        <v>7.8752000000000004</v>
      </c>
      <c r="Y11" s="66">
        <f t="shared" si="10"/>
        <v>2</v>
      </c>
      <c r="Z11" s="65">
        <f>VLOOKUP($A11,'Return Data'!$B$7:$R$2843,16,0)</f>
        <v>7.9321000000000002</v>
      </c>
      <c r="AA11" s="67">
        <f t="shared" si="11"/>
        <v>4</v>
      </c>
    </row>
    <row r="12" spans="1:27" x14ac:dyDescent="0.3">
      <c r="A12" s="63" t="s">
        <v>812</v>
      </c>
      <c r="B12" s="64">
        <f>VLOOKUP($A12,'Return Data'!$B$7:$R$2843,3,0)</f>
        <v>44459</v>
      </c>
      <c r="C12" s="65">
        <f>VLOOKUP($A12,'Return Data'!$B$7:$R$2843,4,0)</f>
        <v>1197.4879000000001</v>
      </c>
      <c r="D12" s="65">
        <f>VLOOKUP($A12,'Return Data'!$B$7:$R$2843,5,0)</f>
        <v>8.9444999999999997</v>
      </c>
      <c r="E12" s="66">
        <f t="shared" si="0"/>
        <v>1</v>
      </c>
      <c r="F12" s="65">
        <f>VLOOKUP($A12,'Return Data'!$B$7:$R$2843,6,0)</f>
        <v>8.9444999999999997</v>
      </c>
      <c r="G12" s="66">
        <f t="shared" si="1"/>
        <v>1</v>
      </c>
      <c r="H12" s="65">
        <f>VLOOKUP($A12,'Return Data'!$B$7:$R$2843,7,0)</f>
        <v>7.8936999999999999</v>
      </c>
      <c r="I12" s="66">
        <f t="shared" si="2"/>
        <v>1</v>
      </c>
      <c r="J12" s="65">
        <f>VLOOKUP($A12,'Return Data'!$B$7:$R$2843,8,0)</f>
        <v>3.1753999999999998</v>
      </c>
      <c r="K12" s="66">
        <f t="shared" si="3"/>
        <v>3</v>
      </c>
      <c r="L12" s="65">
        <f>VLOOKUP($A12,'Return Data'!$B$7:$R$2843,9,0)</f>
        <v>7.5408999999999997</v>
      </c>
      <c r="M12" s="66">
        <f t="shared" si="4"/>
        <v>1</v>
      </c>
      <c r="N12" s="65">
        <f>VLOOKUP($A12,'Return Data'!$B$7:$R$2843,10,0)</f>
        <v>7.4638</v>
      </c>
      <c r="O12" s="66">
        <f t="shared" si="5"/>
        <v>2</v>
      </c>
      <c r="P12" s="65">
        <f>VLOOKUP($A12,'Return Data'!$B$7:$R$2843,11,0)</f>
        <v>9.7296999999999993</v>
      </c>
      <c r="Q12" s="66">
        <f t="shared" si="6"/>
        <v>1</v>
      </c>
      <c r="R12" s="65">
        <f>VLOOKUP($A12,'Return Data'!$B$7:$R$2843,12,0)</f>
        <v>5.0357000000000003</v>
      </c>
      <c r="S12" s="66">
        <f t="shared" si="7"/>
        <v>2</v>
      </c>
      <c r="T12" s="65">
        <f>VLOOKUP($A12,'Return Data'!$B$7:$R$2843,13,0)</f>
        <v>6.8994999999999997</v>
      </c>
      <c r="U12" s="66">
        <f t="shared" si="8"/>
        <v>1</v>
      </c>
      <c r="V12" s="65"/>
      <c r="W12" s="66"/>
      <c r="X12" s="65"/>
      <c r="Y12" s="66"/>
      <c r="Z12" s="65">
        <f>VLOOKUP($A12,'Return Data'!$B$7:$R$2843,16,0)</f>
        <v>7.9493</v>
      </c>
      <c r="AA12" s="67">
        <f t="shared" si="11"/>
        <v>3</v>
      </c>
    </row>
    <row r="13" spans="1:27" x14ac:dyDescent="0.3">
      <c r="A13" s="63" t="s">
        <v>813</v>
      </c>
      <c r="B13" s="64">
        <f>VLOOKUP($A13,'Return Data'!$B$7:$R$2843,3,0)</f>
        <v>44459</v>
      </c>
      <c r="C13" s="65">
        <f>VLOOKUP($A13,'Return Data'!$B$7:$R$2843,4,0)</f>
        <v>35.7014</v>
      </c>
      <c r="D13" s="65">
        <f>VLOOKUP($A13,'Return Data'!$B$7:$R$2843,5,0)</f>
        <v>4.2954999999999997</v>
      </c>
      <c r="E13" s="66">
        <f t="shared" si="0"/>
        <v>3</v>
      </c>
      <c r="F13" s="65">
        <f>VLOOKUP($A13,'Return Data'!$B$7:$R$2843,6,0)</f>
        <v>4.2954999999999997</v>
      </c>
      <c r="G13" s="66">
        <f t="shared" si="1"/>
        <v>3</v>
      </c>
      <c r="H13" s="65">
        <f>VLOOKUP($A13,'Return Data'!$B$7:$R$2843,7,0)</f>
        <v>3.3029000000000002</v>
      </c>
      <c r="I13" s="66">
        <f t="shared" si="2"/>
        <v>5</v>
      </c>
      <c r="J13" s="65">
        <f>VLOOKUP($A13,'Return Data'!$B$7:$R$2843,8,0)</f>
        <v>2.5145</v>
      </c>
      <c r="K13" s="66">
        <f t="shared" si="3"/>
        <v>7</v>
      </c>
      <c r="L13" s="65">
        <f>VLOOKUP($A13,'Return Data'!$B$7:$R$2843,9,0)</f>
        <v>4.2</v>
      </c>
      <c r="M13" s="66">
        <f t="shared" si="4"/>
        <v>5</v>
      </c>
      <c r="N13" s="65">
        <f>VLOOKUP($A13,'Return Data'!$B$7:$R$2843,10,0)</f>
        <v>5.7302999999999997</v>
      </c>
      <c r="O13" s="66">
        <f t="shared" si="5"/>
        <v>4</v>
      </c>
      <c r="P13" s="65">
        <f>VLOOKUP($A13,'Return Data'!$B$7:$R$2843,11,0)</f>
        <v>6.9977999999999998</v>
      </c>
      <c r="Q13" s="66">
        <f t="shared" si="6"/>
        <v>3</v>
      </c>
      <c r="R13" s="65">
        <f>VLOOKUP($A13,'Return Data'!$B$7:$R$2843,12,0)</f>
        <v>4.5587999999999997</v>
      </c>
      <c r="S13" s="66">
        <f t="shared" si="7"/>
        <v>4</v>
      </c>
      <c r="T13" s="65">
        <f>VLOOKUP($A13,'Return Data'!$B$7:$R$2843,13,0)</f>
        <v>6.2346000000000004</v>
      </c>
      <c r="U13" s="66">
        <f t="shared" si="8"/>
        <v>3</v>
      </c>
      <c r="V13" s="65">
        <f>VLOOKUP($A13,'Return Data'!$B$7:$R$2843,17,0)</f>
        <v>8.3215000000000003</v>
      </c>
      <c r="W13" s="66">
        <f t="shared" ref="W13:W14" si="12">RANK(V13,V$8:V$14,0)</f>
        <v>1</v>
      </c>
      <c r="X13" s="65">
        <f>VLOOKUP($A13,'Return Data'!$B$7:$R$2843,14,0)</f>
        <v>8.7003000000000004</v>
      </c>
      <c r="Y13" s="66">
        <f t="shared" ref="Y13" si="13">RANK(X13,X$8:X$14,0)</f>
        <v>1</v>
      </c>
      <c r="Z13" s="65">
        <f>VLOOKUP($A13,'Return Data'!$B$7:$R$2843,16,0)</f>
        <v>7.7446999999999999</v>
      </c>
      <c r="AA13" s="67">
        <f t="shared" si="11"/>
        <v>5</v>
      </c>
    </row>
    <row r="14" spans="1:27" x14ac:dyDescent="0.3">
      <c r="A14" s="63" t="s">
        <v>816</v>
      </c>
      <c r="B14" s="64">
        <f>VLOOKUP($A14,'Return Data'!$B$7:$R$2843,3,0)</f>
        <v>44459</v>
      </c>
      <c r="C14" s="65">
        <f>VLOOKUP($A14,'Return Data'!$B$7:$R$2843,4,0)</f>
        <v>1207.3966</v>
      </c>
      <c r="D14" s="65">
        <f>VLOOKUP($A14,'Return Data'!$B$7:$R$2843,5,0)</f>
        <v>1.8524</v>
      </c>
      <c r="E14" s="66">
        <f t="shared" si="0"/>
        <v>7</v>
      </c>
      <c r="F14" s="65">
        <f>VLOOKUP($A14,'Return Data'!$B$7:$R$2843,6,0)</f>
        <v>1.8524</v>
      </c>
      <c r="G14" s="66">
        <f t="shared" si="1"/>
        <v>7</v>
      </c>
      <c r="H14" s="65">
        <f>VLOOKUP($A14,'Return Data'!$B$7:$R$2843,7,0)</f>
        <v>3.5246</v>
      </c>
      <c r="I14" s="66">
        <f t="shared" si="2"/>
        <v>3</v>
      </c>
      <c r="J14" s="65">
        <f>VLOOKUP($A14,'Return Data'!$B$7:$R$2843,8,0)</f>
        <v>2.5590999999999999</v>
      </c>
      <c r="K14" s="66">
        <f t="shared" si="3"/>
        <v>5</v>
      </c>
      <c r="L14" s="65">
        <f>VLOOKUP($A14,'Return Data'!$B$7:$R$2843,9,0)</f>
        <v>4.4122000000000003</v>
      </c>
      <c r="M14" s="66">
        <f t="shared" si="4"/>
        <v>4</v>
      </c>
      <c r="N14" s="65">
        <f>VLOOKUP($A14,'Return Data'!$B$7:$R$2843,10,0)</f>
        <v>5.0183</v>
      </c>
      <c r="O14" s="66">
        <f t="shared" si="5"/>
        <v>6</v>
      </c>
      <c r="P14" s="65">
        <f>VLOOKUP($A14,'Return Data'!$B$7:$R$2843,11,0)</f>
        <v>4.9947999999999997</v>
      </c>
      <c r="Q14" s="66">
        <f t="shared" si="6"/>
        <v>6</v>
      </c>
      <c r="R14" s="65">
        <f>VLOOKUP($A14,'Return Data'!$B$7:$R$2843,12,0)</f>
        <v>3.7484000000000002</v>
      </c>
      <c r="S14" s="66">
        <f t="shared" si="7"/>
        <v>7</v>
      </c>
      <c r="T14" s="65">
        <f>VLOOKUP($A14,'Return Data'!$B$7:$R$2843,13,0)</f>
        <v>4.2450999999999999</v>
      </c>
      <c r="U14" s="66">
        <f t="shared" si="8"/>
        <v>7</v>
      </c>
      <c r="V14" s="65">
        <f>VLOOKUP($A14,'Return Data'!$B$7:$R$2843,17,0)</f>
        <v>5.9351000000000003</v>
      </c>
      <c r="W14" s="66">
        <f t="shared" si="12"/>
        <v>5</v>
      </c>
      <c r="X14" s="65"/>
      <c r="Y14" s="66"/>
      <c r="Z14" s="65">
        <f>VLOOKUP($A14,'Return Data'!$B$7:$R$2843,16,0)</f>
        <v>6.7310999999999996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3.9766142857142861</v>
      </c>
      <c r="E16" s="74"/>
      <c r="F16" s="75">
        <f>AVERAGE(F8:F14)</f>
        <v>3.9766142857142861</v>
      </c>
      <c r="G16" s="74"/>
      <c r="H16" s="75">
        <f>AVERAGE(H8:H14)</f>
        <v>4.2906714285714287</v>
      </c>
      <c r="I16" s="74"/>
      <c r="J16" s="75">
        <f>AVERAGE(J8:J14)</f>
        <v>3.0672285714285712</v>
      </c>
      <c r="K16" s="74"/>
      <c r="L16" s="75">
        <f>AVERAGE(L8:L14)</f>
        <v>5.1094428571428576</v>
      </c>
      <c r="M16" s="74"/>
      <c r="N16" s="75">
        <f>AVERAGE(N8:N14)</f>
        <v>6.0204999999999984</v>
      </c>
      <c r="O16" s="74"/>
      <c r="P16" s="75">
        <f>AVERAGE(P8:P14)</f>
        <v>6.5934142857142843</v>
      </c>
      <c r="Q16" s="74"/>
      <c r="R16" s="75">
        <f>AVERAGE(R8:R14)</f>
        <v>4.5564142857142853</v>
      </c>
      <c r="S16" s="74"/>
      <c r="T16" s="75">
        <f>AVERAGE(T8:T14)</f>
        <v>5.658500000000001</v>
      </c>
      <c r="U16" s="74"/>
      <c r="V16" s="75">
        <f>AVERAGE(V8:V14)</f>
        <v>6.9703999999999988</v>
      </c>
      <c r="W16" s="74"/>
      <c r="X16" s="75">
        <f>AVERAGE(X8:X14)</f>
        <v>7.6258999999999997</v>
      </c>
      <c r="Y16" s="74"/>
      <c r="Z16" s="75">
        <f>AVERAGE(Z8:Z14)</f>
        <v>7.5276571428571426</v>
      </c>
      <c r="AA16" s="76"/>
    </row>
    <row r="17" spans="1:27" x14ac:dyDescent="0.3">
      <c r="A17" s="73" t="s">
        <v>28</v>
      </c>
      <c r="B17" s="74"/>
      <c r="C17" s="74"/>
      <c r="D17" s="75">
        <f>MIN(D8:D14)</f>
        <v>1.8524</v>
      </c>
      <c r="E17" s="74"/>
      <c r="F17" s="75">
        <f>MIN(F8:F14)</f>
        <v>1.8524</v>
      </c>
      <c r="G17" s="74"/>
      <c r="H17" s="75">
        <f>MIN(H8:H14)</f>
        <v>3.0099</v>
      </c>
      <c r="I17" s="74"/>
      <c r="J17" s="75">
        <f>MIN(J8:J14)</f>
        <v>2.5145</v>
      </c>
      <c r="K17" s="74"/>
      <c r="L17" s="75">
        <f>MIN(L8:L14)</f>
        <v>3.6494</v>
      </c>
      <c r="M17" s="74"/>
      <c r="N17" s="75">
        <f>MIN(N8:N14)</f>
        <v>4.9612999999999996</v>
      </c>
      <c r="O17" s="74"/>
      <c r="P17" s="75">
        <f>MIN(P8:P14)</f>
        <v>4.6546000000000003</v>
      </c>
      <c r="Q17" s="74"/>
      <c r="R17" s="75">
        <f>MIN(R8:R14)</f>
        <v>3.7484000000000002</v>
      </c>
      <c r="S17" s="74"/>
      <c r="T17" s="75">
        <f>MIN(T8:T14)</f>
        <v>4.2450999999999999</v>
      </c>
      <c r="U17" s="74"/>
      <c r="V17" s="75">
        <f>MIN(V8:V14)</f>
        <v>5.4461000000000004</v>
      </c>
      <c r="W17" s="74"/>
      <c r="X17" s="75">
        <f>MIN(X8:X14)</f>
        <v>6.0945999999999998</v>
      </c>
      <c r="Y17" s="74"/>
      <c r="Z17" s="75">
        <f>MIN(Z8:Z14)</f>
        <v>5.8689999999999998</v>
      </c>
      <c r="AA17" s="76"/>
    </row>
    <row r="18" spans="1:27" ht="15" thickBot="1" x14ac:dyDescent="0.35">
      <c r="A18" s="77" t="s">
        <v>29</v>
      </c>
      <c r="B18" s="78"/>
      <c r="C18" s="78"/>
      <c r="D18" s="79">
        <f>MAX(D8:D14)</f>
        <v>8.9444999999999997</v>
      </c>
      <c r="E18" s="78"/>
      <c r="F18" s="79">
        <f>MAX(F8:F14)</f>
        <v>8.9444999999999997</v>
      </c>
      <c r="G18" s="78"/>
      <c r="H18" s="79">
        <f>MAX(H8:H14)</f>
        <v>7.8936999999999999</v>
      </c>
      <c r="I18" s="78"/>
      <c r="J18" s="79">
        <f>MAX(J8:J14)</f>
        <v>4.5060000000000002</v>
      </c>
      <c r="K18" s="78"/>
      <c r="L18" s="79">
        <f>MAX(L8:L14)</f>
        <v>7.5408999999999997</v>
      </c>
      <c r="M18" s="78"/>
      <c r="N18" s="79">
        <f>MAX(N8:N14)</f>
        <v>7.7656999999999998</v>
      </c>
      <c r="O18" s="78"/>
      <c r="P18" s="79">
        <f>MAX(P8:P14)</f>
        <v>9.7296999999999993</v>
      </c>
      <c r="Q18" s="78"/>
      <c r="R18" s="79">
        <f>MAX(R8:R14)</f>
        <v>5.3010000000000002</v>
      </c>
      <c r="S18" s="78"/>
      <c r="T18" s="79">
        <f>MAX(T8:T14)</f>
        <v>6.8994999999999997</v>
      </c>
      <c r="U18" s="78"/>
      <c r="V18" s="79">
        <f>MAX(V8:V14)</f>
        <v>8.3215000000000003</v>
      </c>
      <c r="W18" s="78"/>
      <c r="X18" s="79">
        <f>MAX(X8:X14)</f>
        <v>8.7003000000000004</v>
      </c>
      <c r="Y18" s="78"/>
      <c r="Z18" s="79">
        <f>MAX(Z8:Z14)</f>
        <v>8.3635999999999999</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44459</v>
      </c>
      <c r="C8" s="65">
        <f>VLOOKUP($A8,'Return Data'!$B$7:$R$2843,4,0)</f>
        <v>336.79860000000002</v>
      </c>
      <c r="D8" s="65">
        <f>VLOOKUP($A8,'Return Data'!$B$7:$R$2843,5,0)</f>
        <v>2.7854000000000001</v>
      </c>
      <c r="E8" s="66">
        <f t="shared" ref="E8:E50" si="0">RANK(D8,D$8:D$50,0)</f>
        <v>31</v>
      </c>
      <c r="F8" s="65">
        <f>VLOOKUP($A8,'Return Data'!$B$7:$R$2843,6,0)</f>
        <v>3.0714000000000001</v>
      </c>
      <c r="G8" s="66">
        <f t="shared" ref="G8:G50" si="1">RANK(F8,F$8:F$50,0)</f>
        <v>24</v>
      </c>
      <c r="H8" s="65">
        <f>VLOOKUP($A8,'Return Data'!$B$7:$R$2843,7,0)</f>
        <v>3.0564</v>
      </c>
      <c r="I8" s="66">
        <f t="shared" ref="I8:I50" si="2">RANK(H8,H$8:H$50,0)</f>
        <v>22</v>
      </c>
      <c r="J8" s="65">
        <f>VLOOKUP($A8,'Return Data'!$B$7:$R$2843,8,0)</f>
        <v>3.0720999999999998</v>
      </c>
      <c r="K8" s="66">
        <f t="shared" ref="K8:K50" si="3">RANK(J8,J$8:J$50,0)</f>
        <v>18</v>
      </c>
      <c r="L8" s="65">
        <f>VLOOKUP($A8,'Return Data'!$B$7:$R$2843,9,0)</f>
        <v>3.2225999999999999</v>
      </c>
      <c r="M8" s="66">
        <f t="shared" ref="M8:M50" si="4">RANK(L8,L$8:L$50,0)</f>
        <v>9</v>
      </c>
      <c r="N8" s="65">
        <f>VLOOKUP($A8,'Return Data'!$B$7:$R$2843,10,0)</f>
        <v>3.4203999999999999</v>
      </c>
      <c r="O8" s="66">
        <f t="shared" ref="O8:O50" si="5">RANK(N8,N$8:N$50,0)</f>
        <v>9</v>
      </c>
      <c r="P8" s="65">
        <f>VLOOKUP($A8,'Return Data'!$B$7:$R$2843,11,0)</f>
        <v>3.3860999999999999</v>
      </c>
      <c r="Q8" s="66">
        <f t="shared" ref="Q8:Q50" si="6">RANK(P8,P$8:P$50,0)</f>
        <v>11</v>
      </c>
      <c r="R8" s="65">
        <f>VLOOKUP($A8,'Return Data'!$B$7:$R$2843,12,0)</f>
        <v>3.3285</v>
      </c>
      <c r="S8" s="66">
        <f t="shared" ref="S8:S50" si="7">RANK(R8,R$8:R$50,0)</f>
        <v>13</v>
      </c>
      <c r="T8" s="65">
        <f>VLOOKUP($A8,'Return Data'!$B$7:$R$2843,13,0)</f>
        <v>3.3094999999999999</v>
      </c>
      <c r="U8" s="66">
        <f t="shared" ref="U8:U23" si="8">RANK(T8,T$8:T$50,0)</f>
        <v>13</v>
      </c>
      <c r="V8" s="65">
        <f>VLOOKUP($A8,'Return Data'!$B$7:$R$2843,17,0)</f>
        <v>4.1722999999999999</v>
      </c>
      <c r="W8" s="66">
        <f t="shared" ref="W8:W23" si="9">RANK(V8,V$8:V$50,0)</f>
        <v>9</v>
      </c>
      <c r="X8" s="65">
        <f>VLOOKUP($A8,'Return Data'!$B$7:$R$2843,14,0)</f>
        <v>5.2411000000000003</v>
      </c>
      <c r="Y8" s="66">
        <f t="shared" ref="Y8:Y23" si="10">RANK(X8,X$8:X$50,0)</f>
        <v>7</v>
      </c>
      <c r="Z8" s="65">
        <f>VLOOKUP($A8,'Return Data'!$B$7:$R$2843,16,0)</f>
        <v>7.1757</v>
      </c>
      <c r="AA8" s="67">
        <f t="shared" ref="AA8:AA50" si="11">RANK(Z8,Z$8:Z$50,0)</f>
        <v>3</v>
      </c>
    </row>
    <row r="9" spans="1:27" x14ac:dyDescent="0.3">
      <c r="A9" s="63" t="s">
        <v>119</v>
      </c>
      <c r="B9" s="64">
        <f>VLOOKUP($A9,'Return Data'!$B$7:$R$2843,3,0)</f>
        <v>44459</v>
      </c>
      <c r="C9" s="65">
        <f>VLOOKUP($A9,'Return Data'!$B$7:$R$2843,4,0)</f>
        <v>2320.7894000000001</v>
      </c>
      <c r="D9" s="65">
        <f>VLOOKUP($A9,'Return Data'!$B$7:$R$2843,5,0)</f>
        <v>2.8563000000000001</v>
      </c>
      <c r="E9" s="66">
        <f t="shared" si="0"/>
        <v>26</v>
      </c>
      <c r="F9" s="65">
        <f>VLOOKUP($A9,'Return Data'!$B$7:$R$2843,6,0)</f>
        <v>3.0602999999999998</v>
      </c>
      <c r="G9" s="66">
        <f t="shared" si="1"/>
        <v>26</v>
      </c>
      <c r="H9" s="65">
        <f>VLOOKUP($A9,'Return Data'!$B$7:$R$2843,7,0)</f>
        <v>3.0449999999999999</v>
      </c>
      <c r="I9" s="66">
        <f t="shared" si="2"/>
        <v>30</v>
      </c>
      <c r="J9" s="65">
        <f>VLOOKUP($A9,'Return Data'!$B$7:$R$2843,8,0)</f>
        <v>3.0388000000000002</v>
      </c>
      <c r="K9" s="66">
        <f t="shared" si="3"/>
        <v>24</v>
      </c>
      <c r="L9" s="65">
        <f>VLOOKUP($A9,'Return Data'!$B$7:$R$2843,9,0)</f>
        <v>3.1669999999999998</v>
      </c>
      <c r="M9" s="66">
        <f t="shared" si="4"/>
        <v>20</v>
      </c>
      <c r="N9" s="65">
        <f>VLOOKUP($A9,'Return Data'!$B$7:$R$2843,10,0)</f>
        <v>3.4085999999999999</v>
      </c>
      <c r="O9" s="66">
        <f t="shared" si="5"/>
        <v>12</v>
      </c>
      <c r="P9" s="65">
        <f>VLOOKUP($A9,'Return Data'!$B$7:$R$2843,11,0)</f>
        <v>3.36</v>
      </c>
      <c r="Q9" s="66">
        <f t="shared" si="6"/>
        <v>17</v>
      </c>
      <c r="R9" s="65">
        <f>VLOOKUP($A9,'Return Data'!$B$7:$R$2843,12,0)</f>
        <v>3.3048000000000002</v>
      </c>
      <c r="S9" s="66">
        <f t="shared" si="7"/>
        <v>16</v>
      </c>
      <c r="T9" s="65">
        <f>VLOOKUP($A9,'Return Data'!$B$7:$R$2843,13,0)</f>
        <v>3.2982999999999998</v>
      </c>
      <c r="U9" s="66">
        <f t="shared" si="8"/>
        <v>17</v>
      </c>
      <c r="V9" s="65">
        <f>VLOOKUP($A9,'Return Data'!$B$7:$R$2843,17,0)</f>
        <v>4.1401000000000003</v>
      </c>
      <c r="W9" s="66">
        <f t="shared" si="9"/>
        <v>14</v>
      </c>
      <c r="X9" s="65">
        <f>VLOOKUP($A9,'Return Data'!$B$7:$R$2843,14,0)</f>
        <v>5.1855000000000002</v>
      </c>
      <c r="Y9" s="66">
        <f t="shared" si="10"/>
        <v>13</v>
      </c>
      <c r="Z9" s="65">
        <f>VLOOKUP($A9,'Return Data'!$B$7:$R$2843,16,0)</f>
        <v>7.1246999999999998</v>
      </c>
      <c r="AA9" s="67">
        <f t="shared" si="11"/>
        <v>10</v>
      </c>
    </row>
    <row r="10" spans="1:27" x14ac:dyDescent="0.3">
      <c r="A10" s="63" t="s">
        <v>120</v>
      </c>
      <c r="B10" s="64">
        <f>VLOOKUP($A10,'Return Data'!$B$7:$R$2843,3,0)</f>
        <v>44459</v>
      </c>
      <c r="C10" s="65">
        <f>VLOOKUP($A10,'Return Data'!$B$7:$R$2843,4,0)</f>
        <v>2407.4258</v>
      </c>
      <c r="D10" s="65">
        <f>VLOOKUP($A10,'Return Data'!$B$7:$R$2843,5,0)</f>
        <v>3.0432000000000001</v>
      </c>
      <c r="E10" s="66">
        <f t="shared" si="0"/>
        <v>15</v>
      </c>
      <c r="F10" s="65">
        <f>VLOOKUP($A10,'Return Data'!$B$7:$R$2843,6,0)</f>
        <v>3.1686000000000001</v>
      </c>
      <c r="G10" s="66">
        <f t="shared" si="1"/>
        <v>9</v>
      </c>
      <c r="H10" s="65">
        <f>VLOOKUP($A10,'Return Data'!$B$7:$R$2843,7,0)</f>
        <v>3.1171000000000002</v>
      </c>
      <c r="I10" s="66">
        <f t="shared" si="2"/>
        <v>13</v>
      </c>
      <c r="J10" s="65">
        <f>VLOOKUP($A10,'Return Data'!$B$7:$R$2843,8,0)</f>
        <v>3.1488999999999998</v>
      </c>
      <c r="K10" s="66">
        <f t="shared" si="3"/>
        <v>6</v>
      </c>
      <c r="L10" s="65">
        <f>VLOOKUP($A10,'Return Data'!$B$7:$R$2843,9,0)</f>
        <v>3.2063000000000001</v>
      </c>
      <c r="M10" s="66">
        <f t="shared" si="4"/>
        <v>11</v>
      </c>
      <c r="N10" s="65">
        <f>VLOOKUP($A10,'Return Data'!$B$7:$R$2843,10,0)</f>
        <v>3.4388000000000001</v>
      </c>
      <c r="O10" s="66">
        <f t="shared" si="5"/>
        <v>5</v>
      </c>
      <c r="P10" s="65">
        <f>VLOOKUP($A10,'Return Data'!$B$7:$R$2843,11,0)</f>
        <v>3.4253</v>
      </c>
      <c r="Q10" s="66">
        <f t="shared" si="6"/>
        <v>5</v>
      </c>
      <c r="R10" s="65">
        <f>VLOOKUP($A10,'Return Data'!$B$7:$R$2843,12,0)</f>
        <v>3.3767</v>
      </c>
      <c r="S10" s="66">
        <f t="shared" si="7"/>
        <v>7</v>
      </c>
      <c r="T10" s="65">
        <f>VLOOKUP($A10,'Return Data'!$B$7:$R$2843,13,0)</f>
        <v>3.3580999999999999</v>
      </c>
      <c r="U10" s="66">
        <f t="shared" si="8"/>
        <v>7</v>
      </c>
      <c r="V10" s="65">
        <f>VLOOKUP($A10,'Return Data'!$B$7:$R$2843,17,0)</f>
        <v>4.1307</v>
      </c>
      <c r="W10" s="66">
        <f t="shared" si="9"/>
        <v>16</v>
      </c>
      <c r="X10" s="65">
        <f>VLOOKUP($A10,'Return Data'!$B$7:$R$2843,14,0)</f>
        <v>5.1826999999999996</v>
      </c>
      <c r="Y10" s="66">
        <f t="shared" si="10"/>
        <v>14</v>
      </c>
      <c r="Z10" s="65">
        <f>VLOOKUP($A10,'Return Data'!$B$7:$R$2843,16,0)</f>
        <v>7.1649000000000003</v>
      </c>
      <c r="AA10" s="67">
        <f t="shared" si="11"/>
        <v>4</v>
      </c>
    </row>
    <row r="11" spans="1:27" x14ac:dyDescent="0.3">
      <c r="A11" s="63" t="s">
        <v>121</v>
      </c>
      <c r="B11" s="64">
        <f>VLOOKUP($A11,'Return Data'!$B$7:$R$2843,3,0)</f>
        <v>44459</v>
      </c>
      <c r="C11" s="65">
        <f>VLOOKUP($A11,'Return Data'!$B$7:$R$2843,4,0)</f>
        <v>3217.6333</v>
      </c>
      <c r="D11" s="65">
        <f>VLOOKUP($A11,'Return Data'!$B$7:$R$2843,5,0)</f>
        <v>3.0880000000000001</v>
      </c>
      <c r="E11" s="66">
        <f t="shared" si="0"/>
        <v>12</v>
      </c>
      <c r="F11" s="65">
        <f>VLOOKUP($A11,'Return Data'!$B$7:$R$2843,6,0)</f>
        <v>3.3003999999999998</v>
      </c>
      <c r="G11" s="66">
        <f t="shared" si="1"/>
        <v>4</v>
      </c>
      <c r="H11" s="65">
        <f>VLOOKUP($A11,'Return Data'!$B$7:$R$2843,7,0)</f>
        <v>3.1796000000000002</v>
      </c>
      <c r="I11" s="66">
        <f t="shared" si="2"/>
        <v>4</v>
      </c>
      <c r="J11" s="65">
        <f>VLOOKUP($A11,'Return Data'!$B$7:$R$2843,8,0)</f>
        <v>3.1638999999999999</v>
      </c>
      <c r="K11" s="66">
        <f t="shared" si="3"/>
        <v>4</v>
      </c>
      <c r="L11" s="65">
        <f>VLOOKUP($A11,'Return Data'!$B$7:$R$2843,9,0)</f>
        <v>3.2326000000000001</v>
      </c>
      <c r="M11" s="66">
        <f t="shared" si="4"/>
        <v>6</v>
      </c>
      <c r="N11" s="65">
        <f>VLOOKUP($A11,'Return Data'!$B$7:$R$2843,10,0)</f>
        <v>3.4291999999999998</v>
      </c>
      <c r="O11" s="66">
        <f t="shared" si="5"/>
        <v>7</v>
      </c>
      <c r="P11" s="65">
        <f>VLOOKUP($A11,'Return Data'!$B$7:$R$2843,11,0)</f>
        <v>3.4171</v>
      </c>
      <c r="Q11" s="66">
        <f t="shared" si="6"/>
        <v>6</v>
      </c>
      <c r="R11" s="65">
        <f>VLOOKUP($A11,'Return Data'!$B$7:$R$2843,12,0)</f>
        <v>3.3942999999999999</v>
      </c>
      <c r="S11" s="66">
        <f t="shared" si="7"/>
        <v>3</v>
      </c>
      <c r="T11" s="65">
        <f>VLOOKUP($A11,'Return Data'!$B$7:$R$2843,13,0)</f>
        <v>3.3748999999999998</v>
      </c>
      <c r="U11" s="66">
        <f t="shared" si="8"/>
        <v>6</v>
      </c>
      <c r="V11" s="65">
        <f>VLOOKUP($A11,'Return Data'!$B$7:$R$2843,17,0)</f>
        <v>4.1496000000000004</v>
      </c>
      <c r="W11" s="66">
        <f t="shared" si="9"/>
        <v>13</v>
      </c>
      <c r="X11" s="65">
        <f>VLOOKUP($A11,'Return Data'!$B$7:$R$2843,14,0)</f>
        <v>5.2167000000000003</v>
      </c>
      <c r="Y11" s="66">
        <f t="shared" si="10"/>
        <v>9</v>
      </c>
      <c r="Z11" s="65">
        <f>VLOOKUP($A11,'Return Data'!$B$7:$R$2843,16,0)</f>
        <v>7.1078999999999999</v>
      </c>
      <c r="AA11" s="67">
        <f t="shared" si="11"/>
        <v>14</v>
      </c>
    </row>
    <row r="12" spans="1:27" x14ac:dyDescent="0.3">
      <c r="A12" s="63" t="s">
        <v>122</v>
      </c>
      <c r="B12" s="64">
        <f>VLOOKUP($A12,'Return Data'!$B$7:$R$2843,3,0)</f>
        <v>44459</v>
      </c>
      <c r="C12" s="65">
        <f>VLOOKUP($A12,'Return Data'!$B$7:$R$2843,4,0)</f>
        <v>2403.5385000000001</v>
      </c>
      <c r="D12" s="65">
        <f>VLOOKUP($A12,'Return Data'!$B$7:$R$2843,5,0)</f>
        <v>2.6789999999999998</v>
      </c>
      <c r="E12" s="66">
        <f t="shared" si="0"/>
        <v>38</v>
      </c>
      <c r="F12" s="65">
        <f>VLOOKUP($A12,'Return Data'!$B$7:$R$2843,6,0)</f>
        <v>3.0125999999999999</v>
      </c>
      <c r="G12" s="66">
        <f t="shared" si="1"/>
        <v>35</v>
      </c>
      <c r="H12" s="65">
        <f>VLOOKUP($A12,'Return Data'!$B$7:$R$2843,7,0)</f>
        <v>3.044</v>
      </c>
      <c r="I12" s="66">
        <f t="shared" si="2"/>
        <v>31</v>
      </c>
      <c r="J12" s="65">
        <f>VLOOKUP($A12,'Return Data'!$B$7:$R$2843,8,0)</f>
        <v>3.0491000000000001</v>
      </c>
      <c r="K12" s="66">
        <f t="shared" si="3"/>
        <v>23</v>
      </c>
      <c r="L12" s="65">
        <f>VLOOKUP($A12,'Return Data'!$B$7:$R$2843,9,0)</f>
        <v>3.1347999999999998</v>
      </c>
      <c r="M12" s="66">
        <f t="shared" si="4"/>
        <v>27</v>
      </c>
      <c r="N12" s="65">
        <f>VLOOKUP($A12,'Return Data'!$B$7:$R$2843,10,0)</f>
        <v>3.2734999999999999</v>
      </c>
      <c r="O12" s="66">
        <f t="shared" si="5"/>
        <v>29</v>
      </c>
      <c r="P12" s="65">
        <f>VLOOKUP($A12,'Return Data'!$B$7:$R$2843,11,0)</f>
        <v>3.2816000000000001</v>
      </c>
      <c r="Q12" s="66">
        <f t="shared" si="6"/>
        <v>29</v>
      </c>
      <c r="R12" s="65">
        <f>VLOOKUP($A12,'Return Data'!$B$7:$R$2843,12,0)</f>
        <v>3.25</v>
      </c>
      <c r="S12" s="66">
        <f t="shared" si="7"/>
        <v>27</v>
      </c>
      <c r="T12" s="65">
        <f>VLOOKUP($A12,'Return Data'!$B$7:$R$2843,13,0)</f>
        <v>3.2471000000000001</v>
      </c>
      <c r="U12" s="66">
        <f t="shared" si="8"/>
        <v>25</v>
      </c>
      <c r="V12" s="65">
        <f>VLOOKUP($A12,'Return Data'!$B$7:$R$2843,17,0)</f>
        <v>4.0167000000000002</v>
      </c>
      <c r="W12" s="66">
        <f t="shared" si="9"/>
        <v>25</v>
      </c>
      <c r="X12" s="65">
        <f>VLOOKUP($A12,'Return Data'!$B$7:$R$2843,14,0)</f>
        <v>5.0548999999999999</v>
      </c>
      <c r="Y12" s="66">
        <f t="shared" si="10"/>
        <v>27</v>
      </c>
      <c r="Z12" s="65">
        <f>VLOOKUP($A12,'Return Data'!$B$7:$R$2843,16,0)</f>
        <v>7.09</v>
      </c>
      <c r="AA12" s="67">
        <f t="shared" si="11"/>
        <v>16</v>
      </c>
    </row>
    <row r="13" spans="1:27" x14ac:dyDescent="0.3">
      <c r="A13" s="63" t="s">
        <v>123</v>
      </c>
      <c r="B13" s="64">
        <f>VLOOKUP($A13,'Return Data'!$B$7:$R$2843,3,0)</f>
        <v>44459</v>
      </c>
      <c r="C13" s="65">
        <f>VLOOKUP($A13,'Return Data'!$B$7:$R$2843,4,0)</f>
        <v>2504.5446999999999</v>
      </c>
      <c r="D13" s="65">
        <f>VLOOKUP($A13,'Return Data'!$B$7:$R$2843,5,0)</f>
        <v>2.9367999999999999</v>
      </c>
      <c r="E13" s="66">
        <f t="shared" si="0"/>
        <v>21</v>
      </c>
      <c r="F13" s="65">
        <f>VLOOKUP($A13,'Return Data'!$B$7:$R$2843,6,0)</f>
        <v>3.0972</v>
      </c>
      <c r="G13" s="66">
        <f t="shared" si="1"/>
        <v>20</v>
      </c>
      <c r="H13" s="65">
        <f>VLOOKUP($A13,'Return Data'!$B$7:$R$2843,7,0)</f>
        <v>3.0547</v>
      </c>
      <c r="I13" s="66">
        <f t="shared" si="2"/>
        <v>25</v>
      </c>
      <c r="J13" s="65">
        <f>VLOOKUP($A13,'Return Data'!$B$7:$R$2843,8,0)</f>
        <v>3.0283000000000002</v>
      </c>
      <c r="K13" s="66">
        <f t="shared" si="3"/>
        <v>30</v>
      </c>
      <c r="L13" s="65">
        <f>VLOOKUP($A13,'Return Data'!$B$7:$R$2843,9,0)</f>
        <v>3.0908000000000002</v>
      </c>
      <c r="M13" s="66">
        <f t="shared" si="4"/>
        <v>33</v>
      </c>
      <c r="N13" s="65">
        <f>VLOOKUP($A13,'Return Data'!$B$7:$R$2843,10,0)</f>
        <v>3.2446999999999999</v>
      </c>
      <c r="O13" s="66">
        <f t="shared" si="5"/>
        <v>33</v>
      </c>
      <c r="P13" s="65">
        <f>VLOOKUP($A13,'Return Data'!$B$7:$R$2843,11,0)</f>
        <v>3.2425999999999999</v>
      </c>
      <c r="Q13" s="66">
        <f t="shared" si="6"/>
        <v>31</v>
      </c>
      <c r="R13" s="65">
        <f>VLOOKUP($A13,'Return Data'!$B$7:$R$2843,12,0)</f>
        <v>3.2035999999999998</v>
      </c>
      <c r="S13" s="66">
        <f t="shared" si="7"/>
        <v>35</v>
      </c>
      <c r="T13" s="65">
        <f>VLOOKUP($A13,'Return Data'!$B$7:$R$2843,13,0)</f>
        <v>3.1945000000000001</v>
      </c>
      <c r="U13" s="66">
        <f t="shared" si="8"/>
        <v>31</v>
      </c>
      <c r="V13" s="65">
        <f>VLOOKUP($A13,'Return Data'!$B$7:$R$2843,17,0)</f>
        <v>3.7425999999999999</v>
      </c>
      <c r="W13" s="66">
        <f t="shared" si="9"/>
        <v>31</v>
      </c>
      <c r="X13" s="65">
        <f>VLOOKUP($A13,'Return Data'!$B$7:$R$2843,14,0)</f>
        <v>4.8253000000000004</v>
      </c>
      <c r="Y13" s="66">
        <f t="shared" si="10"/>
        <v>31</v>
      </c>
      <c r="Z13" s="65">
        <f>VLOOKUP($A13,'Return Data'!$B$7:$R$2843,16,0)</f>
        <v>6.9203999999999999</v>
      </c>
      <c r="AA13" s="67">
        <f t="shared" si="11"/>
        <v>29</v>
      </c>
    </row>
    <row r="14" spans="1:27" x14ac:dyDescent="0.3">
      <c r="A14" s="63" t="s">
        <v>124</v>
      </c>
      <c r="B14" s="64">
        <f>VLOOKUP($A14,'Return Data'!$B$7:$R$2843,3,0)</f>
        <v>44459</v>
      </c>
      <c r="C14" s="65">
        <f>VLOOKUP($A14,'Return Data'!$B$7:$R$2843,4,0)</f>
        <v>2987.3487</v>
      </c>
      <c r="D14" s="65">
        <f>VLOOKUP($A14,'Return Data'!$B$7:$R$2843,5,0)</f>
        <v>3.1061000000000001</v>
      </c>
      <c r="E14" s="66">
        <f t="shared" si="0"/>
        <v>10</v>
      </c>
      <c r="F14" s="65">
        <f>VLOOKUP($A14,'Return Data'!$B$7:$R$2843,6,0)</f>
        <v>3.1743000000000001</v>
      </c>
      <c r="G14" s="66">
        <f t="shared" si="1"/>
        <v>6</v>
      </c>
      <c r="H14" s="65">
        <f>VLOOKUP($A14,'Return Data'!$B$7:$R$2843,7,0)</f>
        <v>3.1271</v>
      </c>
      <c r="I14" s="66">
        <f t="shared" si="2"/>
        <v>8</v>
      </c>
      <c r="J14" s="65">
        <f>VLOOKUP($A14,'Return Data'!$B$7:$R$2843,8,0)</f>
        <v>3.0886</v>
      </c>
      <c r="K14" s="66">
        <f t="shared" si="3"/>
        <v>15</v>
      </c>
      <c r="L14" s="65">
        <f>VLOOKUP($A14,'Return Data'!$B$7:$R$2843,9,0)</f>
        <v>3.1732999999999998</v>
      </c>
      <c r="M14" s="66">
        <f t="shared" si="4"/>
        <v>17</v>
      </c>
      <c r="N14" s="65">
        <f>VLOOKUP($A14,'Return Data'!$B$7:$R$2843,10,0)</f>
        <v>3.3673000000000002</v>
      </c>
      <c r="O14" s="66">
        <f t="shared" si="5"/>
        <v>25</v>
      </c>
      <c r="P14" s="65">
        <f>VLOOKUP($A14,'Return Data'!$B$7:$R$2843,11,0)</f>
        <v>3.3445999999999998</v>
      </c>
      <c r="Q14" s="66">
        <f t="shared" si="6"/>
        <v>23</v>
      </c>
      <c r="R14" s="65">
        <f>VLOOKUP($A14,'Return Data'!$B$7:$R$2843,12,0)</f>
        <v>3.2984</v>
      </c>
      <c r="S14" s="66">
        <f t="shared" si="7"/>
        <v>19</v>
      </c>
      <c r="T14" s="65">
        <f>VLOOKUP($A14,'Return Data'!$B$7:$R$2843,13,0)</f>
        <v>3.2848999999999999</v>
      </c>
      <c r="U14" s="66">
        <f t="shared" si="8"/>
        <v>21</v>
      </c>
      <c r="V14" s="65">
        <f>VLOOKUP($A14,'Return Data'!$B$7:$R$2843,17,0)</f>
        <v>4.0704000000000002</v>
      </c>
      <c r="W14" s="66">
        <f t="shared" si="9"/>
        <v>21</v>
      </c>
      <c r="X14" s="65">
        <f>VLOOKUP($A14,'Return Data'!$B$7:$R$2843,14,0)</f>
        <v>5.1252000000000004</v>
      </c>
      <c r="Y14" s="66">
        <f t="shared" si="10"/>
        <v>19</v>
      </c>
      <c r="Z14" s="65">
        <f>VLOOKUP($A14,'Return Data'!$B$7:$R$2843,16,0)</f>
        <v>7.0868000000000002</v>
      </c>
      <c r="AA14" s="67">
        <f t="shared" si="11"/>
        <v>18</v>
      </c>
    </row>
    <row r="15" spans="1:27" x14ac:dyDescent="0.3">
      <c r="A15" s="63" t="s">
        <v>125</v>
      </c>
      <c r="B15" s="64">
        <f>VLOOKUP($A15,'Return Data'!$B$7:$R$2843,3,0)</f>
        <v>44459</v>
      </c>
      <c r="C15" s="65">
        <f>VLOOKUP($A15,'Return Data'!$B$7:$R$2843,4,0)</f>
        <v>2697.4879999999998</v>
      </c>
      <c r="D15" s="65">
        <f>VLOOKUP($A15,'Return Data'!$B$7:$R$2843,5,0)</f>
        <v>2.9527000000000001</v>
      </c>
      <c r="E15" s="66">
        <f t="shared" si="0"/>
        <v>18</v>
      </c>
      <c r="F15" s="65">
        <f>VLOOKUP($A15,'Return Data'!$B$7:$R$2843,6,0)</f>
        <v>3.1309999999999998</v>
      </c>
      <c r="G15" s="66">
        <f t="shared" si="1"/>
        <v>15</v>
      </c>
      <c r="H15" s="65">
        <f>VLOOKUP($A15,'Return Data'!$B$7:$R$2843,7,0)</f>
        <v>3.1425000000000001</v>
      </c>
      <c r="I15" s="66">
        <f t="shared" si="2"/>
        <v>7</v>
      </c>
      <c r="J15" s="65">
        <f>VLOOKUP($A15,'Return Data'!$B$7:$R$2843,8,0)</f>
        <v>3.1259000000000001</v>
      </c>
      <c r="K15" s="66">
        <f t="shared" si="3"/>
        <v>7</v>
      </c>
      <c r="L15" s="65">
        <f>VLOOKUP($A15,'Return Data'!$B$7:$R$2843,9,0)</f>
        <v>3.2652999999999999</v>
      </c>
      <c r="M15" s="66">
        <f t="shared" si="4"/>
        <v>4</v>
      </c>
      <c r="N15" s="65">
        <f>VLOOKUP($A15,'Return Data'!$B$7:$R$2843,10,0)</f>
        <v>3.53</v>
      </c>
      <c r="O15" s="66">
        <f t="shared" si="5"/>
        <v>2</v>
      </c>
      <c r="P15" s="65">
        <f>VLOOKUP($A15,'Return Data'!$B$7:$R$2843,11,0)</f>
        <v>3.5192000000000001</v>
      </c>
      <c r="Q15" s="66">
        <f t="shared" si="6"/>
        <v>2</v>
      </c>
      <c r="R15" s="65">
        <f>VLOOKUP($A15,'Return Data'!$B$7:$R$2843,12,0)</f>
        <v>3.47</v>
      </c>
      <c r="S15" s="66">
        <f t="shared" si="7"/>
        <v>2</v>
      </c>
      <c r="T15" s="65">
        <f>VLOOKUP($A15,'Return Data'!$B$7:$R$2843,13,0)</f>
        <v>3.4550999999999998</v>
      </c>
      <c r="U15" s="66">
        <f t="shared" si="8"/>
        <v>2</v>
      </c>
      <c r="V15" s="65">
        <f>VLOOKUP($A15,'Return Data'!$B$7:$R$2843,17,0)</f>
        <v>4.2495000000000003</v>
      </c>
      <c r="W15" s="66">
        <f t="shared" si="9"/>
        <v>3</v>
      </c>
      <c r="X15" s="65">
        <f>VLOOKUP($A15,'Return Data'!$B$7:$R$2843,14,0)</f>
        <v>5.2813999999999997</v>
      </c>
      <c r="Y15" s="66">
        <f t="shared" si="10"/>
        <v>5</v>
      </c>
      <c r="Z15" s="65">
        <f>VLOOKUP($A15,'Return Data'!$B$7:$R$2843,16,0)</f>
        <v>7.0467000000000004</v>
      </c>
      <c r="AA15" s="67">
        <f t="shared" si="11"/>
        <v>26</v>
      </c>
    </row>
    <row r="16" spans="1:27" x14ac:dyDescent="0.3">
      <c r="A16" s="63" t="s">
        <v>127</v>
      </c>
      <c r="B16" s="64">
        <f>VLOOKUP($A16,'Return Data'!$B$7:$R$2843,3,0)</f>
        <v>44459</v>
      </c>
      <c r="C16" s="65">
        <f>VLOOKUP($A16,'Return Data'!$B$7:$R$2843,4,0)</f>
        <v>3140.3539999999998</v>
      </c>
      <c r="D16" s="65">
        <f>VLOOKUP($A16,'Return Data'!$B$7:$R$2843,5,0)</f>
        <v>2.7827000000000002</v>
      </c>
      <c r="E16" s="66">
        <f t="shared" si="0"/>
        <v>32</v>
      </c>
      <c r="F16" s="65">
        <f>VLOOKUP($A16,'Return Data'!$B$7:$R$2843,6,0)</f>
        <v>3.0114999999999998</v>
      </c>
      <c r="G16" s="66">
        <f t="shared" si="1"/>
        <v>36</v>
      </c>
      <c r="H16" s="65">
        <f>VLOOKUP($A16,'Return Data'!$B$7:$R$2843,7,0)</f>
        <v>3.0855000000000001</v>
      </c>
      <c r="I16" s="66">
        <f t="shared" si="2"/>
        <v>19</v>
      </c>
      <c r="J16" s="65">
        <f>VLOOKUP($A16,'Return Data'!$B$7:$R$2843,8,0)</f>
        <v>3.0565000000000002</v>
      </c>
      <c r="K16" s="66">
        <f t="shared" si="3"/>
        <v>21</v>
      </c>
      <c r="L16" s="65">
        <f>VLOOKUP($A16,'Return Data'!$B$7:$R$2843,9,0)</f>
        <v>3.1974999999999998</v>
      </c>
      <c r="M16" s="66">
        <f t="shared" si="4"/>
        <v>13</v>
      </c>
      <c r="N16" s="65">
        <f>VLOOKUP($A16,'Return Data'!$B$7:$R$2843,10,0)</f>
        <v>3.3879000000000001</v>
      </c>
      <c r="O16" s="66">
        <f t="shared" si="5"/>
        <v>22</v>
      </c>
      <c r="P16" s="65">
        <f>VLOOKUP($A16,'Return Data'!$B$7:$R$2843,11,0)</f>
        <v>3.3489</v>
      </c>
      <c r="Q16" s="66">
        <f t="shared" si="6"/>
        <v>22</v>
      </c>
      <c r="R16" s="65">
        <f>VLOOKUP($A16,'Return Data'!$B$7:$R$2843,12,0)</f>
        <v>3.2864</v>
      </c>
      <c r="S16" s="66">
        <f t="shared" si="7"/>
        <v>22</v>
      </c>
      <c r="T16" s="65">
        <f>VLOOKUP($A16,'Return Data'!$B$7:$R$2843,13,0)</f>
        <v>3.2783000000000002</v>
      </c>
      <c r="U16" s="66">
        <f t="shared" si="8"/>
        <v>23</v>
      </c>
      <c r="V16" s="65">
        <f>VLOOKUP($A16,'Return Data'!$B$7:$R$2843,17,0)</f>
        <v>4.2268999999999997</v>
      </c>
      <c r="W16" s="66">
        <f t="shared" si="9"/>
        <v>5</v>
      </c>
      <c r="X16" s="65">
        <f>VLOOKUP($A16,'Return Data'!$B$7:$R$2843,14,0)</f>
        <v>5.3091999999999997</v>
      </c>
      <c r="Y16" s="66">
        <f t="shared" si="10"/>
        <v>3</v>
      </c>
      <c r="Z16" s="65">
        <f>VLOOKUP($A16,'Return Data'!$B$7:$R$2843,16,0)</f>
        <v>7.2176999999999998</v>
      </c>
      <c r="AA16" s="67">
        <f t="shared" si="11"/>
        <v>2</v>
      </c>
    </row>
    <row r="17" spans="1:27" x14ac:dyDescent="0.3">
      <c r="A17" s="63" t="s">
        <v>128</v>
      </c>
      <c r="B17" s="64">
        <f>VLOOKUP($A17,'Return Data'!$B$7:$R$2843,3,0)</f>
        <v>44459</v>
      </c>
      <c r="C17" s="65">
        <f>VLOOKUP($A17,'Return Data'!$B$7:$R$2843,4,0)</f>
        <v>4108.6872000000003</v>
      </c>
      <c r="D17" s="65">
        <f>VLOOKUP($A17,'Return Data'!$B$7:$R$2843,5,0)</f>
        <v>2.8812000000000002</v>
      </c>
      <c r="E17" s="66">
        <f t="shared" si="0"/>
        <v>25</v>
      </c>
      <c r="F17" s="65">
        <f>VLOOKUP($A17,'Return Data'!$B$7:$R$2843,6,0)</f>
        <v>3.0606</v>
      </c>
      <c r="G17" s="66">
        <f t="shared" si="1"/>
        <v>25</v>
      </c>
      <c r="H17" s="65">
        <f>VLOOKUP($A17,'Return Data'!$B$7:$R$2843,7,0)</f>
        <v>3.0775000000000001</v>
      </c>
      <c r="I17" s="66">
        <f t="shared" si="2"/>
        <v>20</v>
      </c>
      <c r="J17" s="65">
        <f>VLOOKUP($A17,'Return Data'!$B$7:$R$2843,8,0)</f>
        <v>3.0297999999999998</v>
      </c>
      <c r="K17" s="66">
        <f t="shared" si="3"/>
        <v>29</v>
      </c>
      <c r="L17" s="65">
        <f>VLOOKUP($A17,'Return Data'!$B$7:$R$2843,9,0)</f>
        <v>3.1665999999999999</v>
      </c>
      <c r="M17" s="66">
        <f t="shared" si="4"/>
        <v>21</v>
      </c>
      <c r="N17" s="65">
        <f>VLOOKUP($A17,'Return Data'!$B$7:$R$2843,10,0)</f>
        <v>3.3895</v>
      </c>
      <c r="O17" s="66">
        <f t="shared" si="5"/>
        <v>20</v>
      </c>
      <c r="P17" s="65">
        <f>VLOOKUP($A17,'Return Data'!$B$7:$R$2843,11,0)</f>
        <v>3.3281999999999998</v>
      </c>
      <c r="Q17" s="66">
        <f t="shared" si="6"/>
        <v>25</v>
      </c>
      <c r="R17" s="65">
        <f>VLOOKUP($A17,'Return Data'!$B$7:$R$2843,12,0)</f>
        <v>3.2559999999999998</v>
      </c>
      <c r="S17" s="66">
        <f t="shared" si="7"/>
        <v>26</v>
      </c>
      <c r="T17" s="65">
        <f>VLOOKUP($A17,'Return Data'!$B$7:$R$2843,13,0)</f>
        <v>3.2429999999999999</v>
      </c>
      <c r="U17" s="66">
        <f t="shared" si="8"/>
        <v>26</v>
      </c>
      <c r="V17" s="65">
        <f>VLOOKUP($A17,'Return Data'!$B$7:$R$2843,17,0)</f>
        <v>4.0353000000000003</v>
      </c>
      <c r="W17" s="66">
        <f t="shared" si="9"/>
        <v>24</v>
      </c>
      <c r="X17" s="65">
        <f>VLOOKUP($A17,'Return Data'!$B$7:$R$2843,14,0)</f>
        <v>5.0956000000000001</v>
      </c>
      <c r="Y17" s="66">
        <f t="shared" si="10"/>
        <v>23</v>
      </c>
      <c r="Z17" s="65">
        <f>VLOOKUP($A17,'Return Data'!$B$7:$R$2843,16,0)</f>
        <v>7.0617999999999999</v>
      </c>
      <c r="AA17" s="67">
        <f t="shared" si="11"/>
        <v>23</v>
      </c>
    </row>
    <row r="18" spans="1:27" x14ac:dyDescent="0.3">
      <c r="A18" s="63" t="s">
        <v>129</v>
      </c>
      <c r="B18" s="64">
        <f>VLOOKUP($A18,'Return Data'!$B$7:$R$2843,3,0)</f>
        <v>44459</v>
      </c>
      <c r="C18" s="65">
        <f>VLOOKUP($A18,'Return Data'!$B$7:$R$2843,4,0)</f>
        <v>2081.0639000000001</v>
      </c>
      <c r="D18" s="65">
        <f>VLOOKUP($A18,'Return Data'!$B$7:$R$2843,5,0)</f>
        <v>2.8854000000000002</v>
      </c>
      <c r="E18" s="66">
        <f t="shared" si="0"/>
        <v>24</v>
      </c>
      <c r="F18" s="65">
        <f>VLOOKUP($A18,'Return Data'!$B$7:$R$2843,6,0)</f>
        <v>3.1105</v>
      </c>
      <c r="G18" s="66">
        <f t="shared" si="1"/>
        <v>18</v>
      </c>
      <c r="H18" s="65">
        <f>VLOOKUP($A18,'Return Data'!$B$7:$R$2843,7,0)</f>
        <v>3.0455999999999999</v>
      </c>
      <c r="I18" s="66">
        <f t="shared" si="2"/>
        <v>29</v>
      </c>
      <c r="J18" s="65">
        <f>VLOOKUP($A18,'Return Data'!$B$7:$R$2843,8,0)</f>
        <v>3.0821000000000001</v>
      </c>
      <c r="K18" s="66">
        <f t="shared" si="3"/>
        <v>16</v>
      </c>
      <c r="L18" s="65">
        <f>VLOOKUP($A18,'Return Data'!$B$7:$R$2843,9,0)</f>
        <v>3.1968999999999999</v>
      </c>
      <c r="M18" s="66">
        <f t="shared" si="4"/>
        <v>14</v>
      </c>
      <c r="N18" s="65">
        <f>VLOOKUP($A18,'Return Data'!$B$7:$R$2843,10,0)</f>
        <v>3.3982000000000001</v>
      </c>
      <c r="O18" s="66">
        <f t="shared" si="5"/>
        <v>16</v>
      </c>
      <c r="P18" s="65">
        <f>VLOOKUP($A18,'Return Data'!$B$7:$R$2843,11,0)</f>
        <v>3.3551000000000002</v>
      </c>
      <c r="Q18" s="66">
        <f t="shared" si="6"/>
        <v>20</v>
      </c>
      <c r="R18" s="65">
        <f>VLOOKUP($A18,'Return Data'!$B$7:$R$2843,12,0)</f>
        <v>3.3041999999999998</v>
      </c>
      <c r="S18" s="66">
        <f t="shared" si="7"/>
        <v>18</v>
      </c>
      <c r="T18" s="65">
        <f>VLOOKUP($A18,'Return Data'!$B$7:$R$2843,13,0)</f>
        <v>3.2848000000000002</v>
      </c>
      <c r="U18" s="66">
        <f t="shared" si="8"/>
        <v>22</v>
      </c>
      <c r="V18" s="65">
        <f>VLOOKUP($A18,'Return Data'!$B$7:$R$2843,17,0)</f>
        <v>4.0385999999999997</v>
      </c>
      <c r="W18" s="66">
        <f t="shared" si="9"/>
        <v>23</v>
      </c>
      <c r="X18" s="65">
        <f>VLOOKUP($A18,'Return Data'!$B$7:$R$2843,14,0)</f>
        <v>5.1254999999999997</v>
      </c>
      <c r="Y18" s="66">
        <f t="shared" si="10"/>
        <v>18</v>
      </c>
      <c r="Z18" s="65">
        <f>VLOOKUP($A18,'Return Data'!$B$7:$R$2843,16,0)</f>
        <v>7.0816999999999997</v>
      </c>
      <c r="AA18" s="67">
        <f t="shared" si="11"/>
        <v>21</v>
      </c>
    </row>
    <row r="19" spans="1:27" x14ac:dyDescent="0.3">
      <c r="A19" s="63" t="s">
        <v>130</v>
      </c>
      <c r="B19" s="64">
        <f>VLOOKUP($A19,'Return Data'!$B$7:$R$2843,3,0)</f>
        <v>44459</v>
      </c>
      <c r="C19" s="65">
        <f>VLOOKUP($A19,'Return Data'!$B$7:$R$2843,4,0)</f>
        <v>309.52749999999997</v>
      </c>
      <c r="D19" s="65">
        <f>VLOOKUP($A19,'Return Data'!$B$7:$R$2843,5,0)</f>
        <v>2.7477999999999998</v>
      </c>
      <c r="E19" s="66">
        <f t="shared" si="0"/>
        <v>33</v>
      </c>
      <c r="F19" s="65">
        <f>VLOOKUP($A19,'Return Data'!$B$7:$R$2843,6,0)</f>
        <v>3.0274000000000001</v>
      </c>
      <c r="G19" s="66">
        <f t="shared" si="1"/>
        <v>32</v>
      </c>
      <c r="H19" s="65">
        <f>VLOOKUP($A19,'Return Data'!$B$7:$R$2843,7,0)</f>
        <v>3.0457999999999998</v>
      </c>
      <c r="I19" s="66">
        <f t="shared" si="2"/>
        <v>28</v>
      </c>
      <c r="J19" s="65">
        <f>VLOOKUP($A19,'Return Data'!$B$7:$R$2843,8,0)</f>
        <v>3.0230999999999999</v>
      </c>
      <c r="K19" s="66">
        <f t="shared" si="3"/>
        <v>31</v>
      </c>
      <c r="L19" s="65">
        <f>VLOOKUP($A19,'Return Data'!$B$7:$R$2843,9,0)</f>
        <v>3.1715</v>
      </c>
      <c r="M19" s="66">
        <f t="shared" si="4"/>
        <v>18</v>
      </c>
      <c r="N19" s="65">
        <f>VLOOKUP($A19,'Return Data'!$B$7:$R$2843,10,0)</f>
        <v>3.4007999999999998</v>
      </c>
      <c r="O19" s="66">
        <f t="shared" si="5"/>
        <v>14</v>
      </c>
      <c r="P19" s="65">
        <f>VLOOKUP($A19,'Return Data'!$B$7:$R$2843,11,0)</f>
        <v>3.3548</v>
      </c>
      <c r="Q19" s="66">
        <f t="shared" si="6"/>
        <v>21</v>
      </c>
      <c r="R19" s="65">
        <f>VLOOKUP($A19,'Return Data'!$B$7:$R$2843,12,0)</f>
        <v>3.3043999999999998</v>
      </c>
      <c r="S19" s="66">
        <f t="shared" si="7"/>
        <v>17</v>
      </c>
      <c r="T19" s="65">
        <f>VLOOKUP($A19,'Return Data'!$B$7:$R$2843,13,0)</f>
        <v>3.3073000000000001</v>
      </c>
      <c r="U19" s="66">
        <f t="shared" si="8"/>
        <v>15</v>
      </c>
      <c r="V19" s="65">
        <f>VLOOKUP($A19,'Return Data'!$B$7:$R$2843,17,0)</f>
        <v>4.1600999999999999</v>
      </c>
      <c r="W19" s="66">
        <f t="shared" si="9"/>
        <v>12</v>
      </c>
      <c r="X19" s="65">
        <f>VLOOKUP($A19,'Return Data'!$B$7:$R$2843,14,0)</f>
        <v>5.1886000000000001</v>
      </c>
      <c r="Y19" s="66">
        <f t="shared" si="10"/>
        <v>12</v>
      </c>
      <c r="Z19" s="65">
        <f>VLOOKUP($A19,'Return Data'!$B$7:$R$2843,16,0)</f>
        <v>7.1184000000000003</v>
      </c>
      <c r="AA19" s="67">
        <f t="shared" si="11"/>
        <v>11</v>
      </c>
    </row>
    <row r="20" spans="1:27" x14ac:dyDescent="0.3">
      <c r="A20" s="63" t="s">
        <v>131</v>
      </c>
      <c r="B20" s="64">
        <f>VLOOKUP($A20,'Return Data'!$B$7:$R$2843,3,0)</f>
        <v>44459</v>
      </c>
      <c r="C20" s="65">
        <f>VLOOKUP($A20,'Return Data'!$B$7:$R$2843,4,0)</f>
        <v>2248.9007000000001</v>
      </c>
      <c r="D20" s="65">
        <f>VLOOKUP($A20,'Return Data'!$B$7:$R$2843,5,0)</f>
        <v>2.5758999999999999</v>
      </c>
      <c r="E20" s="66">
        <f t="shared" si="0"/>
        <v>40</v>
      </c>
      <c r="F20" s="65">
        <f>VLOOKUP($A20,'Return Data'!$B$7:$R$2843,6,0)</f>
        <v>3.0244</v>
      </c>
      <c r="G20" s="66">
        <f t="shared" si="1"/>
        <v>33</v>
      </c>
      <c r="H20" s="65">
        <f>VLOOKUP($A20,'Return Data'!$B$7:$R$2843,7,0)</f>
        <v>3.1135999999999999</v>
      </c>
      <c r="I20" s="66">
        <f t="shared" si="2"/>
        <v>15</v>
      </c>
      <c r="J20" s="65">
        <f>VLOOKUP($A20,'Return Data'!$B$7:$R$2843,8,0)</f>
        <v>3.0901000000000001</v>
      </c>
      <c r="K20" s="66">
        <f t="shared" si="3"/>
        <v>14</v>
      </c>
      <c r="L20" s="65">
        <f>VLOOKUP($A20,'Return Data'!$B$7:$R$2843,9,0)</f>
        <v>3.1434000000000002</v>
      </c>
      <c r="M20" s="66">
        <f t="shared" si="4"/>
        <v>24</v>
      </c>
      <c r="N20" s="65">
        <f>VLOOKUP($A20,'Return Data'!$B$7:$R$2843,10,0)</f>
        <v>3.4159999999999999</v>
      </c>
      <c r="O20" s="66">
        <f t="shared" si="5"/>
        <v>10</v>
      </c>
      <c r="P20" s="65">
        <f>VLOOKUP($A20,'Return Data'!$B$7:$R$2843,11,0)</f>
        <v>3.4268000000000001</v>
      </c>
      <c r="Q20" s="66">
        <f t="shared" si="6"/>
        <v>4</v>
      </c>
      <c r="R20" s="65">
        <f>VLOOKUP($A20,'Return Data'!$B$7:$R$2843,12,0)</f>
        <v>3.3912</v>
      </c>
      <c r="S20" s="66">
        <f t="shared" si="7"/>
        <v>4</v>
      </c>
      <c r="T20" s="65">
        <f>VLOOKUP($A20,'Return Data'!$B$7:$R$2843,13,0)</f>
        <v>3.4051</v>
      </c>
      <c r="U20" s="66">
        <f t="shared" si="8"/>
        <v>3</v>
      </c>
      <c r="V20" s="65">
        <f>VLOOKUP($A20,'Return Data'!$B$7:$R$2843,17,0)</f>
        <v>4.3082000000000003</v>
      </c>
      <c r="W20" s="66">
        <f t="shared" si="9"/>
        <v>2</v>
      </c>
      <c r="X20" s="65">
        <f>VLOOKUP($A20,'Return Data'!$B$7:$R$2843,14,0)</f>
        <v>5.3216999999999999</v>
      </c>
      <c r="Y20" s="66">
        <f t="shared" si="10"/>
        <v>2</v>
      </c>
      <c r="Z20" s="65">
        <f>VLOOKUP($A20,'Return Data'!$B$7:$R$2843,16,0)</f>
        <v>7.1330999999999998</v>
      </c>
      <c r="AA20" s="67">
        <f t="shared" si="11"/>
        <v>9</v>
      </c>
    </row>
    <row r="21" spans="1:27" x14ac:dyDescent="0.3">
      <c r="A21" s="63" t="s">
        <v>132</v>
      </c>
      <c r="B21" s="64">
        <f>VLOOKUP($A21,'Return Data'!$B$7:$R$2843,3,0)</f>
        <v>44459</v>
      </c>
      <c r="C21" s="65">
        <f>VLOOKUP($A21,'Return Data'!$B$7:$R$2843,4,0)</f>
        <v>2524.5981000000002</v>
      </c>
      <c r="D21" s="65">
        <f>VLOOKUP($A21,'Return Data'!$B$7:$R$2843,5,0)</f>
        <v>2.7443</v>
      </c>
      <c r="E21" s="66">
        <f t="shared" si="0"/>
        <v>36</v>
      </c>
      <c r="F21" s="65">
        <f>VLOOKUP($A21,'Return Data'!$B$7:$R$2843,6,0)</f>
        <v>3.0133000000000001</v>
      </c>
      <c r="G21" s="66">
        <f t="shared" si="1"/>
        <v>34</v>
      </c>
      <c r="H21" s="65">
        <f>VLOOKUP($A21,'Return Data'!$B$7:$R$2843,7,0)</f>
        <v>3.0508999999999999</v>
      </c>
      <c r="I21" s="66">
        <f t="shared" si="2"/>
        <v>27</v>
      </c>
      <c r="J21" s="65">
        <f>VLOOKUP($A21,'Return Data'!$B$7:$R$2843,8,0)</f>
        <v>3.0331000000000001</v>
      </c>
      <c r="K21" s="66">
        <f t="shared" si="3"/>
        <v>26</v>
      </c>
      <c r="L21" s="65">
        <f>VLOOKUP($A21,'Return Data'!$B$7:$R$2843,9,0)</f>
        <v>3.1293000000000002</v>
      </c>
      <c r="M21" s="66">
        <f t="shared" si="4"/>
        <v>29</v>
      </c>
      <c r="N21" s="65">
        <f>VLOOKUP($A21,'Return Data'!$B$7:$R$2843,10,0)</f>
        <v>3.3437000000000001</v>
      </c>
      <c r="O21" s="66">
        <f t="shared" si="5"/>
        <v>26</v>
      </c>
      <c r="P21" s="65">
        <f>VLOOKUP($A21,'Return Data'!$B$7:$R$2843,11,0)</f>
        <v>3.3065000000000002</v>
      </c>
      <c r="Q21" s="66">
        <f t="shared" si="6"/>
        <v>26</v>
      </c>
      <c r="R21" s="65">
        <f>VLOOKUP($A21,'Return Data'!$B$7:$R$2843,12,0)</f>
        <v>3.2412000000000001</v>
      </c>
      <c r="S21" s="66">
        <f t="shared" si="7"/>
        <v>31</v>
      </c>
      <c r="T21" s="65">
        <f>VLOOKUP($A21,'Return Data'!$B$7:$R$2843,13,0)</f>
        <v>3.2355</v>
      </c>
      <c r="U21" s="66">
        <f t="shared" si="8"/>
        <v>28</v>
      </c>
      <c r="V21" s="65">
        <f>VLOOKUP($A21,'Return Data'!$B$7:$R$2843,17,0)</f>
        <v>3.9533999999999998</v>
      </c>
      <c r="W21" s="66">
        <f t="shared" si="9"/>
        <v>28</v>
      </c>
      <c r="X21" s="65">
        <f>VLOOKUP($A21,'Return Data'!$B$7:$R$2843,14,0)</f>
        <v>4.9706999999999999</v>
      </c>
      <c r="Y21" s="66">
        <f t="shared" si="10"/>
        <v>29</v>
      </c>
      <c r="Z21" s="65">
        <f>VLOOKUP($A21,'Return Data'!$B$7:$R$2843,16,0)</f>
        <v>7.0209999999999999</v>
      </c>
      <c r="AA21" s="67">
        <f t="shared" si="11"/>
        <v>27</v>
      </c>
    </row>
    <row r="22" spans="1:27" x14ac:dyDescent="0.3">
      <c r="A22" s="63" t="s">
        <v>133</v>
      </c>
      <c r="B22" s="64">
        <f>VLOOKUP($A22,'Return Data'!$B$7:$R$2843,3,0)</f>
        <v>44459</v>
      </c>
      <c r="C22" s="65">
        <f>VLOOKUP($A22,'Return Data'!$B$7:$R$2843,4,0)</f>
        <v>1612.5229999999999</v>
      </c>
      <c r="D22" s="65">
        <f>VLOOKUP($A22,'Return Data'!$B$7:$R$2843,5,0)</f>
        <v>2.6507999999999998</v>
      </c>
      <c r="E22" s="66">
        <f t="shared" si="0"/>
        <v>39</v>
      </c>
      <c r="F22" s="65">
        <f>VLOOKUP($A22,'Return Data'!$B$7:$R$2843,6,0)</f>
        <v>2.8874</v>
      </c>
      <c r="G22" s="66">
        <f t="shared" si="1"/>
        <v>40</v>
      </c>
      <c r="H22" s="65">
        <f>VLOOKUP($A22,'Return Data'!$B$7:$R$2843,7,0)</f>
        <v>2.8902000000000001</v>
      </c>
      <c r="I22" s="66">
        <f t="shared" si="2"/>
        <v>40</v>
      </c>
      <c r="J22" s="65">
        <f>VLOOKUP($A22,'Return Data'!$B$7:$R$2843,8,0)</f>
        <v>2.9312999999999998</v>
      </c>
      <c r="K22" s="66">
        <f t="shared" si="3"/>
        <v>38</v>
      </c>
      <c r="L22" s="65">
        <f>VLOOKUP($A22,'Return Data'!$B$7:$R$2843,9,0)</f>
        <v>2.9872000000000001</v>
      </c>
      <c r="M22" s="66">
        <f t="shared" si="4"/>
        <v>37</v>
      </c>
      <c r="N22" s="65">
        <f>VLOOKUP($A22,'Return Data'!$B$7:$R$2843,10,0)</f>
        <v>3.0219</v>
      </c>
      <c r="O22" s="66">
        <f t="shared" si="5"/>
        <v>41</v>
      </c>
      <c r="P22" s="65">
        <f>VLOOKUP($A22,'Return Data'!$B$7:$R$2843,11,0)</f>
        <v>3.0135000000000001</v>
      </c>
      <c r="Q22" s="66">
        <f t="shared" si="6"/>
        <v>40</v>
      </c>
      <c r="R22" s="65">
        <f>VLOOKUP($A22,'Return Data'!$B$7:$R$2843,12,0)</f>
        <v>2.94</v>
      </c>
      <c r="S22" s="66">
        <f t="shared" si="7"/>
        <v>42</v>
      </c>
      <c r="T22" s="65">
        <f>VLOOKUP($A22,'Return Data'!$B$7:$R$2843,13,0)</f>
        <v>2.9073000000000002</v>
      </c>
      <c r="U22" s="66">
        <f t="shared" si="8"/>
        <v>38</v>
      </c>
      <c r="V22" s="65">
        <f>VLOOKUP($A22,'Return Data'!$B$7:$R$2843,17,0)</f>
        <v>3.4935999999999998</v>
      </c>
      <c r="W22" s="66">
        <f t="shared" si="9"/>
        <v>35</v>
      </c>
      <c r="X22" s="65">
        <f>VLOOKUP($A22,'Return Data'!$B$7:$R$2843,14,0)</f>
        <v>4.4806999999999997</v>
      </c>
      <c r="Y22" s="66">
        <f t="shared" si="10"/>
        <v>33</v>
      </c>
      <c r="Z22" s="65">
        <f>VLOOKUP($A22,'Return Data'!$B$7:$R$2843,16,0)</f>
        <v>6.2663000000000002</v>
      </c>
      <c r="AA22" s="67">
        <f t="shared" si="11"/>
        <v>32</v>
      </c>
    </row>
    <row r="23" spans="1:27" x14ac:dyDescent="0.3">
      <c r="A23" s="63" t="s">
        <v>134</v>
      </c>
      <c r="B23" s="64">
        <f>VLOOKUP($A23,'Return Data'!$B$7:$R$2843,3,0)</f>
        <v>44459</v>
      </c>
      <c r="C23" s="65">
        <f>VLOOKUP($A23,'Return Data'!$B$7:$R$2843,4,0)</f>
        <v>2034.8007</v>
      </c>
      <c r="D23" s="65">
        <f>VLOOKUP($A23,'Return Data'!$B$7:$R$2843,5,0)</f>
        <v>3.1753</v>
      </c>
      <c r="E23" s="66">
        <f t="shared" si="0"/>
        <v>5</v>
      </c>
      <c r="F23" s="65">
        <f>VLOOKUP($A23,'Return Data'!$B$7:$R$2843,6,0)</f>
        <v>3.0550000000000002</v>
      </c>
      <c r="G23" s="66">
        <f t="shared" si="1"/>
        <v>29</v>
      </c>
      <c r="H23" s="65">
        <f>VLOOKUP($A23,'Return Data'!$B$7:$R$2843,7,0)</f>
        <v>2.9506999999999999</v>
      </c>
      <c r="I23" s="66">
        <f t="shared" si="2"/>
        <v>39</v>
      </c>
      <c r="J23" s="65">
        <f>VLOOKUP($A23,'Return Data'!$B$7:$R$2843,8,0)</f>
        <v>2.9089999999999998</v>
      </c>
      <c r="K23" s="66">
        <f t="shared" si="3"/>
        <v>39</v>
      </c>
      <c r="L23" s="65">
        <f>VLOOKUP($A23,'Return Data'!$B$7:$R$2843,9,0)</f>
        <v>2.9605999999999999</v>
      </c>
      <c r="M23" s="66">
        <f t="shared" si="4"/>
        <v>40</v>
      </c>
      <c r="N23" s="65">
        <f>VLOOKUP($A23,'Return Data'!$B$7:$R$2843,10,0)</f>
        <v>3.0846</v>
      </c>
      <c r="O23" s="66">
        <f t="shared" si="5"/>
        <v>39</v>
      </c>
      <c r="P23" s="65">
        <f>VLOOKUP($A23,'Return Data'!$B$7:$R$2843,11,0)</f>
        <v>3.0190000000000001</v>
      </c>
      <c r="Q23" s="66">
        <f t="shared" si="6"/>
        <v>38</v>
      </c>
      <c r="R23" s="65">
        <f>VLOOKUP($A23,'Return Data'!$B$7:$R$2843,12,0)</f>
        <v>3.2452999999999999</v>
      </c>
      <c r="S23" s="66">
        <f t="shared" si="7"/>
        <v>29</v>
      </c>
      <c r="T23" s="65">
        <f>VLOOKUP($A23,'Return Data'!$B$7:$R$2843,13,0)</f>
        <v>3.2138</v>
      </c>
      <c r="U23" s="66">
        <f t="shared" si="8"/>
        <v>29</v>
      </c>
      <c r="V23" s="65">
        <f>VLOOKUP($A23,'Return Data'!$B$7:$R$2843,17,0)</f>
        <v>3.9327999999999999</v>
      </c>
      <c r="W23" s="66">
        <f t="shared" si="9"/>
        <v>29</v>
      </c>
      <c r="X23" s="65">
        <f>VLOOKUP($A23,'Return Data'!$B$7:$R$2843,14,0)</f>
        <v>5.0098000000000003</v>
      </c>
      <c r="Y23" s="66">
        <f t="shared" si="10"/>
        <v>28</v>
      </c>
      <c r="Z23" s="65">
        <f>VLOOKUP($A23,'Return Data'!$B$7:$R$2843,16,0)</f>
        <v>7.1135000000000002</v>
      </c>
      <c r="AA23" s="67">
        <f t="shared" si="11"/>
        <v>12</v>
      </c>
    </row>
    <row r="24" spans="1:27" x14ac:dyDescent="0.3">
      <c r="A24" s="63" t="s">
        <v>135</v>
      </c>
      <c r="B24" s="64">
        <f>VLOOKUP($A24,'Return Data'!$B$7:$R$2843,3,0)</f>
        <v>44459</v>
      </c>
      <c r="C24" s="65">
        <f>VLOOKUP($A24,'Return Data'!$B$7:$R$2843,4,0)</f>
        <v>2023.6089999999999</v>
      </c>
      <c r="D24" s="65">
        <f>VLOOKUP($A24,'Return Data'!$B$7:$R$2843,5,0)</f>
        <v>4.0678000000000001</v>
      </c>
      <c r="E24" s="66">
        <f t="shared" si="0"/>
        <v>1</v>
      </c>
      <c r="F24" s="65">
        <f>VLOOKUP($A24,'Return Data'!$B$7:$R$2843,6,0)</f>
        <v>4.0698999999999996</v>
      </c>
      <c r="G24" s="66">
        <f t="shared" si="1"/>
        <v>1</v>
      </c>
      <c r="H24" s="65">
        <f>VLOOKUP($A24,'Return Data'!$B$7:$R$2843,7,0)</f>
        <v>3.6835</v>
      </c>
      <c r="I24" s="66">
        <f t="shared" si="2"/>
        <v>1</v>
      </c>
      <c r="J24" s="65">
        <f>VLOOKUP($A24,'Return Data'!$B$7:$R$2843,8,0)</f>
        <v>3.2976999999999999</v>
      </c>
      <c r="K24" s="66">
        <f t="shared" si="3"/>
        <v>3</v>
      </c>
      <c r="L24" s="65">
        <f>VLOOKUP($A24,'Return Data'!$B$7:$R$2843,9,0)</f>
        <v>2.9824000000000002</v>
      </c>
      <c r="M24" s="66">
        <f t="shared" si="4"/>
        <v>38</v>
      </c>
      <c r="N24" s="65">
        <f>VLOOKUP($A24,'Return Data'!$B$7:$R$2843,10,0)</f>
        <v>3.1648999999999998</v>
      </c>
      <c r="O24" s="66">
        <f t="shared" si="5"/>
        <v>34</v>
      </c>
      <c r="P24" s="65">
        <f>VLOOKUP($A24,'Return Data'!$B$7:$R$2843,11,0)</f>
        <v>2.8180999999999998</v>
      </c>
      <c r="Q24" s="66">
        <f t="shared" si="6"/>
        <v>42</v>
      </c>
      <c r="R24" s="65">
        <f>VLOOKUP($A24,'Return Data'!$B$7:$R$2843,12,0)</f>
        <v>2.9443000000000001</v>
      </c>
      <c r="S24" s="66">
        <f t="shared" si="7"/>
        <v>41</v>
      </c>
      <c r="T24" s="65"/>
      <c r="U24" s="66"/>
      <c r="V24" s="65"/>
      <c r="W24" s="66"/>
      <c r="X24" s="65"/>
      <c r="Y24" s="66"/>
      <c r="Z24" s="65">
        <f>VLOOKUP($A24,'Return Data'!$B$7:$R$2843,16,0)</f>
        <v>3.2648999999999999</v>
      </c>
      <c r="AA24" s="67">
        <f t="shared" si="11"/>
        <v>42</v>
      </c>
    </row>
    <row r="25" spans="1:27" x14ac:dyDescent="0.3">
      <c r="A25" s="63" t="s">
        <v>136</v>
      </c>
      <c r="B25" s="64">
        <f>VLOOKUP($A25,'Return Data'!$B$7:$R$2843,3,0)</f>
        <v>44459</v>
      </c>
      <c r="C25" s="65">
        <f>VLOOKUP($A25,'Return Data'!$B$7:$R$2843,4,0)</f>
        <v>2035.1211000000001</v>
      </c>
      <c r="D25" s="65">
        <f>VLOOKUP($A25,'Return Data'!$B$7:$R$2843,5,0)</f>
        <v>3.1371000000000002</v>
      </c>
      <c r="E25" s="66">
        <f t="shared" si="0"/>
        <v>7</v>
      </c>
      <c r="F25" s="65">
        <f>VLOOKUP($A25,'Return Data'!$B$7:$R$2843,6,0)</f>
        <v>3.0581</v>
      </c>
      <c r="G25" s="66">
        <f t="shared" si="1"/>
        <v>28</v>
      </c>
      <c r="H25" s="65">
        <f>VLOOKUP($A25,'Return Data'!$B$7:$R$2843,7,0)</f>
        <v>2.9845999999999999</v>
      </c>
      <c r="I25" s="66">
        <f t="shared" si="2"/>
        <v>36</v>
      </c>
      <c r="J25" s="65">
        <f>VLOOKUP($A25,'Return Data'!$B$7:$R$2843,8,0)</f>
        <v>2.9775</v>
      </c>
      <c r="K25" s="66">
        <f t="shared" si="3"/>
        <v>36</v>
      </c>
      <c r="L25" s="65">
        <f>VLOOKUP($A25,'Return Data'!$B$7:$R$2843,9,0)</f>
        <v>3.0173000000000001</v>
      </c>
      <c r="M25" s="66">
        <f t="shared" si="4"/>
        <v>36</v>
      </c>
      <c r="N25" s="65">
        <f>VLOOKUP($A25,'Return Data'!$B$7:$R$2843,10,0)</f>
        <v>3.0991</v>
      </c>
      <c r="O25" s="66">
        <f t="shared" si="5"/>
        <v>38</v>
      </c>
      <c r="P25" s="65">
        <f>VLOOKUP($A25,'Return Data'!$B$7:$R$2843,11,0)</f>
        <v>3.0186000000000002</v>
      </c>
      <c r="Q25" s="66">
        <f t="shared" si="6"/>
        <v>39</v>
      </c>
      <c r="R25" s="65">
        <f>VLOOKUP($A25,'Return Data'!$B$7:$R$2843,12,0)</f>
        <v>3.2414999999999998</v>
      </c>
      <c r="S25" s="66">
        <f t="shared" si="7"/>
        <v>30</v>
      </c>
      <c r="T25" s="65"/>
      <c r="U25" s="66"/>
      <c r="V25" s="65"/>
      <c r="W25" s="66"/>
      <c r="X25" s="65"/>
      <c r="Y25" s="66"/>
      <c r="Z25" s="65">
        <f>VLOOKUP($A25,'Return Data'!$B$7:$R$2843,16,0)</f>
        <v>3.6063000000000001</v>
      </c>
      <c r="AA25" s="67">
        <f t="shared" si="11"/>
        <v>41</v>
      </c>
    </row>
    <row r="26" spans="1:27" x14ac:dyDescent="0.3">
      <c r="A26" s="63" t="s">
        <v>137</v>
      </c>
      <c r="B26" s="64">
        <f>VLOOKUP($A26,'Return Data'!$B$7:$R$2843,3,0)</f>
        <v>44459</v>
      </c>
      <c r="C26" s="65">
        <f>VLOOKUP($A26,'Return Data'!$B$7:$R$2843,4,0)</f>
        <v>2035.2192</v>
      </c>
      <c r="D26" s="65">
        <f>VLOOKUP($A26,'Return Data'!$B$7:$R$2843,5,0)</f>
        <v>3.18</v>
      </c>
      <c r="E26" s="66">
        <f t="shared" si="0"/>
        <v>4</v>
      </c>
      <c r="F26" s="65">
        <f>VLOOKUP($A26,'Return Data'!$B$7:$R$2843,6,0)</f>
        <v>3.0585</v>
      </c>
      <c r="G26" s="66">
        <f t="shared" si="1"/>
        <v>27</v>
      </c>
      <c r="H26" s="65">
        <f>VLOOKUP($A26,'Return Data'!$B$7:$R$2843,7,0)</f>
        <v>2.9535999999999998</v>
      </c>
      <c r="I26" s="66">
        <f t="shared" si="2"/>
        <v>38</v>
      </c>
      <c r="J26" s="65">
        <f>VLOOKUP($A26,'Return Data'!$B$7:$R$2843,8,0)</f>
        <v>2.9085000000000001</v>
      </c>
      <c r="K26" s="66">
        <f t="shared" si="3"/>
        <v>40</v>
      </c>
      <c r="L26" s="65">
        <f>VLOOKUP($A26,'Return Data'!$B$7:$R$2843,9,0)</f>
        <v>2.9601000000000002</v>
      </c>
      <c r="M26" s="66">
        <f t="shared" si="4"/>
        <v>41</v>
      </c>
      <c r="N26" s="65">
        <f>VLOOKUP($A26,'Return Data'!$B$7:$R$2843,10,0)</f>
        <v>3.0840000000000001</v>
      </c>
      <c r="O26" s="66">
        <f t="shared" si="5"/>
        <v>40</v>
      </c>
      <c r="P26" s="65">
        <f>VLOOKUP($A26,'Return Data'!$B$7:$R$2843,11,0)</f>
        <v>3.0230000000000001</v>
      </c>
      <c r="Q26" s="66">
        <f t="shared" si="6"/>
        <v>37</v>
      </c>
      <c r="R26" s="65">
        <f>VLOOKUP($A26,'Return Data'!$B$7:$R$2843,12,0)</f>
        <v>3.2481</v>
      </c>
      <c r="S26" s="66">
        <f t="shared" si="7"/>
        <v>28</v>
      </c>
      <c r="T26" s="65"/>
      <c r="U26" s="66"/>
      <c r="V26" s="65"/>
      <c r="W26" s="66"/>
      <c r="X26" s="65"/>
      <c r="Y26" s="66"/>
      <c r="Z26" s="65">
        <f>VLOOKUP($A26,'Return Data'!$B$7:$R$2843,16,0)</f>
        <v>3.6105</v>
      </c>
      <c r="AA26" s="67">
        <f t="shared" si="11"/>
        <v>39</v>
      </c>
    </row>
    <row r="27" spans="1:27" x14ac:dyDescent="0.3">
      <c r="A27" s="63" t="s">
        <v>138</v>
      </c>
      <c r="B27" s="64">
        <f>VLOOKUP($A27,'Return Data'!$B$7:$R$2843,3,0)</f>
        <v>44459</v>
      </c>
      <c r="C27" s="65">
        <f>VLOOKUP($A27,'Return Data'!$B$7:$R$2843,4,0)</f>
        <v>2035.183</v>
      </c>
      <c r="D27" s="65">
        <f>VLOOKUP($A27,'Return Data'!$B$7:$R$2843,5,0)</f>
        <v>3.1334</v>
      </c>
      <c r="E27" s="66">
        <f t="shared" si="0"/>
        <v>9</v>
      </c>
      <c r="F27" s="65">
        <f>VLOOKUP($A27,'Return Data'!$B$7:$R$2843,6,0)</f>
        <v>3.1339999999999999</v>
      </c>
      <c r="G27" s="66">
        <f t="shared" si="1"/>
        <v>13</v>
      </c>
      <c r="H27" s="65">
        <f>VLOOKUP($A27,'Return Data'!$B$7:$R$2843,7,0)</f>
        <v>3.0924999999999998</v>
      </c>
      <c r="I27" s="66">
        <f t="shared" si="2"/>
        <v>18</v>
      </c>
      <c r="J27" s="65">
        <f>VLOOKUP($A27,'Return Data'!$B$7:$R$2843,8,0)</f>
        <v>3.0089000000000001</v>
      </c>
      <c r="K27" s="66">
        <f t="shared" si="3"/>
        <v>35</v>
      </c>
      <c r="L27" s="65">
        <f>VLOOKUP($A27,'Return Data'!$B$7:$R$2843,9,0)</f>
        <v>3.0884</v>
      </c>
      <c r="M27" s="66">
        <f t="shared" si="4"/>
        <v>34</v>
      </c>
      <c r="N27" s="65">
        <f>VLOOKUP($A27,'Return Data'!$B$7:$R$2843,10,0)</f>
        <v>3.1631999999999998</v>
      </c>
      <c r="O27" s="66">
        <f t="shared" si="5"/>
        <v>35</v>
      </c>
      <c r="P27" s="65">
        <f>VLOOKUP($A27,'Return Data'!$B$7:$R$2843,11,0)</f>
        <v>3.0589</v>
      </c>
      <c r="Q27" s="66">
        <f t="shared" si="6"/>
        <v>36</v>
      </c>
      <c r="R27" s="65">
        <f>VLOOKUP($A27,'Return Data'!$B$7:$R$2843,12,0)</f>
        <v>3.2688000000000001</v>
      </c>
      <c r="S27" s="66">
        <f t="shared" si="7"/>
        <v>25</v>
      </c>
      <c r="T27" s="65"/>
      <c r="U27" s="66"/>
      <c r="V27" s="65"/>
      <c r="W27" s="66"/>
      <c r="X27" s="65"/>
      <c r="Y27" s="66"/>
      <c r="Z27" s="65">
        <f>VLOOKUP($A27,'Return Data'!$B$7:$R$2843,16,0)</f>
        <v>3.6073</v>
      </c>
      <c r="AA27" s="67">
        <f t="shared" si="11"/>
        <v>40</v>
      </c>
    </row>
    <row r="28" spans="1:27" x14ac:dyDescent="0.3">
      <c r="A28" s="63" t="s">
        <v>139</v>
      </c>
      <c r="B28" s="64">
        <f>VLOOKUP($A28,'Return Data'!$B$7:$R$2843,3,0)</f>
        <v>44459</v>
      </c>
      <c r="C28" s="65">
        <f>VLOOKUP($A28,'Return Data'!$B$7:$R$2843,4,0)</f>
        <v>2870.268</v>
      </c>
      <c r="D28" s="65">
        <f>VLOOKUP($A28,'Return Data'!$B$7:$R$2843,5,0)</f>
        <v>2.9289000000000001</v>
      </c>
      <c r="E28" s="66">
        <f t="shared" si="0"/>
        <v>22</v>
      </c>
      <c r="F28" s="65">
        <f>VLOOKUP($A28,'Return Data'!$B$7:$R$2843,6,0)</f>
        <v>3.1002000000000001</v>
      </c>
      <c r="G28" s="66">
        <f t="shared" si="1"/>
        <v>19</v>
      </c>
      <c r="H28" s="65">
        <f>VLOOKUP($A28,'Return Data'!$B$7:$R$2843,7,0)</f>
        <v>3.0548999999999999</v>
      </c>
      <c r="I28" s="66">
        <f t="shared" si="2"/>
        <v>24</v>
      </c>
      <c r="J28" s="65">
        <f>VLOOKUP($A28,'Return Data'!$B$7:$R$2843,8,0)</f>
        <v>3.0377999999999998</v>
      </c>
      <c r="K28" s="66">
        <f t="shared" si="3"/>
        <v>25</v>
      </c>
      <c r="L28" s="65">
        <f>VLOOKUP($A28,'Return Data'!$B$7:$R$2843,9,0)</f>
        <v>3.1758999999999999</v>
      </c>
      <c r="M28" s="66">
        <f t="shared" si="4"/>
        <v>16</v>
      </c>
      <c r="N28" s="65">
        <f>VLOOKUP($A28,'Return Data'!$B$7:$R$2843,10,0)</f>
        <v>3.3889999999999998</v>
      </c>
      <c r="O28" s="66">
        <f t="shared" si="5"/>
        <v>21</v>
      </c>
      <c r="P28" s="65">
        <f>VLOOKUP($A28,'Return Data'!$B$7:$R$2843,11,0)</f>
        <v>3.3313999999999999</v>
      </c>
      <c r="Q28" s="66">
        <f t="shared" si="6"/>
        <v>24</v>
      </c>
      <c r="R28" s="65">
        <f>VLOOKUP($A28,'Return Data'!$B$7:$R$2843,12,0)</f>
        <v>3.2822</v>
      </c>
      <c r="S28" s="66">
        <f t="shared" si="7"/>
        <v>24</v>
      </c>
      <c r="T28" s="65">
        <f>VLOOKUP($A28,'Return Data'!$B$7:$R$2843,13,0)</f>
        <v>3.2764000000000002</v>
      </c>
      <c r="U28" s="66">
        <f t="shared" ref="U28:U50" si="12">RANK(T28,T$8:T$50,0)</f>
        <v>24</v>
      </c>
      <c r="V28" s="65">
        <f>VLOOKUP($A28,'Return Data'!$B$7:$R$2843,17,0)</f>
        <v>4.0164</v>
      </c>
      <c r="W28" s="66">
        <f>RANK(V28,V$8:V$50,0)</f>
        <v>26</v>
      </c>
      <c r="X28" s="65">
        <f>VLOOKUP($A28,'Return Data'!$B$7:$R$2843,14,0)</f>
        <v>5.0656999999999996</v>
      </c>
      <c r="Y28" s="66">
        <f>RANK(X28,X$8:X$50,0)</f>
        <v>25</v>
      </c>
      <c r="Z28" s="65">
        <f>VLOOKUP($A28,'Return Data'!$B$7:$R$2843,16,0)</f>
        <v>7.0876999999999999</v>
      </c>
      <c r="AA28" s="67">
        <f t="shared" si="11"/>
        <v>17</v>
      </c>
    </row>
    <row r="29" spans="1:27" x14ac:dyDescent="0.3">
      <c r="A29" s="63" t="s">
        <v>140</v>
      </c>
      <c r="B29" s="64">
        <f>VLOOKUP($A29,'Return Data'!$B$7:$R$2843,3,0)</f>
        <v>44459</v>
      </c>
      <c r="C29" s="65">
        <f>VLOOKUP($A29,'Return Data'!$B$7:$R$2843,4,0)</f>
        <v>1095.8815999999999</v>
      </c>
      <c r="D29" s="65">
        <f>VLOOKUP($A29,'Return Data'!$B$7:$R$2843,5,0)</f>
        <v>3.0545</v>
      </c>
      <c r="E29" s="66">
        <f t="shared" si="0"/>
        <v>14</v>
      </c>
      <c r="F29" s="65">
        <f>VLOOKUP($A29,'Return Data'!$B$7:$R$2843,6,0)</f>
        <v>3.1172</v>
      </c>
      <c r="G29" s="66">
        <f t="shared" si="1"/>
        <v>17</v>
      </c>
      <c r="H29" s="65">
        <f>VLOOKUP($A29,'Return Data'!$B$7:$R$2843,7,0)</f>
        <v>3.0716999999999999</v>
      </c>
      <c r="I29" s="66">
        <f t="shared" si="2"/>
        <v>21</v>
      </c>
      <c r="J29" s="65">
        <f>VLOOKUP($A29,'Return Data'!$B$7:$R$2843,8,0)</f>
        <v>3.0299</v>
      </c>
      <c r="K29" s="66">
        <f t="shared" si="3"/>
        <v>28</v>
      </c>
      <c r="L29" s="65">
        <f>VLOOKUP($A29,'Return Data'!$B$7:$R$2843,9,0)</f>
        <v>3.0224000000000002</v>
      </c>
      <c r="M29" s="66">
        <f t="shared" si="4"/>
        <v>35</v>
      </c>
      <c r="N29" s="65">
        <f>VLOOKUP($A29,'Return Data'!$B$7:$R$2843,10,0)</f>
        <v>3.1225000000000001</v>
      </c>
      <c r="O29" s="66">
        <f t="shared" si="5"/>
        <v>37</v>
      </c>
      <c r="P29" s="65">
        <f>VLOOKUP($A29,'Return Data'!$B$7:$R$2843,11,0)</f>
        <v>3.1063999999999998</v>
      </c>
      <c r="Q29" s="66">
        <f t="shared" si="6"/>
        <v>34</v>
      </c>
      <c r="R29" s="65">
        <f>VLOOKUP($A29,'Return Data'!$B$7:$R$2843,12,0)</f>
        <v>3.0706000000000002</v>
      </c>
      <c r="S29" s="66">
        <f t="shared" si="7"/>
        <v>38</v>
      </c>
      <c r="T29" s="65">
        <f>VLOOKUP($A29,'Return Data'!$B$7:$R$2843,13,0)</f>
        <v>3.0539999999999998</v>
      </c>
      <c r="U29" s="66">
        <f t="shared" si="12"/>
        <v>35</v>
      </c>
      <c r="V29" s="65"/>
      <c r="W29" s="66"/>
      <c r="X29" s="65"/>
      <c r="Y29" s="66"/>
      <c r="Z29" s="65">
        <f>VLOOKUP($A29,'Return Data'!$B$7:$R$2843,16,0)</f>
        <v>3.8668999999999998</v>
      </c>
      <c r="AA29" s="67">
        <f t="shared" si="11"/>
        <v>38</v>
      </c>
    </row>
    <row r="30" spans="1:27" x14ac:dyDescent="0.3">
      <c r="A30" s="63" t="s">
        <v>141</v>
      </c>
      <c r="B30" s="64">
        <f>VLOOKUP($A30,'Return Data'!$B$7:$R$2843,3,0)</f>
        <v>44459</v>
      </c>
      <c r="C30" s="65">
        <f>VLOOKUP($A30,'Return Data'!$B$7:$R$2843,4,0)</f>
        <v>57.138399999999997</v>
      </c>
      <c r="D30" s="65">
        <f>VLOOKUP($A30,'Return Data'!$B$7:$R$2843,5,0)</f>
        <v>2.9386999999999999</v>
      </c>
      <c r="E30" s="66">
        <f t="shared" si="0"/>
        <v>20</v>
      </c>
      <c r="F30" s="65">
        <f>VLOOKUP($A30,'Return Data'!$B$7:$R$2843,6,0)</f>
        <v>3.1309</v>
      </c>
      <c r="G30" s="66">
        <f t="shared" si="1"/>
        <v>16</v>
      </c>
      <c r="H30" s="65">
        <f>VLOOKUP($A30,'Return Data'!$B$7:$R$2843,7,0)</f>
        <v>3.1229</v>
      </c>
      <c r="I30" s="66">
        <f t="shared" si="2"/>
        <v>10</v>
      </c>
      <c r="J30" s="65">
        <f>VLOOKUP($A30,'Return Data'!$B$7:$R$2843,8,0)</f>
        <v>3.1110000000000002</v>
      </c>
      <c r="K30" s="66">
        <f t="shared" si="3"/>
        <v>11</v>
      </c>
      <c r="L30" s="65">
        <f>VLOOKUP($A30,'Return Data'!$B$7:$R$2843,9,0)</f>
        <v>3.2067999999999999</v>
      </c>
      <c r="M30" s="66">
        <f t="shared" si="4"/>
        <v>10</v>
      </c>
      <c r="N30" s="65">
        <f>VLOOKUP($A30,'Return Data'!$B$7:$R$2843,10,0)</f>
        <v>3.3971</v>
      </c>
      <c r="O30" s="66">
        <f t="shared" si="5"/>
        <v>18</v>
      </c>
      <c r="P30" s="65">
        <f>VLOOKUP($A30,'Return Data'!$B$7:$R$2843,11,0)</f>
        <v>3.3797999999999999</v>
      </c>
      <c r="Q30" s="66">
        <f t="shared" si="6"/>
        <v>12</v>
      </c>
      <c r="R30" s="65">
        <f>VLOOKUP($A30,'Return Data'!$B$7:$R$2843,12,0)</f>
        <v>3.3319999999999999</v>
      </c>
      <c r="S30" s="66">
        <f t="shared" si="7"/>
        <v>12</v>
      </c>
      <c r="T30" s="65">
        <f>VLOOKUP($A30,'Return Data'!$B$7:$R$2843,13,0)</f>
        <v>3.3005</v>
      </c>
      <c r="U30" s="66">
        <f t="shared" si="12"/>
        <v>16</v>
      </c>
      <c r="V30" s="65">
        <f>VLOOKUP($A30,'Return Data'!$B$7:$R$2843,17,0)</f>
        <v>3.9918999999999998</v>
      </c>
      <c r="W30" s="66">
        <f t="shared" ref="W30:W35" si="13">RANK(V30,V$8:V$50,0)</f>
        <v>27</v>
      </c>
      <c r="X30" s="65">
        <f>VLOOKUP($A30,'Return Data'!$B$7:$R$2843,14,0)</f>
        <v>5.0923999999999996</v>
      </c>
      <c r="Y30" s="66">
        <f t="shared" ref="Y30:Y35" si="14">RANK(X30,X$8:X$50,0)</f>
        <v>24</v>
      </c>
      <c r="Z30" s="65">
        <f>VLOOKUP($A30,'Return Data'!$B$7:$R$2843,16,0)</f>
        <v>7.1355000000000004</v>
      </c>
      <c r="AA30" s="67">
        <f t="shared" si="11"/>
        <v>7</v>
      </c>
    </row>
    <row r="31" spans="1:27" x14ac:dyDescent="0.3">
      <c r="A31" s="63" t="s">
        <v>142</v>
      </c>
      <c r="B31" s="64">
        <f>VLOOKUP($A31,'Return Data'!$B$7:$R$2843,3,0)</f>
        <v>44459</v>
      </c>
      <c r="C31" s="65">
        <f>VLOOKUP($A31,'Return Data'!$B$7:$R$2843,4,0)</f>
        <v>4224.6352999999999</v>
      </c>
      <c r="D31" s="65">
        <f>VLOOKUP($A31,'Return Data'!$B$7:$R$2843,5,0)</f>
        <v>2.8246000000000002</v>
      </c>
      <c r="E31" s="66">
        <f t="shared" si="0"/>
        <v>27</v>
      </c>
      <c r="F31" s="65">
        <f>VLOOKUP($A31,'Return Data'!$B$7:$R$2843,6,0)</f>
        <v>3.0333000000000001</v>
      </c>
      <c r="G31" s="66">
        <f t="shared" si="1"/>
        <v>30</v>
      </c>
      <c r="H31" s="65">
        <f>VLOOKUP($A31,'Return Data'!$B$7:$R$2843,7,0)</f>
        <v>3.0194000000000001</v>
      </c>
      <c r="I31" s="66">
        <f t="shared" si="2"/>
        <v>33</v>
      </c>
      <c r="J31" s="65">
        <f>VLOOKUP($A31,'Return Data'!$B$7:$R$2843,8,0)</f>
        <v>3.0206</v>
      </c>
      <c r="K31" s="66">
        <f t="shared" si="3"/>
        <v>32</v>
      </c>
      <c r="L31" s="65">
        <f>VLOOKUP($A31,'Return Data'!$B$7:$R$2843,9,0)</f>
        <v>3.1551999999999998</v>
      </c>
      <c r="M31" s="66">
        <f t="shared" si="4"/>
        <v>23</v>
      </c>
      <c r="N31" s="65">
        <f>VLOOKUP($A31,'Return Data'!$B$7:$R$2843,10,0)</f>
        <v>3.3953000000000002</v>
      </c>
      <c r="O31" s="66">
        <f t="shared" si="5"/>
        <v>19</v>
      </c>
      <c r="P31" s="65">
        <f>VLOOKUP($A31,'Return Data'!$B$7:$R$2843,11,0)</f>
        <v>3.3740000000000001</v>
      </c>
      <c r="Q31" s="66">
        <f t="shared" si="6"/>
        <v>14</v>
      </c>
      <c r="R31" s="65">
        <f>VLOOKUP($A31,'Return Data'!$B$7:$R$2843,12,0)</f>
        <v>3.2948</v>
      </c>
      <c r="S31" s="66">
        <f t="shared" si="7"/>
        <v>21</v>
      </c>
      <c r="T31" s="65">
        <f>VLOOKUP($A31,'Return Data'!$B$7:$R$2843,13,0)</f>
        <v>3.2873999999999999</v>
      </c>
      <c r="U31" s="66">
        <f t="shared" si="12"/>
        <v>20</v>
      </c>
      <c r="V31" s="65">
        <f>VLOOKUP($A31,'Return Data'!$B$7:$R$2843,17,0)</f>
        <v>4.0434000000000001</v>
      </c>
      <c r="W31" s="66">
        <f t="shared" si="13"/>
        <v>22</v>
      </c>
      <c r="X31" s="65">
        <f>VLOOKUP($A31,'Return Data'!$B$7:$R$2843,14,0)</f>
        <v>5.0655000000000001</v>
      </c>
      <c r="Y31" s="66">
        <f t="shared" si="14"/>
        <v>26</v>
      </c>
      <c r="Z31" s="65">
        <f>VLOOKUP($A31,'Return Data'!$B$7:$R$2843,16,0)</f>
        <v>7.0575000000000001</v>
      </c>
      <c r="AA31" s="67">
        <f t="shared" si="11"/>
        <v>24</v>
      </c>
    </row>
    <row r="32" spans="1:27" x14ac:dyDescent="0.3">
      <c r="A32" s="63" t="s">
        <v>143</v>
      </c>
      <c r="B32" s="64">
        <f>VLOOKUP($A32,'Return Data'!$B$7:$R$2843,3,0)</f>
        <v>44459</v>
      </c>
      <c r="C32" s="65">
        <f>VLOOKUP($A32,'Return Data'!$B$7:$R$2843,4,0)</f>
        <v>2862.3629999999998</v>
      </c>
      <c r="D32" s="65">
        <f>VLOOKUP($A32,'Return Data'!$B$7:$R$2843,5,0)</f>
        <v>3.0607000000000002</v>
      </c>
      <c r="E32" s="66">
        <f t="shared" si="0"/>
        <v>13</v>
      </c>
      <c r="F32" s="65">
        <f>VLOOKUP($A32,'Return Data'!$B$7:$R$2843,6,0)</f>
        <v>3.2343000000000002</v>
      </c>
      <c r="G32" s="66">
        <f t="shared" si="1"/>
        <v>5</v>
      </c>
      <c r="H32" s="65">
        <f>VLOOKUP($A32,'Return Data'!$B$7:$R$2843,7,0)</f>
        <v>3.0545</v>
      </c>
      <c r="I32" s="66">
        <f t="shared" si="2"/>
        <v>26</v>
      </c>
      <c r="J32" s="65">
        <f>VLOOKUP($A32,'Return Data'!$B$7:$R$2843,8,0)</f>
        <v>3.0619000000000001</v>
      </c>
      <c r="K32" s="66">
        <f t="shared" si="3"/>
        <v>20</v>
      </c>
      <c r="L32" s="65">
        <f>VLOOKUP($A32,'Return Data'!$B$7:$R$2843,9,0)</f>
        <v>3.1312000000000002</v>
      </c>
      <c r="M32" s="66">
        <f t="shared" si="4"/>
        <v>28</v>
      </c>
      <c r="N32" s="65">
        <f>VLOOKUP($A32,'Return Data'!$B$7:$R$2843,10,0)</f>
        <v>3.3165</v>
      </c>
      <c r="O32" s="66">
        <f t="shared" si="5"/>
        <v>28</v>
      </c>
      <c r="P32" s="65">
        <f>VLOOKUP($A32,'Return Data'!$B$7:$R$2843,11,0)</f>
        <v>3.2847</v>
      </c>
      <c r="Q32" s="66">
        <f t="shared" si="6"/>
        <v>28</v>
      </c>
      <c r="R32" s="65">
        <f>VLOOKUP($A32,'Return Data'!$B$7:$R$2843,12,0)</f>
        <v>3.2408999999999999</v>
      </c>
      <c r="S32" s="66">
        <f t="shared" si="7"/>
        <v>32</v>
      </c>
      <c r="T32" s="65">
        <f>VLOOKUP($A32,'Return Data'!$B$7:$R$2843,13,0)</f>
        <v>3.2408999999999999</v>
      </c>
      <c r="U32" s="66">
        <f t="shared" si="12"/>
        <v>27</v>
      </c>
      <c r="V32" s="65">
        <f>VLOOKUP($A32,'Return Data'!$B$7:$R$2843,17,0)</f>
        <v>4.0709999999999997</v>
      </c>
      <c r="W32" s="66">
        <f t="shared" si="13"/>
        <v>20</v>
      </c>
      <c r="X32" s="65">
        <f>VLOOKUP($A32,'Return Data'!$B$7:$R$2843,14,0)</f>
        <v>5.1009000000000002</v>
      </c>
      <c r="Y32" s="66">
        <f t="shared" si="14"/>
        <v>22</v>
      </c>
      <c r="Z32" s="65">
        <f>VLOOKUP($A32,'Return Data'!$B$7:$R$2843,16,0)</f>
        <v>7.0811999999999999</v>
      </c>
      <c r="AA32" s="67">
        <f t="shared" si="11"/>
        <v>22</v>
      </c>
    </row>
    <row r="33" spans="1:27" x14ac:dyDescent="0.3">
      <c r="A33" s="63" t="s">
        <v>144</v>
      </c>
      <c r="B33" s="64">
        <f>VLOOKUP($A33,'Return Data'!$B$7:$R$2843,3,0)</f>
        <v>44459</v>
      </c>
      <c r="C33" s="65">
        <f>VLOOKUP($A33,'Return Data'!$B$7:$R$2843,4,0)</f>
        <v>3796.5596999999998</v>
      </c>
      <c r="D33" s="65">
        <f>VLOOKUP($A33,'Return Data'!$B$7:$R$2843,5,0)</f>
        <v>2.8016999999999999</v>
      </c>
      <c r="E33" s="66">
        <f t="shared" si="0"/>
        <v>29</v>
      </c>
      <c r="F33" s="65">
        <f>VLOOKUP($A33,'Return Data'!$B$7:$R$2843,6,0)</f>
        <v>3.0792000000000002</v>
      </c>
      <c r="G33" s="66">
        <f t="shared" si="1"/>
        <v>22</v>
      </c>
      <c r="H33" s="65">
        <f>VLOOKUP($A33,'Return Data'!$B$7:$R$2843,7,0)</f>
        <v>3.1539000000000001</v>
      </c>
      <c r="I33" s="66">
        <f t="shared" si="2"/>
        <v>5</v>
      </c>
      <c r="J33" s="65">
        <f>VLOOKUP($A33,'Return Data'!$B$7:$R$2843,8,0)</f>
        <v>3.1549</v>
      </c>
      <c r="K33" s="66">
        <f t="shared" si="3"/>
        <v>5</v>
      </c>
      <c r="L33" s="65">
        <f>VLOOKUP($A33,'Return Data'!$B$7:$R$2843,9,0)</f>
        <v>3.2919999999999998</v>
      </c>
      <c r="M33" s="66">
        <f t="shared" si="4"/>
        <v>3</v>
      </c>
      <c r="N33" s="65">
        <f>VLOOKUP($A33,'Return Data'!$B$7:$R$2843,10,0)</f>
        <v>3.4306000000000001</v>
      </c>
      <c r="O33" s="66">
        <f t="shared" si="5"/>
        <v>6</v>
      </c>
      <c r="P33" s="65">
        <f>VLOOKUP($A33,'Return Data'!$B$7:$R$2843,11,0)</f>
        <v>3.3953000000000002</v>
      </c>
      <c r="Q33" s="66">
        <f t="shared" si="6"/>
        <v>10</v>
      </c>
      <c r="R33" s="65">
        <f>VLOOKUP($A33,'Return Data'!$B$7:$R$2843,12,0)</f>
        <v>3.3698000000000001</v>
      </c>
      <c r="S33" s="66">
        <f t="shared" si="7"/>
        <v>8</v>
      </c>
      <c r="T33" s="65">
        <f>VLOOKUP($A33,'Return Data'!$B$7:$R$2843,13,0)</f>
        <v>3.3523999999999998</v>
      </c>
      <c r="U33" s="66">
        <f t="shared" si="12"/>
        <v>9</v>
      </c>
      <c r="V33" s="65">
        <f>VLOOKUP($A33,'Return Data'!$B$7:$R$2843,17,0)</f>
        <v>4.2046000000000001</v>
      </c>
      <c r="W33" s="66">
        <f t="shared" si="13"/>
        <v>6</v>
      </c>
      <c r="X33" s="65">
        <f>VLOOKUP($A33,'Return Data'!$B$7:$R$2843,14,0)</f>
        <v>5.2020999999999997</v>
      </c>
      <c r="Y33" s="66">
        <f t="shared" si="14"/>
        <v>11</v>
      </c>
      <c r="Z33" s="65">
        <f>VLOOKUP($A33,'Return Data'!$B$7:$R$2843,16,0)</f>
        <v>7.1104000000000003</v>
      </c>
      <c r="AA33" s="67">
        <f t="shared" si="11"/>
        <v>13</v>
      </c>
    </row>
    <row r="34" spans="1:27" x14ac:dyDescent="0.3">
      <c r="A34" s="63" t="s">
        <v>436</v>
      </c>
      <c r="B34" s="64">
        <f>VLOOKUP($A34,'Return Data'!$B$7:$R$2843,3,0)</f>
        <v>44459</v>
      </c>
      <c r="C34" s="65">
        <f>VLOOKUP($A34,'Return Data'!$B$7:$R$2843,4,0)</f>
        <v>1358.7566999999999</v>
      </c>
      <c r="D34" s="65">
        <f>VLOOKUP($A34,'Return Data'!$B$7:$R$2843,5,0)</f>
        <v>2.8959999999999999</v>
      </c>
      <c r="E34" s="66">
        <f t="shared" si="0"/>
        <v>23</v>
      </c>
      <c r="F34" s="65">
        <f>VLOOKUP($A34,'Return Data'!$B$7:$R$2843,6,0)</f>
        <v>3.1356999999999999</v>
      </c>
      <c r="G34" s="66">
        <f t="shared" si="1"/>
        <v>12</v>
      </c>
      <c r="H34" s="65">
        <f>VLOOKUP($A34,'Return Data'!$B$7:$R$2843,7,0)</f>
        <v>3.1057000000000001</v>
      </c>
      <c r="I34" s="66">
        <f t="shared" si="2"/>
        <v>16</v>
      </c>
      <c r="J34" s="65">
        <f>VLOOKUP($A34,'Return Data'!$B$7:$R$2843,8,0)</f>
        <v>3.1255999999999999</v>
      </c>
      <c r="K34" s="66">
        <f t="shared" si="3"/>
        <v>8</v>
      </c>
      <c r="L34" s="65">
        <f>VLOOKUP($A34,'Return Data'!$B$7:$R$2843,9,0)</f>
        <v>3.2265000000000001</v>
      </c>
      <c r="M34" s="66">
        <f t="shared" si="4"/>
        <v>8</v>
      </c>
      <c r="N34" s="65">
        <f>VLOOKUP($A34,'Return Data'!$B$7:$R$2843,10,0)</f>
        <v>3.4483000000000001</v>
      </c>
      <c r="O34" s="66">
        <f t="shared" si="5"/>
        <v>3</v>
      </c>
      <c r="P34" s="65">
        <f>VLOOKUP($A34,'Return Data'!$B$7:$R$2843,11,0)</f>
        <v>3.4403000000000001</v>
      </c>
      <c r="Q34" s="66">
        <f t="shared" si="6"/>
        <v>3</v>
      </c>
      <c r="R34" s="65">
        <f>VLOOKUP($A34,'Return Data'!$B$7:$R$2843,12,0)</f>
        <v>3.3862000000000001</v>
      </c>
      <c r="S34" s="66">
        <f t="shared" si="7"/>
        <v>5</v>
      </c>
      <c r="T34" s="65">
        <f>VLOOKUP($A34,'Return Data'!$B$7:$R$2843,13,0)</f>
        <v>3.3889999999999998</v>
      </c>
      <c r="U34" s="66">
        <f t="shared" si="12"/>
        <v>4</v>
      </c>
      <c r="V34" s="65">
        <f>VLOOKUP($A34,'Return Data'!$B$7:$R$2843,17,0)</f>
        <v>4.2271999999999998</v>
      </c>
      <c r="W34" s="66">
        <f t="shared" si="13"/>
        <v>4</v>
      </c>
      <c r="X34" s="65">
        <f>VLOOKUP($A34,'Return Data'!$B$7:$R$2843,14,0)</f>
        <v>5.2824999999999998</v>
      </c>
      <c r="Y34" s="66">
        <f t="shared" si="14"/>
        <v>4</v>
      </c>
      <c r="Z34" s="65">
        <f>VLOOKUP($A34,'Return Data'!$B$7:$R$2843,16,0)</f>
        <v>6.0499000000000001</v>
      </c>
      <c r="AA34" s="67">
        <f t="shared" si="11"/>
        <v>33</v>
      </c>
    </row>
    <row r="35" spans="1:27" x14ac:dyDescent="0.3">
      <c r="A35" s="63" t="s">
        <v>146</v>
      </c>
      <c r="B35" s="64">
        <f>VLOOKUP($A35,'Return Data'!$B$7:$R$2843,3,0)</f>
        <v>44459</v>
      </c>
      <c r="C35" s="65">
        <f>VLOOKUP($A35,'Return Data'!$B$7:$R$2843,4,0)</f>
        <v>2206.1559999999999</v>
      </c>
      <c r="D35" s="65">
        <f>VLOOKUP($A35,'Return Data'!$B$7:$R$2843,5,0)</f>
        <v>3.1337999999999999</v>
      </c>
      <c r="E35" s="66">
        <f t="shared" si="0"/>
        <v>8</v>
      </c>
      <c r="F35" s="65">
        <f>VLOOKUP($A35,'Return Data'!$B$7:$R$2843,6,0)</f>
        <v>3.1735000000000002</v>
      </c>
      <c r="G35" s="66">
        <f t="shared" si="1"/>
        <v>8</v>
      </c>
      <c r="H35" s="65">
        <f>VLOOKUP($A35,'Return Data'!$B$7:$R$2843,7,0)</f>
        <v>3.1141000000000001</v>
      </c>
      <c r="I35" s="66">
        <f t="shared" si="2"/>
        <v>14</v>
      </c>
      <c r="J35" s="65">
        <f>VLOOKUP($A35,'Return Data'!$B$7:$R$2843,8,0)</f>
        <v>3.0924999999999998</v>
      </c>
      <c r="K35" s="66">
        <f t="shared" si="3"/>
        <v>13</v>
      </c>
      <c r="L35" s="65">
        <f>VLOOKUP($A35,'Return Data'!$B$7:$R$2843,9,0)</f>
        <v>3.1945999999999999</v>
      </c>
      <c r="M35" s="66">
        <f t="shared" si="4"/>
        <v>15</v>
      </c>
      <c r="N35" s="65">
        <f>VLOOKUP($A35,'Return Data'!$B$7:$R$2843,10,0)</f>
        <v>3.4007999999999998</v>
      </c>
      <c r="O35" s="66">
        <f t="shared" si="5"/>
        <v>14</v>
      </c>
      <c r="P35" s="65">
        <f>VLOOKUP($A35,'Return Data'!$B$7:$R$2843,11,0)</f>
        <v>3.4041000000000001</v>
      </c>
      <c r="Q35" s="66">
        <f t="shared" si="6"/>
        <v>7</v>
      </c>
      <c r="R35" s="65">
        <f>VLOOKUP($A35,'Return Data'!$B$7:$R$2843,12,0)</f>
        <v>3.3786999999999998</v>
      </c>
      <c r="S35" s="66">
        <f t="shared" si="7"/>
        <v>6</v>
      </c>
      <c r="T35" s="65">
        <f>VLOOKUP($A35,'Return Data'!$B$7:$R$2843,13,0)</f>
        <v>3.3862000000000001</v>
      </c>
      <c r="U35" s="66">
        <f t="shared" si="12"/>
        <v>5</v>
      </c>
      <c r="V35" s="65">
        <f>VLOOKUP($A35,'Return Data'!$B$7:$R$2843,17,0)</f>
        <v>4.1376999999999997</v>
      </c>
      <c r="W35" s="66">
        <f t="shared" si="13"/>
        <v>15</v>
      </c>
      <c r="X35" s="65">
        <f>VLOOKUP($A35,'Return Data'!$B$7:$R$2843,14,0)</f>
        <v>5.1589999999999998</v>
      </c>
      <c r="Y35" s="66">
        <f t="shared" si="14"/>
        <v>17</v>
      </c>
      <c r="Z35" s="65">
        <f>VLOOKUP($A35,'Return Data'!$B$7:$R$2843,16,0)</f>
        <v>6.9036</v>
      </c>
      <c r="AA35" s="67">
        <f t="shared" si="11"/>
        <v>30</v>
      </c>
    </row>
    <row r="36" spans="1:27" x14ac:dyDescent="0.3">
      <c r="A36" s="63" t="s">
        <v>147</v>
      </c>
      <c r="B36" s="64">
        <f>VLOOKUP($A36,'Return Data'!$B$7:$R$2843,3,0)</f>
        <v>44459</v>
      </c>
      <c r="C36" s="65">
        <f>VLOOKUP($A36,'Return Data'!$B$7:$R$2843,4,0)</f>
        <v>11.197100000000001</v>
      </c>
      <c r="D36" s="65">
        <f>VLOOKUP($A36,'Return Data'!$B$7:$R$2843,5,0)</f>
        <v>1.956</v>
      </c>
      <c r="E36" s="66">
        <f t="shared" si="0"/>
        <v>41</v>
      </c>
      <c r="F36" s="65">
        <f>VLOOKUP($A36,'Return Data'!$B$7:$R$2843,6,0)</f>
        <v>2.6084000000000001</v>
      </c>
      <c r="G36" s="66">
        <f t="shared" si="1"/>
        <v>41</v>
      </c>
      <c r="H36" s="65">
        <f>VLOOKUP($A36,'Return Data'!$B$7:$R$2843,7,0)</f>
        <v>2.7955999999999999</v>
      </c>
      <c r="I36" s="66">
        <f t="shared" si="2"/>
        <v>42</v>
      </c>
      <c r="J36" s="65">
        <f>VLOOKUP($A36,'Return Data'!$B$7:$R$2843,8,0)</f>
        <v>2.8203999999999998</v>
      </c>
      <c r="K36" s="66">
        <f t="shared" si="3"/>
        <v>41</v>
      </c>
      <c r="L36" s="65">
        <f>VLOOKUP($A36,'Return Data'!$B$7:$R$2843,9,0)</f>
        <v>2.9727999999999999</v>
      </c>
      <c r="M36" s="66">
        <f t="shared" si="4"/>
        <v>39</v>
      </c>
      <c r="N36" s="65">
        <f>VLOOKUP($A36,'Return Data'!$B$7:$R$2843,10,0)</f>
        <v>3.1355</v>
      </c>
      <c r="O36" s="66">
        <f t="shared" si="5"/>
        <v>36</v>
      </c>
      <c r="P36" s="65">
        <f>VLOOKUP($A36,'Return Data'!$B$7:$R$2843,11,0)</f>
        <v>3.0815999999999999</v>
      </c>
      <c r="Q36" s="66">
        <f t="shared" si="6"/>
        <v>35</v>
      </c>
      <c r="R36" s="65">
        <f>VLOOKUP($A36,'Return Data'!$B$7:$R$2843,12,0)</f>
        <v>3.0470999999999999</v>
      </c>
      <c r="S36" s="66">
        <f t="shared" si="7"/>
        <v>39</v>
      </c>
      <c r="T36" s="65">
        <f>VLOOKUP($A36,'Return Data'!$B$7:$R$2843,13,0)</f>
        <v>3.0356999999999998</v>
      </c>
      <c r="U36" s="66">
        <f t="shared" si="12"/>
        <v>36</v>
      </c>
      <c r="V36" s="65"/>
      <c r="W36" s="66"/>
      <c r="X36" s="65"/>
      <c r="Y36" s="66"/>
      <c r="Z36" s="65">
        <f>VLOOKUP($A36,'Return Data'!$B$7:$R$2843,16,0)</f>
        <v>4.1877000000000004</v>
      </c>
      <c r="AA36" s="67">
        <f t="shared" si="11"/>
        <v>37</v>
      </c>
    </row>
    <row r="37" spans="1:27" x14ac:dyDescent="0.3">
      <c r="A37" s="63" t="s">
        <v>2021</v>
      </c>
      <c r="B37" s="64">
        <f>VLOOKUP($A37,'Return Data'!$B$7:$R$2843,3,0)</f>
        <v>44459</v>
      </c>
      <c r="C37" s="65">
        <f>VLOOKUP($A37,'Return Data'!$B$7:$R$2843,4,0)</f>
        <v>2283.4256999999998</v>
      </c>
      <c r="D37" s="65">
        <f>VLOOKUP($A37,'Return Data'!$B$7:$R$2843,5,0)</f>
        <v>3.4195000000000002</v>
      </c>
      <c r="E37" s="66">
        <f t="shared" si="0"/>
        <v>3</v>
      </c>
      <c r="F37" s="65">
        <f>VLOOKUP($A37,'Return Data'!$B$7:$R$2843,6,0)</f>
        <v>3.6819000000000002</v>
      </c>
      <c r="G37" s="66">
        <f t="shared" si="1"/>
        <v>3</v>
      </c>
      <c r="H37" s="65">
        <f>VLOOKUP($A37,'Return Data'!$B$7:$R$2843,7,0)</f>
        <v>3.4750999999999999</v>
      </c>
      <c r="I37" s="66">
        <f t="shared" si="2"/>
        <v>3</v>
      </c>
      <c r="J37" s="65">
        <f>VLOOKUP($A37,'Return Data'!$B$7:$R$2843,8,0)</f>
        <v>3.4033000000000002</v>
      </c>
      <c r="K37" s="66">
        <f t="shared" si="3"/>
        <v>2</v>
      </c>
      <c r="L37" s="65">
        <f>VLOOKUP($A37,'Return Data'!$B$7:$R$2843,9,0)</f>
        <v>3.3841999999999999</v>
      </c>
      <c r="M37" s="66">
        <f t="shared" si="4"/>
        <v>2</v>
      </c>
      <c r="N37" s="65">
        <f>VLOOKUP($A37,'Return Data'!$B$7:$R$2843,10,0)</f>
        <v>3.3231999999999999</v>
      </c>
      <c r="O37" s="66">
        <f t="shared" si="5"/>
        <v>27</v>
      </c>
      <c r="P37" s="65">
        <f>VLOOKUP($A37,'Return Data'!$B$7:$R$2843,11,0)</f>
        <v>3.2911999999999999</v>
      </c>
      <c r="Q37" s="66">
        <f t="shared" si="6"/>
        <v>27</v>
      </c>
      <c r="R37" s="65">
        <f>VLOOKUP($A37,'Return Data'!$B$7:$R$2843,12,0)</f>
        <v>3.2223000000000002</v>
      </c>
      <c r="S37" s="66">
        <f t="shared" si="7"/>
        <v>34</v>
      </c>
      <c r="T37" s="65">
        <f>VLOOKUP($A37,'Return Data'!$B$7:$R$2843,13,0)</f>
        <v>3.1604000000000001</v>
      </c>
      <c r="U37" s="66">
        <f t="shared" si="12"/>
        <v>32</v>
      </c>
      <c r="V37" s="65">
        <f>VLOOKUP($A37,'Return Data'!$B$7:$R$2843,17,0)</f>
        <v>3.7107999999999999</v>
      </c>
      <c r="W37" s="66">
        <f t="shared" ref="W37:W49" si="15">RANK(V37,V$8:V$50,0)</f>
        <v>33</v>
      </c>
      <c r="X37" s="65">
        <f>VLOOKUP($A37,'Return Data'!$B$7:$R$2843,14,0)</f>
        <v>4.8421000000000003</v>
      </c>
      <c r="Y37" s="66">
        <f>RANK(X37,X$8:X$50,0)</f>
        <v>30</v>
      </c>
      <c r="Z37" s="65">
        <f>VLOOKUP($A37,'Return Data'!$B$7:$R$2843,16,0)</f>
        <v>7.0865999999999998</v>
      </c>
      <c r="AA37" s="67">
        <f t="shared" si="11"/>
        <v>19</v>
      </c>
    </row>
    <row r="38" spans="1:27" x14ac:dyDescent="0.3">
      <c r="A38" s="63" t="s">
        <v>148</v>
      </c>
      <c r="B38" s="64">
        <f>VLOOKUP($A38,'Return Data'!$B$7:$R$2843,3,0)</f>
        <v>44459</v>
      </c>
      <c r="C38" s="65">
        <f>VLOOKUP($A38,'Return Data'!$B$7:$R$2843,4,0)</f>
        <v>5111.9393</v>
      </c>
      <c r="D38" s="65">
        <f>VLOOKUP($A38,'Return Data'!$B$7:$R$2843,5,0)</f>
        <v>2.8098999999999998</v>
      </c>
      <c r="E38" s="66">
        <f t="shared" si="0"/>
        <v>28</v>
      </c>
      <c r="F38" s="65">
        <f>VLOOKUP($A38,'Return Data'!$B$7:$R$2843,6,0)</f>
        <v>3.0331999999999999</v>
      </c>
      <c r="G38" s="66">
        <f t="shared" si="1"/>
        <v>31</v>
      </c>
      <c r="H38" s="65">
        <f>VLOOKUP($A38,'Return Data'!$B$7:$R$2843,7,0)</f>
        <v>3.056</v>
      </c>
      <c r="I38" s="66">
        <f t="shared" si="2"/>
        <v>23</v>
      </c>
      <c r="J38" s="65">
        <f>VLOOKUP($A38,'Return Data'!$B$7:$R$2843,8,0)</f>
        <v>3.0547</v>
      </c>
      <c r="K38" s="66">
        <f t="shared" si="3"/>
        <v>22</v>
      </c>
      <c r="L38" s="65">
        <f>VLOOKUP($A38,'Return Data'!$B$7:$R$2843,9,0)</f>
        <v>3.1680999999999999</v>
      </c>
      <c r="M38" s="66">
        <f t="shared" si="4"/>
        <v>19</v>
      </c>
      <c r="N38" s="65">
        <f>VLOOKUP($A38,'Return Data'!$B$7:$R$2843,10,0)</f>
        <v>3.4119999999999999</v>
      </c>
      <c r="O38" s="66">
        <f t="shared" si="5"/>
        <v>11</v>
      </c>
      <c r="P38" s="65">
        <f>VLOOKUP($A38,'Return Data'!$B$7:$R$2843,11,0)</f>
        <v>3.3740999999999999</v>
      </c>
      <c r="Q38" s="66">
        <f t="shared" si="6"/>
        <v>13</v>
      </c>
      <c r="R38" s="65">
        <f>VLOOKUP($A38,'Return Data'!$B$7:$R$2843,12,0)</f>
        <v>3.3243</v>
      </c>
      <c r="S38" s="66">
        <f t="shared" si="7"/>
        <v>14</v>
      </c>
      <c r="T38" s="65">
        <f>VLOOKUP($A38,'Return Data'!$B$7:$R$2843,13,0)</f>
        <v>3.3077000000000001</v>
      </c>
      <c r="U38" s="66">
        <f t="shared" si="12"/>
        <v>14</v>
      </c>
      <c r="V38" s="65">
        <f>VLOOKUP($A38,'Return Data'!$B$7:$R$2843,17,0)</f>
        <v>4.1647999999999996</v>
      </c>
      <c r="W38" s="66">
        <f t="shared" si="15"/>
        <v>11</v>
      </c>
      <c r="X38" s="65">
        <f>VLOOKUP($A38,'Return Data'!$B$7:$R$2843,14,0)</f>
        <v>5.2362000000000002</v>
      </c>
      <c r="Y38" s="66">
        <f>RANK(X38,X$8:X$50,0)</f>
        <v>8</v>
      </c>
      <c r="Z38" s="65">
        <f>VLOOKUP($A38,'Return Data'!$B$7:$R$2843,16,0)</f>
        <v>7.1524999999999999</v>
      </c>
      <c r="AA38" s="67">
        <f t="shared" si="11"/>
        <v>5</v>
      </c>
    </row>
    <row r="39" spans="1:27" x14ac:dyDescent="0.3">
      <c r="A39" s="63" t="s">
        <v>149</v>
      </c>
      <c r="B39" s="64">
        <f>VLOOKUP($A39,'Return Data'!$B$7:$R$2843,3,0)</f>
        <v>44459</v>
      </c>
      <c r="C39" s="65">
        <f>VLOOKUP($A39,'Return Data'!$B$7:$R$2843,4,0)</f>
        <v>1170.5880999999999</v>
      </c>
      <c r="D39" s="65">
        <f>VLOOKUP($A39,'Return Data'!$B$7:$R$2843,5,0)</f>
        <v>2.7471999999999999</v>
      </c>
      <c r="E39" s="66">
        <f t="shared" si="0"/>
        <v>34</v>
      </c>
      <c r="F39" s="65">
        <f>VLOOKUP($A39,'Return Data'!$B$7:$R$2843,6,0)</f>
        <v>2.9691000000000001</v>
      </c>
      <c r="G39" s="66">
        <f t="shared" si="1"/>
        <v>38</v>
      </c>
      <c r="H39" s="65">
        <f>VLOOKUP($A39,'Return Data'!$B$7:$R$2843,7,0)</f>
        <v>2.9914999999999998</v>
      </c>
      <c r="I39" s="66">
        <f t="shared" si="2"/>
        <v>35</v>
      </c>
      <c r="J39" s="65">
        <f>VLOOKUP($A39,'Return Data'!$B$7:$R$2843,8,0)</f>
        <v>3.0167000000000002</v>
      </c>
      <c r="K39" s="66">
        <f t="shared" si="3"/>
        <v>34</v>
      </c>
      <c r="L39" s="65">
        <f>VLOOKUP($A39,'Return Data'!$B$7:$R$2843,9,0)</f>
        <v>3.1292</v>
      </c>
      <c r="M39" s="66">
        <f t="shared" si="4"/>
        <v>30</v>
      </c>
      <c r="N39" s="65">
        <f>VLOOKUP($A39,'Return Data'!$B$7:$R$2843,10,0)</f>
        <v>3.2726000000000002</v>
      </c>
      <c r="O39" s="66">
        <f t="shared" si="5"/>
        <v>30</v>
      </c>
      <c r="P39" s="65">
        <f>VLOOKUP($A39,'Return Data'!$B$7:$R$2843,11,0)</f>
        <v>3.2252000000000001</v>
      </c>
      <c r="Q39" s="66">
        <f t="shared" si="6"/>
        <v>32</v>
      </c>
      <c r="R39" s="65">
        <f>VLOOKUP($A39,'Return Data'!$B$7:$R$2843,12,0)</f>
        <v>3.1678999999999999</v>
      </c>
      <c r="S39" s="66">
        <f t="shared" si="7"/>
        <v>36</v>
      </c>
      <c r="T39" s="65">
        <f>VLOOKUP($A39,'Return Data'!$B$7:$R$2843,13,0)</f>
        <v>3.1587000000000001</v>
      </c>
      <c r="U39" s="66">
        <f t="shared" si="12"/>
        <v>33</v>
      </c>
      <c r="V39" s="65">
        <f>VLOOKUP($A39,'Return Data'!$B$7:$R$2843,17,0)</f>
        <v>3.7212000000000001</v>
      </c>
      <c r="W39" s="66">
        <f t="shared" si="15"/>
        <v>32</v>
      </c>
      <c r="X39" s="65"/>
      <c r="Y39" s="66"/>
      <c r="Z39" s="65">
        <f>VLOOKUP($A39,'Return Data'!$B$7:$R$2843,16,0)</f>
        <v>4.7929000000000004</v>
      </c>
      <c r="AA39" s="67">
        <f t="shared" si="11"/>
        <v>35</v>
      </c>
    </row>
    <row r="40" spans="1:27" x14ac:dyDescent="0.3">
      <c r="A40" s="63" t="s">
        <v>150</v>
      </c>
      <c r="B40" s="64">
        <f>VLOOKUP($A40,'Return Data'!$B$7:$R$2843,3,0)</f>
        <v>44459</v>
      </c>
      <c r="C40" s="65">
        <f>VLOOKUP($A40,'Return Data'!$B$7:$R$2843,4,0)</f>
        <v>272.3433</v>
      </c>
      <c r="D40" s="65">
        <f>VLOOKUP($A40,'Return Data'!$B$7:$R$2843,5,0)</f>
        <v>2.7879</v>
      </c>
      <c r="E40" s="66">
        <f t="shared" si="0"/>
        <v>30</v>
      </c>
      <c r="F40" s="65">
        <f>VLOOKUP($A40,'Return Data'!$B$7:$R$2843,6,0)</f>
        <v>3.0788000000000002</v>
      </c>
      <c r="G40" s="66">
        <f t="shared" si="1"/>
        <v>23</v>
      </c>
      <c r="H40" s="65">
        <f>VLOOKUP($A40,'Return Data'!$B$7:$R$2843,7,0)</f>
        <v>3.1208</v>
      </c>
      <c r="I40" s="66">
        <f t="shared" si="2"/>
        <v>11</v>
      </c>
      <c r="J40" s="65">
        <f>VLOOKUP($A40,'Return Data'!$B$7:$R$2843,8,0)</f>
        <v>3.0708000000000002</v>
      </c>
      <c r="K40" s="66">
        <f t="shared" si="3"/>
        <v>19</v>
      </c>
      <c r="L40" s="65">
        <f>VLOOKUP($A40,'Return Data'!$B$7:$R$2843,9,0)</f>
        <v>3.2471000000000001</v>
      </c>
      <c r="M40" s="66">
        <f t="shared" si="4"/>
        <v>5</v>
      </c>
      <c r="N40" s="65">
        <f>VLOOKUP($A40,'Return Data'!$B$7:$R$2843,10,0)</f>
        <v>3.3978999999999999</v>
      </c>
      <c r="O40" s="66">
        <f t="shared" si="5"/>
        <v>17</v>
      </c>
      <c r="P40" s="65">
        <f>VLOOKUP($A40,'Return Data'!$B$7:$R$2843,11,0)</f>
        <v>3.3975</v>
      </c>
      <c r="Q40" s="66">
        <f t="shared" si="6"/>
        <v>9</v>
      </c>
      <c r="R40" s="65">
        <f>VLOOKUP($A40,'Return Data'!$B$7:$R$2843,12,0)</f>
        <v>3.3508</v>
      </c>
      <c r="S40" s="66">
        <f t="shared" si="7"/>
        <v>10</v>
      </c>
      <c r="T40" s="65">
        <f>VLOOKUP($A40,'Return Data'!$B$7:$R$2843,13,0)</f>
        <v>3.3349000000000002</v>
      </c>
      <c r="U40" s="66">
        <f t="shared" si="12"/>
        <v>10</v>
      </c>
      <c r="V40" s="65">
        <f>VLOOKUP($A40,'Return Data'!$B$7:$R$2843,17,0)</f>
        <v>4.1877000000000004</v>
      </c>
      <c r="W40" s="66">
        <f t="shared" si="15"/>
        <v>7</v>
      </c>
      <c r="X40" s="65">
        <f>VLOOKUP($A40,'Return Data'!$B$7:$R$2843,14,0)</f>
        <v>5.2443999999999997</v>
      </c>
      <c r="Y40" s="66">
        <f t="shared" ref="Y40:Y49" si="16">RANK(X40,X$8:X$50,0)</f>
        <v>6</v>
      </c>
      <c r="Z40" s="65">
        <f>VLOOKUP($A40,'Return Data'!$B$7:$R$2843,16,0)</f>
        <v>7.1344000000000003</v>
      </c>
      <c r="AA40" s="67">
        <f t="shared" si="11"/>
        <v>8</v>
      </c>
    </row>
    <row r="41" spans="1:27" x14ac:dyDescent="0.3">
      <c r="A41" s="63" t="s">
        <v>151</v>
      </c>
      <c r="B41" s="64">
        <f>VLOOKUP($A41,'Return Data'!$B$7:$R$2843,3,0)</f>
        <v>44459</v>
      </c>
      <c r="C41" s="65">
        <f>VLOOKUP($A41,'Return Data'!$B$7:$R$2843,4,0)</f>
        <v>2952.4062399999998</v>
      </c>
      <c r="D41" s="65">
        <f>VLOOKUP($A41,'Return Data'!$B$7:$R$2843,5,0)</f>
        <v>3.0920000000000001</v>
      </c>
      <c r="E41" s="66">
        <f t="shared" si="0"/>
        <v>11</v>
      </c>
      <c r="F41" s="65">
        <f>VLOOKUP($A41,'Return Data'!$B$7:$R$2843,6,0)</f>
        <v>3.165</v>
      </c>
      <c r="G41" s="66">
        <f t="shared" si="1"/>
        <v>10</v>
      </c>
      <c r="H41" s="65">
        <f>VLOOKUP($A41,'Return Data'!$B$7:$R$2843,7,0)</f>
        <v>3.0989</v>
      </c>
      <c r="I41" s="66">
        <f t="shared" si="2"/>
        <v>17</v>
      </c>
      <c r="J41" s="65">
        <f>VLOOKUP($A41,'Return Data'!$B$7:$R$2843,8,0)</f>
        <v>3.0769000000000002</v>
      </c>
      <c r="K41" s="66">
        <f t="shared" si="3"/>
        <v>17</v>
      </c>
      <c r="L41" s="65">
        <f>VLOOKUP($A41,'Return Data'!$B$7:$R$2843,9,0)</f>
        <v>3.1152000000000002</v>
      </c>
      <c r="M41" s="66">
        <f t="shared" si="4"/>
        <v>31</v>
      </c>
      <c r="N41" s="65">
        <f>VLOOKUP($A41,'Return Data'!$B$7:$R$2843,10,0)</f>
        <v>3.2669999999999999</v>
      </c>
      <c r="O41" s="66">
        <f t="shared" si="5"/>
        <v>32</v>
      </c>
      <c r="P41" s="65">
        <f>VLOOKUP($A41,'Return Data'!$B$7:$R$2843,11,0)</f>
        <v>3.2582</v>
      </c>
      <c r="Q41" s="66">
        <f t="shared" si="6"/>
        <v>30</v>
      </c>
      <c r="R41" s="65">
        <f>VLOOKUP($A41,'Return Data'!$B$7:$R$2843,12,0)</f>
        <v>3.2254</v>
      </c>
      <c r="S41" s="66">
        <f t="shared" si="7"/>
        <v>33</v>
      </c>
      <c r="T41" s="65">
        <f>VLOOKUP($A41,'Return Data'!$B$7:$R$2843,13,0)</f>
        <v>3.2081</v>
      </c>
      <c r="U41" s="66">
        <f t="shared" si="12"/>
        <v>30</v>
      </c>
      <c r="V41" s="65">
        <f>VLOOKUP($A41,'Return Data'!$B$7:$R$2843,17,0)</f>
        <v>3.8363999999999998</v>
      </c>
      <c r="W41" s="66">
        <f t="shared" si="15"/>
        <v>30</v>
      </c>
      <c r="X41" s="65">
        <f>VLOOKUP($A41,'Return Data'!$B$7:$R$2843,14,0)</f>
        <v>2.7158000000000002</v>
      </c>
      <c r="Y41" s="66">
        <f t="shared" si="16"/>
        <v>34</v>
      </c>
      <c r="Z41" s="65">
        <f>VLOOKUP($A41,'Return Data'!$B$7:$R$2843,16,0)</f>
        <v>5.9237000000000002</v>
      </c>
      <c r="AA41" s="67">
        <f t="shared" si="11"/>
        <v>34</v>
      </c>
    </row>
    <row r="42" spans="1:27" x14ac:dyDescent="0.3">
      <c r="A42" s="63" t="s">
        <v>152</v>
      </c>
      <c r="B42" s="64">
        <f>VLOOKUP($A42,'Return Data'!$B$7:$R$2843,3,0)</f>
        <v>44459</v>
      </c>
      <c r="C42" s="65">
        <f>VLOOKUP($A42,'Return Data'!$B$7:$R$2843,4,0)</f>
        <v>33.558399999999999</v>
      </c>
      <c r="D42" s="65">
        <f>VLOOKUP($A42,'Return Data'!$B$7:$R$2843,5,0)</f>
        <v>3.4807999999999999</v>
      </c>
      <c r="E42" s="66">
        <f t="shared" si="0"/>
        <v>2</v>
      </c>
      <c r="F42" s="65">
        <f>VLOOKUP($A42,'Return Data'!$B$7:$R$2843,6,0)</f>
        <v>3.6991999999999998</v>
      </c>
      <c r="G42" s="66">
        <f t="shared" si="1"/>
        <v>2</v>
      </c>
      <c r="H42" s="65">
        <f>VLOOKUP($A42,'Return Data'!$B$7:$R$2843,7,0)</f>
        <v>3.6539999999999999</v>
      </c>
      <c r="I42" s="66">
        <f t="shared" si="2"/>
        <v>2</v>
      </c>
      <c r="J42" s="65">
        <f>VLOOKUP($A42,'Return Data'!$B$7:$R$2843,8,0)</f>
        <v>3.641</v>
      </c>
      <c r="K42" s="66">
        <f t="shared" si="3"/>
        <v>1</v>
      </c>
      <c r="L42" s="65">
        <f>VLOOKUP($A42,'Return Data'!$B$7:$R$2843,9,0)</f>
        <v>3.625</v>
      </c>
      <c r="M42" s="66">
        <f t="shared" si="4"/>
        <v>1</v>
      </c>
      <c r="N42" s="65">
        <f>VLOOKUP($A42,'Return Data'!$B$7:$R$2843,10,0)</f>
        <v>3.7509000000000001</v>
      </c>
      <c r="O42" s="66">
        <f t="shared" si="5"/>
        <v>1</v>
      </c>
      <c r="P42" s="65">
        <f>VLOOKUP($A42,'Return Data'!$B$7:$R$2843,11,0)</f>
        <v>4.2055999999999996</v>
      </c>
      <c r="Q42" s="66">
        <f t="shared" si="6"/>
        <v>1</v>
      </c>
      <c r="R42" s="65">
        <f>VLOOKUP($A42,'Return Data'!$B$7:$R$2843,12,0)</f>
        <v>4.3022</v>
      </c>
      <c r="S42" s="66">
        <f t="shared" si="7"/>
        <v>1</v>
      </c>
      <c r="T42" s="65">
        <f>VLOOKUP($A42,'Return Data'!$B$7:$R$2843,13,0)</f>
        <v>4.4901999999999997</v>
      </c>
      <c r="U42" s="66">
        <f t="shared" si="12"/>
        <v>1</v>
      </c>
      <c r="V42" s="65">
        <f>VLOOKUP($A42,'Return Data'!$B$7:$R$2843,17,0)</f>
        <v>5.1313000000000004</v>
      </c>
      <c r="W42" s="66">
        <f t="shared" si="15"/>
        <v>1</v>
      </c>
      <c r="X42" s="65">
        <f>VLOOKUP($A42,'Return Data'!$B$7:$R$2843,14,0)</f>
        <v>6.0042</v>
      </c>
      <c r="Y42" s="66">
        <f t="shared" si="16"/>
        <v>1</v>
      </c>
      <c r="Z42" s="65">
        <f>VLOOKUP($A42,'Return Data'!$B$7:$R$2843,16,0)</f>
        <v>7.6044999999999998</v>
      </c>
      <c r="AA42" s="67">
        <f t="shared" si="11"/>
        <v>1</v>
      </c>
    </row>
    <row r="43" spans="1:27" x14ac:dyDescent="0.3">
      <c r="A43" s="63" t="s">
        <v>153</v>
      </c>
      <c r="B43" s="64">
        <f>VLOOKUP($A43,'Return Data'!$B$7:$R$2843,3,0)</f>
        <v>44459</v>
      </c>
      <c r="C43" s="65">
        <f>VLOOKUP($A43,'Return Data'!$B$7:$R$2843,4,0)</f>
        <v>28.206199999999999</v>
      </c>
      <c r="D43" s="65">
        <f>VLOOKUP($A43,'Return Data'!$B$7:$R$2843,5,0)</f>
        <v>2.7176999999999998</v>
      </c>
      <c r="E43" s="66">
        <f t="shared" si="0"/>
        <v>37</v>
      </c>
      <c r="F43" s="65">
        <f>VLOOKUP($A43,'Return Data'!$B$7:$R$2843,6,0)</f>
        <v>2.9339</v>
      </c>
      <c r="G43" s="66">
        <f t="shared" si="1"/>
        <v>39</v>
      </c>
      <c r="H43" s="65">
        <f>VLOOKUP($A43,'Return Data'!$B$7:$R$2843,7,0)</f>
        <v>2.9594999999999998</v>
      </c>
      <c r="I43" s="66">
        <f t="shared" si="2"/>
        <v>37</v>
      </c>
      <c r="J43" s="65">
        <f>VLOOKUP($A43,'Return Data'!$B$7:$R$2843,8,0)</f>
        <v>2.9426000000000001</v>
      </c>
      <c r="K43" s="66">
        <f t="shared" si="3"/>
        <v>37</v>
      </c>
      <c r="L43" s="65">
        <f>VLOOKUP($A43,'Return Data'!$B$7:$R$2843,9,0)</f>
        <v>3.0929000000000002</v>
      </c>
      <c r="M43" s="66">
        <f t="shared" si="4"/>
        <v>32</v>
      </c>
      <c r="N43" s="65">
        <f>VLOOKUP($A43,'Return Data'!$B$7:$R$2843,10,0)</f>
        <v>3.2673999999999999</v>
      </c>
      <c r="O43" s="66">
        <f t="shared" si="5"/>
        <v>31</v>
      </c>
      <c r="P43" s="65">
        <f>VLOOKUP($A43,'Return Data'!$B$7:$R$2843,11,0)</f>
        <v>3.2065999999999999</v>
      </c>
      <c r="Q43" s="66">
        <f t="shared" si="6"/>
        <v>33</v>
      </c>
      <c r="R43" s="65">
        <f>VLOOKUP($A43,'Return Data'!$B$7:$R$2843,12,0)</f>
        <v>3.1595</v>
      </c>
      <c r="S43" s="66">
        <f t="shared" si="7"/>
        <v>37</v>
      </c>
      <c r="T43" s="65">
        <f>VLOOKUP($A43,'Return Data'!$B$7:$R$2843,13,0)</f>
        <v>3.1539000000000001</v>
      </c>
      <c r="U43" s="66">
        <f t="shared" si="12"/>
        <v>34</v>
      </c>
      <c r="V43" s="65">
        <f>VLOOKUP($A43,'Return Data'!$B$7:$R$2843,17,0)</f>
        <v>3.6890000000000001</v>
      </c>
      <c r="W43" s="66">
        <f t="shared" si="15"/>
        <v>34</v>
      </c>
      <c r="X43" s="65">
        <f>VLOOKUP($A43,'Return Data'!$B$7:$R$2843,14,0)</f>
        <v>4.6577999999999999</v>
      </c>
      <c r="Y43" s="66">
        <f t="shared" si="16"/>
        <v>32</v>
      </c>
      <c r="Z43" s="65">
        <f>VLOOKUP($A43,'Return Data'!$B$7:$R$2843,16,0)</f>
        <v>6.9347000000000003</v>
      </c>
      <c r="AA43" s="67">
        <f t="shared" si="11"/>
        <v>28</v>
      </c>
    </row>
    <row r="44" spans="1:27" x14ac:dyDescent="0.3">
      <c r="A44" s="63" t="s">
        <v>156</v>
      </c>
      <c r="B44" s="64">
        <f>VLOOKUP($A44,'Return Data'!$B$7:$R$2843,3,0)</f>
        <v>44459</v>
      </c>
      <c r="C44" s="65">
        <f>VLOOKUP($A44,'Return Data'!$B$7:$R$2843,4,0)</f>
        <v>3272.2249999999999</v>
      </c>
      <c r="D44" s="65">
        <f>VLOOKUP($A44,'Return Data'!$B$7:$R$2843,5,0)</f>
        <v>2.9918999999999998</v>
      </c>
      <c r="E44" s="66">
        <f t="shared" si="0"/>
        <v>16</v>
      </c>
      <c r="F44" s="65">
        <f>VLOOKUP($A44,'Return Data'!$B$7:$R$2843,6,0)</f>
        <v>3.0882999999999998</v>
      </c>
      <c r="G44" s="66">
        <f t="shared" si="1"/>
        <v>21</v>
      </c>
      <c r="H44" s="65">
        <f>VLOOKUP($A44,'Return Data'!$B$7:$R$2843,7,0)</f>
        <v>3.008</v>
      </c>
      <c r="I44" s="66">
        <f t="shared" si="2"/>
        <v>34</v>
      </c>
      <c r="J44" s="65">
        <f>VLOOKUP($A44,'Return Data'!$B$7:$R$2843,8,0)</f>
        <v>3.0196000000000001</v>
      </c>
      <c r="K44" s="66">
        <f t="shared" si="3"/>
        <v>33</v>
      </c>
      <c r="L44" s="65">
        <f>VLOOKUP($A44,'Return Data'!$B$7:$R$2843,9,0)</f>
        <v>3.1385000000000001</v>
      </c>
      <c r="M44" s="66">
        <f t="shared" si="4"/>
        <v>25</v>
      </c>
      <c r="N44" s="65">
        <f>VLOOKUP($A44,'Return Data'!$B$7:$R$2843,10,0)</f>
        <v>3.4081000000000001</v>
      </c>
      <c r="O44" s="66">
        <f t="shared" si="5"/>
        <v>13</v>
      </c>
      <c r="P44" s="65">
        <f>VLOOKUP($A44,'Return Data'!$B$7:$R$2843,11,0)</f>
        <v>3.3597999999999999</v>
      </c>
      <c r="Q44" s="66">
        <f t="shared" si="6"/>
        <v>18</v>
      </c>
      <c r="R44" s="65">
        <f>VLOOKUP($A44,'Return Data'!$B$7:$R$2843,12,0)</f>
        <v>3.2982</v>
      </c>
      <c r="S44" s="66">
        <f t="shared" si="7"/>
        <v>20</v>
      </c>
      <c r="T44" s="65">
        <f>VLOOKUP($A44,'Return Data'!$B$7:$R$2843,13,0)</f>
        <v>3.2923</v>
      </c>
      <c r="U44" s="66">
        <f t="shared" si="12"/>
        <v>18</v>
      </c>
      <c r="V44" s="65">
        <f>VLOOKUP($A44,'Return Data'!$B$7:$R$2843,17,0)</f>
        <v>4.0861999999999998</v>
      </c>
      <c r="W44" s="66">
        <f t="shared" si="15"/>
        <v>19</v>
      </c>
      <c r="X44" s="65">
        <f>VLOOKUP($A44,'Return Data'!$B$7:$R$2843,14,0)</f>
        <v>5.1094999999999997</v>
      </c>
      <c r="Y44" s="66">
        <f t="shared" si="16"/>
        <v>20</v>
      </c>
      <c r="Z44" s="65">
        <f>VLOOKUP($A44,'Return Data'!$B$7:$R$2843,16,0)</f>
        <v>7.0521000000000003</v>
      </c>
      <c r="AA44" s="67">
        <f t="shared" si="11"/>
        <v>25</v>
      </c>
    </row>
    <row r="45" spans="1:27" x14ac:dyDescent="0.3">
      <c r="A45" s="63" t="s">
        <v>157</v>
      </c>
      <c r="B45" s="64">
        <f>VLOOKUP($A45,'Return Data'!$B$7:$R$2843,3,0)</f>
        <v>44459</v>
      </c>
      <c r="C45" s="65">
        <f>VLOOKUP($A45,'Return Data'!$B$7:$R$2843,4,0)</f>
        <v>44.089199999999998</v>
      </c>
      <c r="D45" s="65">
        <f>VLOOKUP($A45,'Return Data'!$B$7:$R$2843,5,0)</f>
        <v>3.1461999999999999</v>
      </c>
      <c r="E45" s="66">
        <f t="shared" si="0"/>
        <v>6</v>
      </c>
      <c r="F45" s="65">
        <f>VLOOKUP($A45,'Return Data'!$B$7:$R$2843,6,0)</f>
        <v>3.1743000000000001</v>
      </c>
      <c r="G45" s="66">
        <f t="shared" si="1"/>
        <v>6</v>
      </c>
      <c r="H45" s="65">
        <f>VLOOKUP($A45,'Return Data'!$B$7:$R$2843,7,0)</f>
        <v>3.1240999999999999</v>
      </c>
      <c r="I45" s="66">
        <f t="shared" si="2"/>
        <v>9</v>
      </c>
      <c r="J45" s="65">
        <f>VLOOKUP($A45,'Return Data'!$B$7:$R$2843,8,0)</f>
        <v>3.1141000000000001</v>
      </c>
      <c r="K45" s="66">
        <f t="shared" si="3"/>
        <v>10</v>
      </c>
      <c r="L45" s="65">
        <f>VLOOKUP($A45,'Return Data'!$B$7:$R$2843,9,0)</f>
        <v>3.2294999999999998</v>
      </c>
      <c r="M45" s="66">
        <f t="shared" si="4"/>
        <v>7</v>
      </c>
      <c r="N45" s="65">
        <f>VLOOKUP($A45,'Return Data'!$B$7:$R$2843,10,0)</f>
        <v>3.4464000000000001</v>
      </c>
      <c r="O45" s="66">
        <f t="shared" si="5"/>
        <v>4</v>
      </c>
      <c r="P45" s="65">
        <f>VLOOKUP($A45,'Return Data'!$B$7:$R$2843,11,0)</f>
        <v>3.4007000000000001</v>
      </c>
      <c r="Q45" s="66">
        <f t="shared" si="6"/>
        <v>8</v>
      </c>
      <c r="R45" s="65">
        <f>VLOOKUP($A45,'Return Data'!$B$7:$R$2843,12,0)</f>
        <v>3.3613</v>
      </c>
      <c r="S45" s="66">
        <f t="shared" si="7"/>
        <v>9</v>
      </c>
      <c r="T45" s="65">
        <f>VLOOKUP($A45,'Return Data'!$B$7:$R$2843,13,0)</f>
        <v>3.3563000000000001</v>
      </c>
      <c r="U45" s="66">
        <f t="shared" si="12"/>
        <v>8</v>
      </c>
      <c r="V45" s="65">
        <f>VLOOKUP($A45,'Return Data'!$B$7:$R$2843,17,0)</f>
        <v>4.1143000000000001</v>
      </c>
      <c r="W45" s="66">
        <f t="shared" si="15"/>
        <v>17</v>
      </c>
      <c r="X45" s="65">
        <f>VLOOKUP($A45,'Return Data'!$B$7:$R$2843,14,0)</f>
        <v>5.1741999999999999</v>
      </c>
      <c r="Y45" s="66">
        <f t="shared" si="16"/>
        <v>15</v>
      </c>
      <c r="Z45" s="65">
        <f>VLOOKUP($A45,'Return Data'!$B$7:$R$2843,16,0)</f>
        <v>7.1069000000000004</v>
      </c>
      <c r="AA45" s="67">
        <f t="shared" si="11"/>
        <v>15</v>
      </c>
    </row>
    <row r="46" spans="1:27" x14ac:dyDescent="0.3">
      <c r="A46" s="63" t="s">
        <v>158</v>
      </c>
      <c r="B46" s="64">
        <f>VLOOKUP($A46,'Return Data'!$B$7:$R$2843,3,0)</f>
        <v>44459</v>
      </c>
      <c r="C46" s="65">
        <f>VLOOKUP($A46,'Return Data'!$B$7:$R$2843,4,0)</f>
        <v>3298.6687000000002</v>
      </c>
      <c r="D46" s="65">
        <f>VLOOKUP($A46,'Return Data'!$B$7:$R$2843,5,0)</f>
        <v>2.7454999999999998</v>
      </c>
      <c r="E46" s="66">
        <f t="shared" si="0"/>
        <v>35</v>
      </c>
      <c r="F46" s="65">
        <f>VLOOKUP($A46,'Return Data'!$B$7:$R$2843,6,0)</f>
        <v>2.9971999999999999</v>
      </c>
      <c r="G46" s="66">
        <f t="shared" si="1"/>
        <v>37</v>
      </c>
      <c r="H46" s="65">
        <f>VLOOKUP($A46,'Return Data'!$B$7:$R$2843,7,0)</f>
        <v>3.0243000000000002</v>
      </c>
      <c r="I46" s="66">
        <f t="shared" si="2"/>
        <v>32</v>
      </c>
      <c r="J46" s="65">
        <f>VLOOKUP($A46,'Return Data'!$B$7:$R$2843,8,0)</f>
        <v>3.0308000000000002</v>
      </c>
      <c r="K46" s="66">
        <f t="shared" si="3"/>
        <v>27</v>
      </c>
      <c r="L46" s="65">
        <f>VLOOKUP($A46,'Return Data'!$B$7:$R$2843,9,0)</f>
        <v>3.1360000000000001</v>
      </c>
      <c r="M46" s="66">
        <f t="shared" si="4"/>
        <v>26</v>
      </c>
      <c r="N46" s="65">
        <f>VLOOKUP($A46,'Return Data'!$B$7:$R$2843,10,0)</f>
        <v>3.3784999999999998</v>
      </c>
      <c r="O46" s="66">
        <f t="shared" si="5"/>
        <v>24</v>
      </c>
      <c r="P46" s="65">
        <f>VLOOKUP($A46,'Return Data'!$B$7:$R$2843,11,0)</f>
        <v>3.3571</v>
      </c>
      <c r="Q46" s="66">
        <f t="shared" si="6"/>
        <v>19</v>
      </c>
      <c r="R46" s="65">
        <f>VLOOKUP($A46,'Return Data'!$B$7:$R$2843,12,0)</f>
        <v>3.2829000000000002</v>
      </c>
      <c r="S46" s="66">
        <f t="shared" si="7"/>
        <v>23</v>
      </c>
      <c r="T46" s="65">
        <f>VLOOKUP($A46,'Return Data'!$B$7:$R$2843,13,0)</f>
        <v>3.2909999999999999</v>
      </c>
      <c r="U46" s="66">
        <f t="shared" si="12"/>
        <v>19</v>
      </c>
      <c r="V46" s="65">
        <f>VLOOKUP($A46,'Return Data'!$B$7:$R$2843,17,0)</f>
        <v>4.1731999999999996</v>
      </c>
      <c r="W46" s="66">
        <f t="shared" si="15"/>
        <v>8</v>
      </c>
      <c r="X46" s="65">
        <f>VLOOKUP($A46,'Return Data'!$B$7:$R$2843,14,0)</f>
        <v>5.2049000000000003</v>
      </c>
      <c r="Y46" s="66">
        <f t="shared" si="16"/>
        <v>10</v>
      </c>
      <c r="Z46" s="65">
        <f>VLOOKUP($A46,'Return Data'!$B$7:$R$2843,16,0)</f>
        <v>7.1513</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44459</v>
      </c>
      <c r="C48" s="65">
        <f>VLOOKUP($A48,'Return Data'!$B$7:$R$2843,4,0)</f>
        <v>2013.4093</v>
      </c>
      <c r="D48" s="65">
        <f>VLOOKUP($A48,'Return Data'!$B$7:$R$2843,5,0)</f>
        <v>2.9769000000000001</v>
      </c>
      <c r="E48" s="66">
        <f t="shared" si="0"/>
        <v>17</v>
      </c>
      <c r="F48" s="65">
        <f>VLOOKUP($A48,'Return Data'!$B$7:$R$2843,6,0)</f>
        <v>3.1648000000000001</v>
      </c>
      <c r="G48" s="66">
        <f t="shared" si="1"/>
        <v>11</v>
      </c>
      <c r="H48" s="65">
        <f>VLOOKUP($A48,'Return Data'!$B$7:$R$2843,7,0)</f>
        <v>3.1442999999999999</v>
      </c>
      <c r="I48" s="66">
        <f t="shared" si="2"/>
        <v>6</v>
      </c>
      <c r="J48" s="65">
        <f>VLOOKUP($A48,'Return Data'!$B$7:$R$2843,8,0)</f>
        <v>3.1103999999999998</v>
      </c>
      <c r="K48" s="66">
        <f t="shared" si="3"/>
        <v>12</v>
      </c>
      <c r="L48" s="65">
        <f>VLOOKUP($A48,'Return Data'!$B$7:$R$2843,9,0)</f>
        <v>3.1608000000000001</v>
      </c>
      <c r="M48" s="66">
        <f t="shared" si="4"/>
        <v>22</v>
      </c>
      <c r="N48" s="65">
        <f>VLOOKUP($A48,'Return Data'!$B$7:$R$2843,10,0)</f>
        <v>3.3807999999999998</v>
      </c>
      <c r="O48" s="66">
        <f t="shared" si="5"/>
        <v>23</v>
      </c>
      <c r="P48" s="65">
        <f>VLOOKUP($A48,'Return Data'!$B$7:$R$2843,11,0)</f>
        <v>3.3708999999999998</v>
      </c>
      <c r="Q48" s="66">
        <f t="shared" si="6"/>
        <v>16</v>
      </c>
      <c r="R48" s="65">
        <f>VLOOKUP($A48,'Return Data'!$B$7:$R$2843,12,0)</f>
        <v>3.3323</v>
      </c>
      <c r="S48" s="66">
        <f t="shared" si="7"/>
        <v>11</v>
      </c>
      <c r="T48" s="65">
        <f>VLOOKUP($A48,'Return Data'!$B$7:$R$2843,13,0)</f>
        <v>3.3201999999999998</v>
      </c>
      <c r="U48" s="66">
        <f t="shared" si="12"/>
        <v>11</v>
      </c>
      <c r="V48" s="65">
        <f>VLOOKUP($A48,'Return Data'!$B$7:$R$2843,17,0)</f>
        <v>4.1669</v>
      </c>
      <c r="W48" s="66">
        <f t="shared" si="15"/>
        <v>10</v>
      </c>
      <c r="X48" s="65">
        <f>VLOOKUP($A48,'Return Data'!$B$7:$R$2843,14,0)</f>
        <v>5.1040999999999999</v>
      </c>
      <c r="Y48" s="66">
        <f t="shared" si="16"/>
        <v>21</v>
      </c>
      <c r="Z48" s="65">
        <f>VLOOKUP($A48,'Return Data'!$B$7:$R$2843,16,0)</f>
        <v>6.6215000000000002</v>
      </c>
      <c r="AA48" s="67">
        <f t="shared" si="11"/>
        <v>31</v>
      </c>
    </row>
    <row r="49" spans="1:27" x14ac:dyDescent="0.3">
      <c r="A49" s="63" t="s">
        <v>161</v>
      </c>
      <c r="B49" s="64">
        <f>VLOOKUP($A49,'Return Data'!$B$7:$R$2843,3,0)</f>
        <v>44459</v>
      </c>
      <c r="C49" s="65">
        <f>VLOOKUP($A49,'Return Data'!$B$7:$R$2843,4,0)</f>
        <v>3423.8858</v>
      </c>
      <c r="D49" s="65">
        <f>VLOOKUP($A49,'Return Data'!$B$7:$R$2843,5,0)</f>
        <v>2.95</v>
      </c>
      <c r="E49" s="66">
        <f t="shared" si="0"/>
        <v>19</v>
      </c>
      <c r="F49" s="65">
        <f>VLOOKUP($A49,'Return Data'!$B$7:$R$2843,6,0)</f>
        <v>3.1328</v>
      </c>
      <c r="G49" s="66">
        <f t="shared" si="1"/>
        <v>14</v>
      </c>
      <c r="H49" s="65">
        <f>VLOOKUP($A49,'Return Data'!$B$7:$R$2843,7,0)</f>
        <v>3.1177000000000001</v>
      </c>
      <c r="I49" s="66">
        <f t="shared" si="2"/>
        <v>12</v>
      </c>
      <c r="J49" s="65">
        <f>VLOOKUP($A49,'Return Data'!$B$7:$R$2843,8,0)</f>
        <v>3.1143999999999998</v>
      </c>
      <c r="K49" s="66">
        <f t="shared" si="3"/>
        <v>9</v>
      </c>
      <c r="L49" s="65">
        <f>VLOOKUP($A49,'Return Data'!$B$7:$R$2843,9,0)</f>
        <v>3.2023000000000001</v>
      </c>
      <c r="M49" s="66">
        <f t="shared" si="4"/>
        <v>12</v>
      </c>
      <c r="N49" s="65">
        <f>VLOOKUP($A49,'Return Data'!$B$7:$R$2843,10,0)</f>
        <v>3.4262000000000001</v>
      </c>
      <c r="O49" s="66">
        <f t="shared" si="5"/>
        <v>8</v>
      </c>
      <c r="P49" s="65">
        <f>VLOOKUP($A49,'Return Data'!$B$7:$R$2843,11,0)</f>
        <v>3.3734000000000002</v>
      </c>
      <c r="Q49" s="66">
        <f t="shared" si="6"/>
        <v>15</v>
      </c>
      <c r="R49" s="65">
        <f>VLOOKUP($A49,'Return Data'!$B$7:$R$2843,12,0)</f>
        <v>3.3208000000000002</v>
      </c>
      <c r="S49" s="66">
        <f t="shared" si="7"/>
        <v>15</v>
      </c>
      <c r="T49" s="65">
        <f>VLOOKUP($A49,'Return Data'!$B$7:$R$2843,13,0)</f>
        <v>3.3136999999999999</v>
      </c>
      <c r="U49" s="66">
        <f t="shared" si="12"/>
        <v>12</v>
      </c>
      <c r="V49" s="65">
        <f>VLOOKUP($A49,'Return Data'!$B$7:$R$2843,17,0)</f>
        <v>4.1101999999999999</v>
      </c>
      <c r="W49" s="66">
        <f t="shared" si="15"/>
        <v>18</v>
      </c>
      <c r="X49" s="65">
        <f>VLOOKUP($A49,'Return Data'!$B$7:$R$2843,14,0)</f>
        <v>5.1683000000000003</v>
      </c>
      <c r="Y49" s="66">
        <f t="shared" si="16"/>
        <v>16</v>
      </c>
      <c r="Z49" s="65">
        <f>VLOOKUP($A49,'Return Data'!$B$7:$R$2843,16,0)</f>
        <v>7.0860000000000003</v>
      </c>
      <c r="AA49" s="67">
        <f t="shared" si="11"/>
        <v>20</v>
      </c>
    </row>
    <row r="50" spans="1:27" x14ac:dyDescent="0.3">
      <c r="A50" s="63" t="s">
        <v>162</v>
      </c>
      <c r="B50" s="64">
        <f>VLOOKUP($A50,'Return Data'!$B$7:$R$2843,3,0)</f>
        <v>44459</v>
      </c>
      <c r="C50" s="65">
        <f>VLOOKUP($A50,'Return Data'!$B$7:$R$2843,4,0)</f>
        <v>1127.546</v>
      </c>
      <c r="D50" s="65">
        <f>VLOOKUP($A50,'Return Data'!$B$7:$R$2843,5,0)</f>
        <v>1.6089</v>
      </c>
      <c r="E50" s="66">
        <f t="shared" si="0"/>
        <v>42</v>
      </c>
      <c r="F50" s="65">
        <f>VLOOKUP($A50,'Return Data'!$B$7:$R$2843,6,0)</f>
        <v>2.5244</v>
      </c>
      <c r="G50" s="66">
        <f t="shared" si="1"/>
        <v>42</v>
      </c>
      <c r="H50" s="65">
        <f>VLOOKUP($A50,'Return Data'!$B$7:$R$2843,7,0)</f>
        <v>2.8081</v>
      </c>
      <c r="I50" s="66">
        <f t="shared" si="2"/>
        <v>41</v>
      </c>
      <c r="J50" s="65">
        <f>VLOOKUP($A50,'Return Data'!$B$7:$R$2843,8,0)</f>
        <v>2.7877999999999998</v>
      </c>
      <c r="K50" s="66">
        <f t="shared" si="3"/>
        <v>42</v>
      </c>
      <c r="L50" s="65">
        <f>VLOOKUP($A50,'Return Data'!$B$7:$R$2843,9,0)</f>
        <v>2.7694000000000001</v>
      </c>
      <c r="M50" s="66">
        <f t="shared" si="4"/>
        <v>42</v>
      </c>
      <c r="N50" s="65">
        <f>VLOOKUP($A50,'Return Data'!$B$7:$R$2843,10,0)</f>
        <v>2.8633999999999999</v>
      </c>
      <c r="O50" s="66">
        <f t="shared" si="5"/>
        <v>42</v>
      </c>
      <c r="P50" s="65">
        <f>VLOOKUP($A50,'Return Data'!$B$7:$R$2843,11,0)</f>
        <v>2.9621</v>
      </c>
      <c r="Q50" s="66">
        <f t="shared" si="6"/>
        <v>41</v>
      </c>
      <c r="R50" s="65">
        <f>VLOOKUP($A50,'Return Data'!$B$7:$R$2843,12,0)</f>
        <v>2.9788999999999999</v>
      </c>
      <c r="S50" s="66">
        <f t="shared" si="7"/>
        <v>40</v>
      </c>
      <c r="T50" s="65">
        <f>VLOOKUP($A50,'Return Data'!$B$7:$R$2843,13,0)</f>
        <v>3.0053000000000001</v>
      </c>
      <c r="U50" s="66">
        <f t="shared" si="12"/>
        <v>37</v>
      </c>
      <c r="V50" s="65"/>
      <c r="W50" s="66"/>
      <c r="X50" s="65"/>
      <c r="Y50" s="66"/>
      <c r="Z50" s="65">
        <f>VLOOKUP($A50,'Return Data'!$B$7:$R$2843,16,0)</f>
        <v>4.5726000000000004</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2.8483372093023251</v>
      </c>
      <c r="E52" s="74"/>
      <c r="F52" s="75">
        <f>AVERAGE(F8:F50)</f>
        <v>3.0414418604651159</v>
      </c>
      <c r="G52" s="74"/>
      <c r="H52" s="75">
        <f>AVERAGE(H8:H50)</f>
        <v>3.0189627906976741</v>
      </c>
      <c r="I52" s="74"/>
      <c r="J52" s="75">
        <f>AVERAGE(J8:J50)</f>
        <v>2.9976953488372096</v>
      </c>
      <c r="K52" s="74"/>
      <c r="L52" s="75">
        <f>AVERAGE(L8:L50)</f>
        <v>3.0760348837209301</v>
      </c>
      <c r="M52" s="74"/>
      <c r="N52" s="75">
        <f>AVERAGE(N8:N50)</f>
        <v>3.2487511627906973</v>
      </c>
      <c r="O52" s="74"/>
      <c r="P52" s="75">
        <f>AVERAGE(P8:P50)</f>
        <v>3.2239046511627905</v>
      </c>
      <c r="Q52" s="74"/>
      <c r="R52" s="75">
        <f>AVERAGE(R8:R50)</f>
        <v>3.2099255813953484</v>
      </c>
      <c r="S52" s="74"/>
      <c r="T52" s="75">
        <f>AVERAGE(T8:T50)</f>
        <v>3.208017948717949</v>
      </c>
      <c r="U52" s="74"/>
      <c r="V52" s="75">
        <f>AVERAGE(V8:V50)</f>
        <v>3.9612500000000006</v>
      </c>
      <c r="W52" s="74"/>
      <c r="X52" s="75">
        <f>AVERAGE(X8:X50)</f>
        <v>4.9155485714285714</v>
      </c>
      <c r="Y52" s="74"/>
      <c r="Z52" s="75">
        <f>AVERAGE(Z8:Z50)</f>
        <v>6.2679000000000009</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4.0678000000000001</v>
      </c>
      <c r="E54" s="78"/>
      <c r="F54" s="79">
        <f>MAX(F8:F50)</f>
        <v>4.0698999999999996</v>
      </c>
      <c r="G54" s="78"/>
      <c r="H54" s="79">
        <f>MAX(H8:H50)</f>
        <v>3.6835</v>
      </c>
      <c r="I54" s="78"/>
      <c r="J54" s="79">
        <f>MAX(J8:J50)</f>
        <v>3.641</v>
      </c>
      <c r="K54" s="78"/>
      <c r="L54" s="79">
        <f>MAX(L8:L50)</f>
        <v>3.625</v>
      </c>
      <c r="M54" s="78"/>
      <c r="N54" s="79">
        <f>MAX(N8:N50)</f>
        <v>3.7509000000000001</v>
      </c>
      <c r="O54" s="78"/>
      <c r="P54" s="79">
        <f>MAX(P8:P50)</f>
        <v>4.2055999999999996</v>
      </c>
      <c r="Q54" s="78"/>
      <c r="R54" s="79">
        <f>MAX(R8:R50)</f>
        <v>4.3022</v>
      </c>
      <c r="S54" s="78"/>
      <c r="T54" s="79">
        <f>MAX(T8:T50)</f>
        <v>4.4901999999999997</v>
      </c>
      <c r="U54" s="78"/>
      <c r="V54" s="79">
        <f>MAX(V8:V50)</f>
        <v>5.1313000000000004</v>
      </c>
      <c r="W54" s="78"/>
      <c r="X54" s="79">
        <f>MAX(X8:X50)</f>
        <v>6.0042</v>
      </c>
      <c r="Y54" s="78"/>
      <c r="Z54" s="79">
        <f>MAX(Z8:Z50)</f>
        <v>7.6044999999999998</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44459</v>
      </c>
      <c r="C8" s="65">
        <f>VLOOKUP($A8,'Return Data'!$B$7:$R$2843,4,0)</f>
        <v>334.35770000000002</v>
      </c>
      <c r="D8" s="65">
        <f>VLOOKUP($A8,'Return Data'!$B$7:$R$2843,5,0)</f>
        <v>2.6856</v>
      </c>
      <c r="E8" s="66">
        <f t="shared" ref="E8:E45" si="0">RANK(D8,D$8:D$45,0)</f>
        <v>25</v>
      </c>
      <c r="F8" s="65">
        <f>VLOOKUP($A8,'Return Data'!$B$7:$R$2843,6,0)</f>
        <v>2.9664000000000001</v>
      </c>
      <c r="G8" s="66">
        <f t="shared" ref="G8:G45" si="1">RANK(F8,F$8:F$45,0)</f>
        <v>22</v>
      </c>
      <c r="H8" s="65">
        <f>VLOOKUP($A8,'Return Data'!$B$7:$R$2843,7,0)</f>
        <v>2.9506999999999999</v>
      </c>
      <c r="I8" s="66">
        <f t="shared" ref="I8:I45" si="2">RANK(H8,H$8:H$45,0)</f>
        <v>24</v>
      </c>
      <c r="J8" s="65">
        <f>VLOOKUP($A8,'Return Data'!$B$7:$R$2843,8,0)</f>
        <v>2.9672000000000001</v>
      </c>
      <c r="K8" s="66">
        <f t="shared" ref="K8:K45" si="3">RANK(J8,J$8:J$45,0)</f>
        <v>22</v>
      </c>
      <c r="L8" s="65">
        <f>VLOOKUP($A8,'Return Data'!$B$7:$R$2843,9,0)</f>
        <v>3.1177000000000001</v>
      </c>
      <c r="M8" s="66">
        <f t="shared" ref="M8:M45" si="4">RANK(L8,L$8:L$45,0)</f>
        <v>8</v>
      </c>
      <c r="N8" s="65">
        <f>VLOOKUP($A8,'Return Data'!$B$7:$R$2843,10,0)</f>
        <v>3.31</v>
      </c>
      <c r="O8" s="66">
        <f t="shared" ref="O8:O45" si="5">RANK(N8,N$8:N$45,0)</f>
        <v>11</v>
      </c>
      <c r="P8" s="65">
        <f>VLOOKUP($A8,'Return Data'!$B$7:$R$2843,11,0)</f>
        <v>3.2694000000000001</v>
      </c>
      <c r="Q8" s="66">
        <f t="shared" ref="Q8:Q45" si="6">RANK(P8,P$8:P$45,0)</f>
        <v>13</v>
      </c>
      <c r="R8" s="65">
        <f>VLOOKUP($A8,'Return Data'!$B$7:$R$2843,12,0)</f>
        <v>3.2126999999999999</v>
      </c>
      <c r="S8" s="66">
        <f t="shared" ref="S8:S45" si="7">RANK(R8,R$8:R$45,0)</f>
        <v>15</v>
      </c>
      <c r="T8" s="65">
        <f>VLOOKUP($A8,'Return Data'!$B$7:$R$2843,13,0)</f>
        <v>3.1962000000000002</v>
      </c>
      <c r="U8" s="66">
        <f t="shared" ref="U8:U45" si="8">RANK(T8,T$8:T$45,0)</f>
        <v>17</v>
      </c>
      <c r="V8" s="65">
        <f>VLOOKUP($A8,'Return Data'!$B$7:$R$2843,17,0)</f>
        <v>4.0646000000000004</v>
      </c>
      <c r="W8" s="66">
        <f t="shared" ref="W8:W23" si="9">RANK(V8,V$8:V$45,0)</f>
        <v>6</v>
      </c>
      <c r="X8" s="65">
        <f>VLOOKUP($A8,'Return Data'!$B$7:$R$2843,14,0)</f>
        <v>5.1371000000000002</v>
      </c>
      <c r="Y8" s="66">
        <f t="shared" ref="Y8:Y23" si="10">RANK(X8,X$8:X$45,0)</f>
        <v>4</v>
      </c>
      <c r="Z8" s="65">
        <f>VLOOKUP($A8,'Return Data'!$B$7:$R$2843,16,0)</f>
        <v>7.1452999999999998</v>
      </c>
      <c r="AA8" s="67">
        <f t="shared" ref="AA8:AA45" si="11">RANK(Z8,Z$8:Z$45,0)</f>
        <v>15</v>
      </c>
    </row>
    <row r="9" spans="1:27" x14ac:dyDescent="0.3">
      <c r="A9" s="63" t="s">
        <v>228</v>
      </c>
      <c r="B9" s="64">
        <f>VLOOKUP($A9,'Return Data'!$B$7:$R$2843,3,0)</f>
        <v>44459</v>
      </c>
      <c r="C9" s="65">
        <f>VLOOKUP($A9,'Return Data'!$B$7:$R$2843,4,0)</f>
        <v>2307.7604999999999</v>
      </c>
      <c r="D9" s="65">
        <f>VLOOKUP($A9,'Return Data'!$B$7:$R$2843,5,0)</f>
        <v>2.7869999999999999</v>
      </c>
      <c r="E9" s="66">
        <f t="shared" si="0"/>
        <v>20</v>
      </c>
      <c r="F9" s="65">
        <f>VLOOKUP($A9,'Return Data'!$B$7:$R$2843,6,0)</f>
        <v>2.99</v>
      </c>
      <c r="G9" s="66">
        <f t="shared" si="1"/>
        <v>18</v>
      </c>
      <c r="H9" s="65">
        <f>VLOOKUP($A9,'Return Data'!$B$7:$R$2843,7,0)</f>
        <v>2.9748999999999999</v>
      </c>
      <c r="I9" s="66">
        <f t="shared" si="2"/>
        <v>21</v>
      </c>
      <c r="J9" s="65">
        <f>VLOOKUP($A9,'Return Data'!$B$7:$R$2843,8,0)</f>
        <v>2.9687000000000001</v>
      </c>
      <c r="K9" s="66">
        <f t="shared" si="3"/>
        <v>21</v>
      </c>
      <c r="L9" s="65">
        <f>VLOOKUP($A9,'Return Data'!$B$7:$R$2843,9,0)</f>
        <v>3.0962999999999998</v>
      </c>
      <c r="M9" s="66">
        <f t="shared" si="4"/>
        <v>15</v>
      </c>
      <c r="N9" s="65">
        <f>VLOOKUP($A9,'Return Data'!$B$7:$R$2843,10,0)</f>
        <v>3.3370000000000002</v>
      </c>
      <c r="O9" s="66">
        <f t="shared" si="5"/>
        <v>6</v>
      </c>
      <c r="P9" s="65">
        <f>VLOOKUP($A9,'Return Data'!$B$7:$R$2843,11,0)</f>
        <v>3.2877999999999998</v>
      </c>
      <c r="Q9" s="66">
        <f t="shared" si="6"/>
        <v>10</v>
      </c>
      <c r="R9" s="65">
        <f>VLOOKUP($A9,'Return Data'!$B$7:$R$2843,12,0)</f>
        <v>3.2323</v>
      </c>
      <c r="S9" s="66">
        <f t="shared" si="7"/>
        <v>10</v>
      </c>
      <c r="T9" s="65">
        <f>VLOOKUP($A9,'Return Data'!$B$7:$R$2843,13,0)</f>
        <v>3.2250000000000001</v>
      </c>
      <c r="U9" s="66">
        <f t="shared" si="8"/>
        <v>10</v>
      </c>
      <c r="V9" s="65">
        <f>VLOOKUP($A9,'Return Data'!$B$7:$R$2843,17,0)</f>
        <v>4.0723000000000003</v>
      </c>
      <c r="W9" s="66">
        <f t="shared" si="9"/>
        <v>4</v>
      </c>
      <c r="X9" s="65">
        <f>VLOOKUP($A9,'Return Data'!$B$7:$R$2843,14,0)</f>
        <v>5.1215000000000002</v>
      </c>
      <c r="Y9" s="66">
        <f t="shared" si="10"/>
        <v>7</v>
      </c>
      <c r="Z9" s="65">
        <f>VLOOKUP($A9,'Return Data'!$B$7:$R$2843,16,0)</f>
        <v>7.2450000000000001</v>
      </c>
      <c r="AA9" s="67">
        <f t="shared" si="11"/>
        <v>10</v>
      </c>
    </row>
    <row r="10" spans="1:27" x14ac:dyDescent="0.3">
      <c r="A10" s="63" t="s">
        <v>229</v>
      </c>
      <c r="B10" s="64">
        <f>VLOOKUP($A10,'Return Data'!$B$7:$R$2843,3,0)</f>
        <v>44459</v>
      </c>
      <c r="C10" s="65">
        <f>VLOOKUP($A10,'Return Data'!$B$7:$R$2843,4,0)</f>
        <v>2387.3506000000002</v>
      </c>
      <c r="D10" s="65">
        <f>VLOOKUP($A10,'Return Data'!$B$7:$R$2843,5,0)</f>
        <v>2.9434</v>
      </c>
      <c r="E10" s="66">
        <f t="shared" si="0"/>
        <v>11</v>
      </c>
      <c r="F10" s="65">
        <f>VLOOKUP($A10,'Return Data'!$B$7:$R$2843,6,0)</f>
        <v>3.0687000000000002</v>
      </c>
      <c r="G10" s="66">
        <f t="shared" si="1"/>
        <v>9</v>
      </c>
      <c r="H10" s="65">
        <f>VLOOKUP($A10,'Return Data'!$B$7:$R$2843,7,0)</f>
        <v>3.0171999999999999</v>
      </c>
      <c r="I10" s="66">
        <f t="shared" si="2"/>
        <v>12</v>
      </c>
      <c r="J10" s="65">
        <f>VLOOKUP($A10,'Return Data'!$B$7:$R$2843,8,0)</f>
        <v>3.0489000000000002</v>
      </c>
      <c r="K10" s="66">
        <f t="shared" si="3"/>
        <v>5</v>
      </c>
      <c r="L10" s="65">
        <f>VLOOKUP($A10,'Return Data'!$B$7:$R$2843,9,0)</f>
        <v>3.1061000000000001</v>
      </c>
      <c r="M10" s="66">
        <f t="shared" si="4"/>
        <v>10</v>
      </c>
      <c r="N10" s="65">
        <f>VLOOKUP($A10,'Return Data'!$B$7:$R$2843,10,0)</f>
        <v>3.3380000000000001</v>
      </c>
      <c r="O10" s="66">
        <f t="shared" si="5"/>
        <v>4</v>
      </c>
      <c r="P10" s="65">
        <f>VLOOKUP($A10,'Return Data'!$B$7:$R$2843,11,0)</f>
        <v>3.3235999999999999</v>
      </c>
      <c r="Q10" s="66">
        <f t="shared" si="6"/>
        <v>4</v>
      </c>
      <c r="R10" s="65">
        <f>VLOOKUP($A10,'Return Data'!$B$7:$R$2843,12,0)</f>
        <v>3.2742</v>
      </c>
      <c r="S10" s="66">
        <f t="shared" si="7"/>
        <v>5</v>
      </c>
      <c r="T10" s="65">
        <f>VLOOKUP($A10,'Return Data'!$B$7:$R$2843,13,0)</f>
        <v>3.2547999999999999</v>
      </c>
      <c r="U10" s="66">
        <f t="shared" si="8"/>
        <v>7</v>
      </c>
      <c r="V10" s="65">
        <f>VLOOKUP($A10,'Return Data'!$B$7:$R$2843,17,0)</f>
        <v>4.0266999999999999</v>
      </c>
      <c r="W10" s="66">
        <f t="shared" si="9"/>
        <v>14</v>
      </c>
      <c r="X10" s="65">
        <f>VLOOKUP($A10,'Return Data'!$B$7:$R$2843,14,0)</f>
        <v>5.0789999999999997</v>
      </c>
      <c r="Y10" s="66">
        <f t="shared" si="10"/>
        <v>13</v>
      </c>
      <c r="Z10" s="65">
        <f>VLOOKUP($A10,'Return Data'!$B$7:$R$2843,16,0)</f>
        <v>7.1326000000000001</v>
      </c>
      <c r="AA10" s="67">
        <f t="shared" si="11"/>
        <v>16</v>
      </c>
    </row>
    <row r="11" spans="1:27" x14ac:dyDescent="0.3">
      <c r="A11" s="63" t="s">
        <v>230</v>
      </c>
      <c r="B11" s="64">
        <f>VLOOKUP($A11,'Return Data'!$B$7:$R$2843,3,0)</f>
        <v>44459</v>
      </c>
      <c r="C11" s="65">
        <f>VLOOKUP($A11,'Return Data'!$B$7:$R$2843,4,0)</f>
        <v>3190.1441</v>
      </c>
      <c r="D11" s="65">
        <f>VLOOKUP($A11,'Return Data'!$B$7:$R$2843,5,0)</f>
        <v>2.9876</v>
      </c>
      <c r="E11" s="66">
        <f t="shared" si="0"/>
        <v>9</v>
      </c>
      <c r="F11" s="65">
        <f>VLOOKUP($A11,'Return Data'!$B$7:$R$2843,6,0)</f>
        <v>3.2002999999999999</v>
      </c>
      <c r="G11" s="66">
        <f t="shared" si="1"/>
        <v>3</v>
      </c>
      <c r="H11" s="65">
        <f>VLOOKUP($A11,'Return Data'!$B$7:$R$2843,7,0)</f>
        <v>3.0796000000000001</v>
      </c>
      <c r="I11" s="66">
        <f t="shared" si="2"/>
        <v>3</v>
      </c>
      <c r="J11" s="65">
        <f>VLOOKUP($A11,'Return Data'!$B$7:$R$2843,8,0)</f>
        <v>3.0636000000000001</v>
      </c>
      <c r="K11" s="66">
        <f t="shared" si="3"/>
        <v>3</v>
      </c>
      <c r="L11" s="65">
        <f>VLOOKUP($A11,'Return Data'!$B$7:$R$2843,9,0)</f>
        <v>3.1322000000000001</v>
      </c>
      <c r="M11" s="66">
        <f t="shared" si="4"/>
        <v>5</v>
      </c>
      <c r="N11" s="65">
        <f>VLOOKUP($A11,'Return Data'!$B$7:$R$2843,10,0)</f>
        <v>3.3283</v>
      </c>
      <c r="O11" s="66">
        <f t="shared" si="5"/>
        <v>8</v>
      </c>
      <c r="P11" s="65">
        <f>VLOOKUP($A11,'Return Data'!$B$7:$R$2843,11,0)</f>
        <v>3.3153999999999999</v>
      </c>
      <c r="Q11" s="66">
        <f t="shared" si="6"/>
        <v>5</v>
      </c>
      <c r="R11" s="65">
        <f>VLOOKUP($A11,'Return Data'!$B$7:$R$2843,12,0)</f>
        <v>3.2917000000000001</v>
      </c>
      <c r="S11" s="66">
        <f t="shared" si="7"/>
        <v>3</v>
      </c>
      <c r="T11" s="65">
        <f>VLOOKUP($A11,'Return Data'!$B$7:$R$2843,13,0)</f>
        <v>3.2715999999999998</v>
      </c>
      <c r="U11" s="66">
        <f t="shared" si="8"/>
        <v>5</v>
      </c>
      <c r="V11" s="65">
        <f>VLOOKUP($A11,'Return Data'!$B$7:$R$2843,17,0)</f>
        <v>4.0407000000000002</v>
      </c>
      <c r="W11" s="66">
        <f t="shared" si="9"/>
        <v>11</v>
      </c>
      <c r="X11" s="65">
        <f>VLOOKUP($A11,'Return Data'!$B$7:$R$2843,14,0)</f>
        <v>5.0984999999999996</v>
      </c>
      <c r="Y11" s="66">
        <f t="shared" si="10"/>
        <v>8</v>
      </c>
      <c r="Z11" s="65">
        <f>VLOOKUP($A11,'Return Data'!$B$7:$R$2843,16,0)</f>
        <v>7.0362999999999998</v>
      </c>
      <c r="AA11" s="67">
        <f t="shared" si="11"/>
        <v>18</v>
      </c>
    </row>
    <row r="12" spans="1:27" x14ac:dyDescent="0.3">
      <c r="A12" s="63" t="s">
        <v>231</v>
      </c>
      <c r="B12" s="64">
        <f>VLOOKUP($A12,'Return Data'!$B$7:$R$2843,3,0)</f>
        <v>44459</v>
      </c>
      <c r="C12" s="65">
        <f>VLOOKUP($A12,'Return Data'!$B$7:$R$2843,4,0)</f>
        <v>2384.2098000000001</v>
      </c>
      <c r="D12" s="65">
        <f>VLOOKUP($A12,'Return Data'!$B$7:$R$2843,5,0)</f>
        <v>2.6103999999999998</v>
      </c>
      <c r="E12" s="66">
        <f t="shared" si="0"/>
        <v>32</v>
      </c>
      <c r="F12" s="65">
        <f>VLOOKUP($A12,'Return Data'!$B$7:$R$2843,6,0)</f>
        <v>2.9430999999999998</v>
      </c>
      <c r="G12" s="66">
        <f t="shared" si="1"/>
        <v>26</v>
      </c>
      <c r="H12" s="65">
        <f>VLOOKUP($A12,'Return Data'!$B$7:$R$2843,7,0)</f>
        <v>2.9742999999999999</v>
      </c>
      <c r="I12" s="66">
        <f t="shared" si="2"/>
        <v>22</v>
      </c>
      <c r="J12" s="65">
        <f>VLOOKUP($A12,'Return Data'!$B$7:$R$2843,8,0)</f>
        <v>2.9794999999999998</v>
      </c>
      <c r="K12" s="66">
        <f t="shared" si="3"/>
        <v>18</v>
      </c>
      <c r="L12" s="65">
        <f>VLOOKUP($A12,'Return Data'!$B$7:$R$2843,9,0)</f>
        <v>3.0649999999999999</v>
      </c>
      <c r="M12" s="66">
        <f t="shared" si="4"/>
        <v>22</v>
      </c>
      <c r="N12" s="65">
        <f>VLOOKUP($A12,'Return Data'!$B$7:$R$2843,10,0)</f>
        <v>3.2035</v>
      </c>
      <c r="O12" s="66">
        <f t="shared" si="5"/>
        <v>29</v>
      </c>
      <c r="P12" s="65">
        <f>VLOOKUP($A12,'Return Data'!$B$7:$R$2843,11,0)</f>
        <v>3.2086000000000001</v>
      </c>
      <c r="Q12" s="66">
        <f t="shared" si="6"/>
        <v>29</v>
      </c>
      <c r="R12" s="65">
        <f>VLOOKUP($A12,'Return Data'!$B$7:$R$2843,12,0)</f>
        <v>3.1732</v>
      </c>
      <c r="S12" s="66">
        <f t="shared" si="7"/>
        <v>25</v>
      </c>
      <c r="T12" s="65">
        <f>VLOOKUP($A12,'Return Data'!$B$7:$R$2843,13,0)</f>
        <v>3.1676000000000002</v>
      </c>
      <c r="U12" s="66">
        <f t="shared" si="8"/>
        <v>25</v>
      </c>
      <c r="V12" s="65">
        <f>VLOOKUP($A12,'Return Data'!$B$7:$R$2843,17,0)</f>
        <v>3.9336000000000002</v>
      </c>
      <c r="W12" s="66">
        <f t="shared" si="9"/>
        <v>24</v>
      </c>
      <c r="X12" s="65">
        <f>VLOOKUP($A12,'Return Data'!$B$7:$R$2843,14,0)</f>
        <v>4.9694000000000003</v>
      </c>
      <c r="Y12" s="66">
        <f t="shared" si="10"/>
        <v>26</v>
      </c>
      <c r="Z12" s="65">
        <f>VLOOKUP($A12,'Return Data'!$B$7:$R$2843,16,0)</f>
        <v>6.8095999999999997</v>
      </c>
      <c r="AA12" s="67">
        <f t="shared" si="11"/>
        <v>27</v>
      </c>
    </row>
    <row r="13" spans="1:27" x14ac:dyDescent="0.3">
      <c r="A13" s="63" t="s">
        <v>232</v>
      </c>
      <c r="B13" s="64">
        <f>VLOOKUP($A13,'Return Data'!$B$7:$R$2843,3,0)</f>
        <v>44459</v>
      </c>
      <c r="C13" s="65">
        <f>VLOOKUP($A13,'Return Data'!$B$7:$R$2843,4,0)</f>
        <v>2496.4636</v>
      </c>
      <c r="D13" s="65">
        <f>VLOOKUP($A13,'Return Data'!$B$7:$R$2843,5,0)</f>
        <v>2.9156</v>
      </c>
      <c r="E13" s="66">
        <f t="shared" si="0"/>
        <v>12</v>
      </c>
      <c r="F13" s="65">
        <f>VLOOKUP($A13,'Return Data'!$B$7:$R$2843,6,0)</f>
        <v>3.077</v>
      </c>
      <c r="G13" s="66">
        <f t="shared" si="1"/>
        <v>7</v>
      </c>
      <c r="H13" s="65">
        <f>VLOOKUP($A13,'Return Data'!$B$7:$R$2843,7,0)</f>
        <v>3.0347</v>
      </c>
      <c r="I13" s="66">
        <f t="shared" si="2"/>
        <v>7</v>
      </c>
      <c r="J13" s="65">
        <f>VLOOKUP($A13,'Return Data'!$B$7:$R$2843,8,0)</f>
        <v>3.0083000000000002</v>
      </c>
      <c r="K13" s="66">
        <f t="shared" si="3"/>
        <v>12</v>
      </c>
      <c r="L13" s="65">
        <f>VLOOKUP($A13,'Return Data'!$B$7:$R$2843,9,0)</f>
        <v>3.0708000000000002</v>
      </c>
      <c r="M13" s="66">
        <f t="shared" si="4"/>
        <v>20</v>
      </c>
      <c r="N13" s="65">
        <f>VLOOKUP($A13,'Return Data'!$B$7:$R$2843,10,0)</f>
        <v>3.2187999999999999</v>
      </c>
      <c r="O13" s="66">
        <f t="shared" si="5"/>
        <v>28</v>
      </c>
      <c r="P13" s="65">
        <f>VLOOKUP($A13,'Return Data'!$B$7:$R$2843,11,0)</f>
        <v>3.2183000000000002</v>
      </c>
      <c r="Q13" s="66">
        <f t="shared" si="6"/>
        <v>28</v>
      </c>
      <c r="R13" s="65">
        <f>VLOOKUP($A13,'Return Data'!$B$7:$R$2843,12,0)</f>
        <v>3.1743000000000001</v>
      </c>
      <c r="S13" s="66">
        <f t="shared" si="7"/>
        <v>24</v>
      </c>
      <c r="T13" s="65">
        <f>VLOOKUP($A13,'Return Data'!$B$7:$R$2843,13,0)</f>
        <v>3.1663000000000001</v>
      </c>
      <c r="U13" s="66">
        <f t="shared" si="8"/>
        <v>27</v>
      </c>
      <c r="V13" s="65">
        <f>VLOOKUP($A13,'Return Data'!$B$7:$R$2843,17,0)</f>
        <v>3.7181999999999999</v>
      </c>
      <c r="W13" s="66">
        <f t="shared" si="9"/>
        <v>30</v>
      </c>
      <c r="X13" s="65">
        <f>VLOOKUP($A13,'Return Data'!$B$7:$R$2843,14,0)</f>
        <v>4.7983000000000002</v>
      </c>
      <c r="Y13" s="66">
        <f t="shared" si="10"/>
        <v>29</v>
      </c>
      <c r="Z13" s="65">
        <f>VLOOKUP($A13,'Return Data'!$B$7:$R$2843,16,0)</f>
        <v>7.1460999999999997</v>
      </c>
      <c r="AA13" s="67">
        <f t="shared" si="11"/>
        <v>14</v>
      </c>
    </row>
    <row r="14" spans="1:27" x14ac:dyDescent="0.3">
      <c r="A14" s="63" t="s">
        <v>233</v>
      </c>
      <c r="B14" s="64">
        <f>VLOOKUP($A14,'Return Data'!$B$7:$R$2843,3,0)</f>
        <v>44459</v>
      </c>
      <c r="C14" s="65">
        <f>VLOOKUP($A14,'Return Data'!$B$7:$R$2843,4,0)</f>
        <v>2964.0922999999998</v>
      </c>
      <c r="D14" s="65">
        <f>VLOOKUP($A14,'Return Data'!$B$7:$R$2843,5,0)</f>
        <v>2.9950000000000001</v>
      </c>
      <c r="E14" s="66">
        <f t="shared" si="0"/>
        <v>8</v>
      </c>
      <c r="F14" s="65">
        <f>VLOOKUP($A14,'Return Data'!$B$7:$R$2843,6,0)</f>
        <v>3.0640999999999998</v>
      </c>
      <c r="G14" s="66">
        <f t="shared" si="1"/>
        <v>11</v>
      </c>
      <c r="H14" s="65">
        <f>VLOOKUP($A14,'Return Data'!$B$7:$R$2843,7,0)</f>
        <v>3.0175000000000001</v>
      </c>
      <c r="I14" s="66">
        <f t="shared" si="2"/>
        <v>11</v>
      </c>
      <c r="J14" s="65">
        <f>VLOOKUP($A14,'Return Data'!$B$7:$R$2843,8,0)</f>
        <v>2.9788999999999999</v>
      </c>
      <c r="K14" s="66">
        <f t="shared" si="3"/>
        <v>19</v>
      </c>
      <c r="L14" s="65">
        <f>VLOOKUP($A14,'Return Data'!$B$7:$R$2843,9,0)</f>
        <v>3.0632000000000001</v>
      </c>
      <c r="M14" s="66">
        <f t="shared" si="4"/>
        <v>23</v>
      </c>
      <c r="N14" s="65">
        <f>VLOOKUP($A14,'Return Data'!$B$7:$R$2843,10,0)</f>
        <v>3.2576000000000001</v>
      </c>
      <c r="O14" s="66">
        <f t="shared" si="5"/>
        <v>27</v>
      </c>
      <c r="P14" s="65">
        <f>VLOOKUP($A14,'Return Data'!$B$7:$R$2843,11,0)</f>
        <v>3.2412999999999998</v>
      </c>
      <c r="Q14" s="66">
        <f t="shared" si="6"/>
        <v>22</v>
      </c>
      <c r="R14" s="65">
        <f>VLOOKUP($A14,'Return Data'!$B$7:$R$2843,12,0)</f>
        <v>3.1993999999999998</v>
      </c>
      <c r="S14" s="66">
        <f t="shared" si="7"/>
        <v>19</v>
      </c>
      <c r="T14" s="65">
        <f>VLOOKUP($A14,'Return Data'!$B$7:$R$2843,13,0)</f>
        <v>3.1911999999999998</v>
      </c>
      <c r="U14" s="66">
        <f t="shared" si="8"/>
        <v>18</v>
      </c>
      <c r="V14" s="65">
        <f>VLOOKUP($A14,'Return Data'!$B$7:$R$2843,17,0)</f>
        <v>3.9777</v>
      </c>
      <c r="W14" s="66">
        <f t="shared" si="9"/>
        <v>20</v>
      </c>
      <c r="X14" s="65">
        <f>VLOOKUP($A14,'Return Data'!$B$7:$R$2843,14,0)</f>
        <v>5.0282</v>
      </c>
      <c r="Y14" s="66">
        <f t="shared" si="10"/>
        <v>19</v>
      </c>
      <c r="Z14" s="65">
        <f>VLOOKUP($A14,'Return Data'!$B$7:$R$2843,16,0)</f>
        <v>7.1012000000000004</v>
      </c>
      <c r="AA14" s="67">
        <f t="shared" si="11"/>
        <v>17</v>
      </c>
    </row>
    <row r="15" spans="1:27" x14ac:dyDescent="0.3">
      <c r="A15" s="63" t="s">
        <v>234</v>
      </c>
      <c r="B15" s="64">
        <f>VLOOKUP($A15,'Return Data'!$B$7:$R$2843,3,0)</f>
        <v>44459</v>
      </c>
      <c r="C15" s="65">
        <f>VLOOKUP($A15,'Return Data'!$B$7:$R$2843,4,0)</f>
        <v>2663.6482000000001</v>
      </c>
      <c r="D15" s="65">
        <f>VLOOKUP($A15,'Return Data'!$B$7:$R$2843,5,0)</f>
        <v>2.7120000000000002</v>
      </c>
      <c r="E15" s="66">
        <f t="shared" si="0"/>
        <v>22</v>
      </c>
      <c r="F15" s="65">
        <f>VLOOKUP($A15,'Return Data'!$B$7:$R$2843,6,0)</f>
        <v>2.8910999999999998</v>
      </c>
      <c r="G15" s="66">
        <f t="shared" si="1"/>
        <v>31</v>
      </c>
      <c r="H15" s="65">
        <f>VLOOKUP($A15,'Return Data'!$B$7:$R$2843,7,0)</f>
        <v>2.9022999999999999</v>
      </c>
      <c r="I15" s="66">
        <f t="shared" si="2"/>
        <v>30</v>
      </c>
      <c r="J15" s="65">
        <f>VLOOKUP($A15,'Return Data'!$B$7:$R$2843,8,0)</f>
        <v>2.8855</v>
      </c>
      <c r="K15" s="66">
        <f t="shared" si="3"/>
        <v>32</v>
      </c>
      <c r="L15" s="65">
        <f>VLOOKUP($A15,'Return Data'!$B$7:$R$2843,9,0)</f>
        <v>3.024</v>
      </c>
      <c r="M15" s="66">
        <f t="shared" si="4"/>
        <v>31</v>
      </c>
      <c r="N15" s="65">
        <f>VLOOKUP($A15,'Return Data'!$B$7:$R$2843,10,0)</f>
        <v>3.2810000000000001</v>
      </c>
      <c r="O15" s="66">
        <f t="shared" si="5"/>
        <v>20</v>
      </c>
      <c r="P15" s="65">
        <f>VLOOKUP($A15,'Return Data'!$B$7:$R$2843,11,0)</f>
        <v>3.2665000000000002</v>
      </c>
      <c r="Q15" s="66">
        <f t="shared" si="6"/>
        <v>15</v>
      </c>
      <c r="R15" s="65">
        <f>VLOOKUP($A15,'Return Data'!$B$7:$R$2843,12,0)</f>
        <v>3.2147999999999999</v>
      </c>
      <c r="S15" s="66">
        <f t="shared" si="7"/>
        <v>14</v>
      </c>
      <c r="T15" s="65">
        <f>VLOOKUP($A15,'Return Data'!$B$7:$R$2843,13,0)</f>
        <v>3.1976</v>
      </c>
      <c r="U15" s="66">
        <f t="shared" si="8"/>
        <v>16</v>
      </c>
      <c r="V15" s="65">
        <f>VLOOKUP($A15,'Return Data'!$B$7:$R$2843,17,0)</f>
        <v>3.9855</v>
      </c>
      <c r="W15" s="66">
        <f t="shared" si="9"/>
        <v>19</v>
      </c>
      <c r="X15" s="65">
        <f>VLOOKUP($A15,'Return Data'!$B$7:$R$2843,14,0)</f>
        <v>5.0544000000000002</v>
      </c>
      <c r="Y15" s="66">
        <f t="shared" si="10"/>
        <v>16</v>
      </c>
      <c r="Z15" s="65">
        <f>VLOOKUP($A15,'Return Data'!$B$7:$R$2843,16,0)</f>
        <v>7.1528999999999998</v>
      </c>
      <c r="AA15" s="67">
        <f t="shared" si="11"/>
        <v>13</v>
      </c>
    </row>
    <row r="16" spans="1:27" x14ac:dyDescent="0.3">
      <c r="A16" s="63" t="s">
        <v>236</v>
      </c>
      <c r="B16" s="64">
        <f>VLOOKUP($A16,'Return Data'!$B$7:$R$2843,3,0)</f>
        <v>44459</v>
      </c>
      <c r="C16" s="65">
        <f>VLOOKUP($A16,'Return Data'!$B$7:$R$2843,4,0)</f>
        <v>4078.4868999999999</v>
      </c>
      <c r="D16" s="65">
        <f>VLOOKUP($A16,'Return Data'!$B$7:$R$2843,5,0)</f>
        <v>2.7799</v>
      </c>
      <c r="E16" s="66">
        <f t="shared" si="0"/>
        <v>21</v>
      </c>
      <c r="F16" s="65">
        <f>VLOOKUP($A16,'Return Data'!$B$7:$R$2843,6,0)</f>
        <v>2.9603000000000002</v>
      </c>
      <c r="G16" s="66">
        <f t="shared" si="1"/>
        <v>24</v>
      </c>
      <c r="H16" s="65">
        <f>VLOOKUP($A16,'Return Data'!$B$7:$R$2843,7,0)</f>
        <v>2.9771000000000001</v>
      </c>
      <c r="I16" s="66">
        <f t="shared" si="2"/>
        <v>20</v>
      </c>
      <c r="J16" s="65">
        <f>VLOOKUP($A16,'Return Data'!$B$7:$R$2843,8,0)</f>
        <v>2.9295</v>
      </c>
      <c r="K16" s="66">
        <f t="shared" si="3"/>
        <v>24</v>
      </c>
      <c r="L16" s="65">
        <f>VLOOKUP($A16,'Return Data'!$B$7:$R$2843,9,0)</f>
        <v>3.0663</v>
      </c>
      <c r="M16" s="66">
        <f t="shared" si="4"/>
        <v>21</v>
      </c>
      <c r="N16" s="65">
        <f>VLOOKUP($A16,'Return Data'!$B$7:$R$2843,10,0)</f>
        <v>3.2885</v>
      </c>
      <c r="O16" s="66">
        <f t="shared" si="5"/>
        <v>19</v>
      </c>
      <c r="P16" s="65">
        <f>VLOOKUP($A16,'Return Data'!$B$7:$R$2843,11,0)</f>
        <v>3.2271999999999998</v>
      </c>
      <c r="Q16" s="66">
        <f t="shared" si="6"/>
        <v>26</v>
      </c>
      <c r="R16" s="65">
        <f>VLOOKUP($A16,'Return Data'!$B$7:$R$2843,12,0)</f>
        <v>3.1539999999999999</v>
      </c>
      <c r="S16" s="66">
        <f t="shared" si="7"/>
        <v>29</v>
      </c>
      <c r="T16" s="65">
        <f>VLOOKUP($A16,'Return Data'!$B$7:$R$2843,13,0)</f>
        <v>3.1400999999999999</v>
      </c>
      <c r="U16" s="66">
        <f t="shared" si="8"/>
        <v>28</v>
      </c>
      <c r="V16" s="65">
        <f>VLOOKUP($A16,'Return Data'!$B$7:$R$2843,17,0)</f>
        <v>3.9312999999999998</v>
      </c>
      <c r="W16" s="66">
        <f t="shared" si="9"/>
        <v>25</v>
      </c>
      <c r="X16" s="65">
        <f>VLOOKUP($A16,'Return Data'!$B$7:$R$2843,14,0)</f>
        <v>4.9905999999999997</v>
      </c>
      <c r="Y16" s="66">
        <f t="shared" si="10"/>
        <v>24</v>
      </c>
      <c r="Z16" s="65">
        <f>VLOOKUP($A16,'Return Data'!$B$7:$R$2843,16,0)</f>
        <v>6.9436999999999998</v>
      </c>
      <c r="AA16" s="67">
        <f t="shared" si="11"/>
        <v>24</v>
      </c>
    </row>
    <row r="17" spans="1:27" x14ac:dyDescent="0.3">
      <c r="A17" s="63" t="s">
        <v>237</v>
      </c>
      <c r="B17" s="64">
        <f>VLOOKUP($A17,'Return Data'!$B$7:$R$2843,3,0)</f>
        <v>44459</v>
      </c>
      <c r="C17" s="65">
        <f>VLOOKUP($A17,'Return Data'!$B$7:$R$2843,4,0)</f>
        <v>2069.5682000000002</v>
      </c>
      <c r="D17" s="65">
        <f>VLOOKUP($A17,'Return Data'!$B$7:$R$2843,5,0)</f>
        <v>2.7902999999999998</v>
      </c>
      <c r="E17" s="66">
        <f t="shared" si="0"/>
        <v>18</v>
      </c>
      <c r="F17" s="65">
        <f>VLOOKUP($A17,'Return Data'!$B$7:$R$2843,6,0)</f>
        <v>3.0148000000000001</v>
      </c>
      <c r="G17" s="66">
        <f t="shared" si="1"/>
        <v>16</v>
      </c>
      <c r="H17" s="65">
        <f>VLOOKUP($A17,'Return Data'!$B$7:$R$2843,7,0)</f>
        <v>2.9497</v>
      </c>
      <c r="I17" s="66">
        <f t="shared" si="2"/>
        <v>25</v>
      </c>
      <c r="J17" s="65">
        <f>VLOOKUP($A17,'Return Data'!$B$7:$R$2843,8,0)</f>
        <v>2.9863</v>
      </c>
      <c r="K17" s="66">
        <f t="shared" si="3"/>
        <v>16</v>
      </c>
      <c r="L17" s="65">
        <f>VLOOKUP($A17,'Return Data'!$B$7:$R$2843,9,0)</f>
        <v>3.1011000000000002</v>
      </c>
      <c r="M17" s="66">
        <f t="shared" si="4"/>
        <v>14</v>
      </c>
      <c r="N17" s="65">
        <f>VLOOKUP($A17,'Return Data'!$B$7:$R$2843,10,0)</f>
        <v>3.3018999999999998</v>
      </c>
      <c r="O17" s="66">
        <f t="shared" si="5"/>
        <v>14</v>
      </c>
      <c r="P17" s="65">
        <f>VLOOKUP($A17,'Return Data'!$B$7:$R$2843,11,0)</f>
        <v>3.2578</v>
      </c>
      <c r="Q17" s="66">
        <f t="shared" si="6"/>
        <v>17</v>
      </c>
      <c r="R17" s="65">
        <f>VLOOKUP($A17,'Return Data'!$B$7:$R$2843,12,0)</f>
        <v>3.2046999999999999</v>
      </c>
      <c r="S17" s="66">
        <f t="shared" si="7"/>
        <v>18</v>
      </c>
      <c r="T17" s="65">
        <f>VLOOKUP($A17,'Return Data'!$B$7:$R$2843,13,0)</f>
        <v>3.1839</v>
      </c>
      <c r="U17" s="66">
        <f t="shared" si="8"/>
        <v>20</v>
      </c>
      <c r="V17" s="65">
        <f>VLOOKUP($A17,'Return Data'!$B$7:$R$2843,17,0)</f>
        <v>3.9356</v>
      </c>
      <c r="W17" s="66">
        <f t="shared" si="9"/>
        <v>23</v>
      </c>
      <c r="X17" s="65">
        <f>VLOOKUP($A17,'Return Data'!$B$7:$R$2843,14,0)</f>
        <v>5.0319000000000003</v>
      </c>
      <c r="Y17" s="66">
        <f t="shared" si="10"/>
        <v>18</v>
      </c>
      <c r="Z17" s="65">
        <f>VLOOKUP($A17,'Return Data'!$B$7:$R$2843,16,0)</f>
        <v>4.2900999999999998</v>
      </c>
      <c r="AA17" s="67">
        <f t="shared" si="11"/>
        <v>35</v>
      </c>
    </row>
    <row r="18" spans="1:27" x14ac:dyDescent="0.3">
      <c r="A18" s="63" t="s">
        <v>238</v>
      </c>
      <c r="B18" s="64">
        <f>VLOOKUP($A18,'Return Data'!$B$7:$R$2843,3,0)</f>
        <v>44459</v>
      </c>
      <c r="C18" s="65">
        <f>VLOOKUP($A18,'Return Data'!$B$7:$R$2843,4,0)</f>
        <v>307.63260000000002</v>
      </c>
      <c r="D18" s="65">
        <f>VLOOKUP($A18,'Return Data'!$B$7:$R$2843,5,0)</f>
        <v>2.6341999999999999</v>
      </c>
      <c r="E18" s="66">
        <f t="shared" si="0"/>
        <v>31</v>
      </c>
      <c r="F18" s="65">
        <f>VLOOKUP($A18,'Return Data'!$B$7:$R$2843,6,0)</f>
        <v>2.9115000000000002</v>
      </c>
      <c r="G18" s="66">
        <f t="shared" si="1"/>
        <v>29</v>
      </c>
      <c r="H18" s="65">
        <f>VLOOKUP($A18,'Return Data'!$B$7:$R$2843,7,0)</f>
        <v>2.9255</v>
      </c>
      <c r="I18" s="66">
        <f t="shared" si="2"/>
        <v>26</v>
      </c>
      <c r="J18" s="65">
        <f>VLOOKUP($A18,'Return Data'!$B$7:$R$2843,8,0)</f>
        <v>2.9033000000000002</v>
      </c>
      <c r="K18" s="66">
        <f t="shared" si="3"/>
        <v>30</v>
      </c>
      <c r="L18" s="65">
        <f>VLOOKUP($A18,'Return Data'!$B$7:$R$2843,9,0)</f>
        <v>3.0510000000000002</v>
      </c>
      <c r="M18" s="66">
        <f t="shared" si="4"/>
        <v>24</v>
      </c>
      <c r="N18" s="65">
        <f>VLOOKUP($A18,'Return Data'!$B$7:$R$2843,10,0)</f>
        <v>3.2797999999999998</v>
      </c>
      <c r="O18" s="66">
        <f t="shared" si="5"/>
        <v>21</v>
      </c>
      <c r="P18" s="65">
        <f>VLOOKUP($A18,'Return Data'!$B$7:$R$2843,11,0)</f>
        <v>3.2328000000000001</v>
      </c>
      <c r="Q18" s="66">
        <f t="shared" si="6"/>
        <v>24</v>
      </c>
      <c r="R18" s="65">
        <f>VLOOKUP($A18,'Return Data'!$B$7:$R$2843,12,0)</f>
        <v>3.1814</v>
      </c>
      <c r="S18" s="66">
        <f t="shared" si="7"/>
        <v>22</v>
      </c>
      <c r="T18" s="65">
        <f>VLOOKUP($A18,'Return Data'!$B$7:$R$2843,13,0)</f>
        <v>3.1833999999999998</v>
      </c>
      <c r="U18" s="66">
        <f t="shared" si="8"/>
        <v>22</v>
      </c>
      <c r="V18" s="65">
        <f>VLOOKUP($A18,'Return Data'!$B$7:$R$2843,17,0)</f>
        <v>4.0460000000000003</v>
      </c>
      <c r="W18" s="66">
        <f t="shared" si="9"/>
        <v>9</v>
      </c>
      <c r="X18" s="65">
        <f>VLOOKUP($A18,'Return Data'!$B$7:$R$2843,14,0)</f>
        <v>5.0872999999999999</v>
      </c>
      <c r="Y18" s="66">
        <f t="shared" si="10"/>
        <v>11</v>
      </c>
      <c r="Z18" s="65">
        <f>VLOOKUP($A18,'Return Data'!$B$7:$R$2843,16,0)</f>
        <v>7.3461999999999996</v>
      </c>
      <c r="AA18" s="67">
        <f t="shared" si="11"/>
        <v>4</v>
      </c>
    </row>
    <row r="19" spans="1:27" x14ac:dyDescent="0.3">
      <c r="A19" s="63" t="s">
        <v>239</v>
      </c>
      <c r="B19" s="64">
        <f>VLOOKUP($A19,'Return Data'!$B$7:$R$2843,3,0)</f>
        <v>44459</v>
      </c>
      <c r="C19" s="65">
        <f>VLOOKUP($A19,'Return Data'!$B$7:$R$2843,4,0)</f>
        <v>2231.19</v>
      </c>
      <c r="D19" s="65">
        <f>VLOOKUP($A19,'Return Data'!$B$7:$R$2843,5,0)</f>
        <v>2.5358000000000001</v>
      </c>
      <c r="E19" s="66">
        <f t="shared" si="0"/>
        <v>35</v>
      </c>
      <c r="F19" s="65">
        <f>VLOOKUP($A19,'Return Data'!$B$7:$R$2843,6,0)</f>
        <v>2.9845999999999999</v>
      </c>
      <c r="G19" s="66">
        <f t="shared" si="1"/>
        <v>20</v>
      </c>
      <c r="H19" s="65">
        <f>VLOOKUP($A19,'Return Data'!$B$7:$R$2843,7,0)</f>
        <v>3.0735999999999999</v>
      </c>
      <c r="I19" s="66">
        <f t="shared" si="2"/>
        <v>4</v>
      </c>
      <c r="J19" s="65">
        <f>VLOOKUP($A19,'Return Data'!$B$7:$R$2843,8,0)</f>
        <v>3.05</v>
      </c>
      <c r="K19" s="66">
        <f t="shared" si="3"/>
        <v>4</v>
      </c>
      <c r="L19" s="65">
        <f>VLOOKUP($A19,'Return Data'!$B$7:$R$2843,9,0)</f>
        <v>3.1032999999999999</v>
      </c>
      <c r="M19" s="66">
        <f t="shared" si="4"/>
        <v>12</v>
      </c>
      <c r="N19" s="65">
        <f>VLOOKUP($A19,'Return Data'!$B$7:$R$2843,10,0)</f>
        <v>3.3757000000000001</v>
      </c>
      <c r="O19" s="66">
        <f t="shared" si="5"/>
        <v>2</v>
      </c>
      <c r="P19" s="65">
        <f>VLOOKUP($A19,'Return Data'!$B$7:$R$2843,11,0)</f>
        <v>3.3860000000000001</v>
      </c>
      <c r="Q19" s="66">
        <f t="shared" si="6"/>
        <v>2</v>
      </c>
      <c r="R19" s="65">
        <f>VLOOKUP($A19,'Return Data'!$B$7:$R$2843,12,0)</f>
        <v>3.3502000000000001</v>
      </c>
      <c r="S19" s="66">
        <f t="shared" si="7"/>
        <v>2</v>
      </c>
      <c r="T19" s="65">
        <f>VLOOKUP($A19,'Return Data'!$B$7:$R$2843,13,0)</f>
        <v>3.3637000000000001</v>
      </c>
      <c r="U19" s="66">
        <f t="shared" si="8"/>
        <v>2</v>
      </c>
      <c r="V19" s="65">
        <f>VLOOKUP($A19,'Return Data'!$B$7:$R$2843,17,0)</f>
        <v>4.2634999999999996</v>
      </c>
      <c r="W19" s="66">
        <f t="shared" si="9"/>
        <v>2</v>
      </c>
      <c r="X19" s="65">
        <f>VLOOKUP($A19,'Return Data'!$B$7:$R$2843,14,0)</f>
        <v>5.2523</v>
      </c>
      <c r="Y19" s="66">
        <f t="shared" si="10"/>
        <v>2</v>
      </c>
      <c r="Z19" s="65">
        <f>VLOOKUP($A19,'Return Data'!$B$7:$R$2843,16,0)</f>
        <v>7.4227999999999996</v>
      </c>
      <c r="AA19" s="67">
        <f t="shared" si="11"/>
        <v>3</v>
      </c>
    </row>
    <row r="20" spans="1:27" x14ac:dyDescent="0.3">
      <c r="A20" s="63" t="s">
        <v>240</v>
      </c>
      <c r="B20" s="64">
        <f>VLOOKUP($A20,'Return Data'!$B$7:$R$2843,3,0)</f>
        <v>44459</v>
      </c>
      <c r="C20" s="65">
        <f>VLOOKUP($A20,'Return Data'!$B$7:$R$2843,4,0)</f>
        <v>2511.2982000000002</v>
      </c>
      <c r="D20" s="65">
        <f>VLOOKUP($A20,'Return Data'!$B$7:$R$2843,5,0)</f>
        <v>2.6934</v>
      </c>
      <c r="E20" s="66">
        <f t="shared" si="0"/>
        <v>24</v>
      </c>
      <c r="F20" s="65">
        <f>VLOOKUP($A20,'Return Data'!$B$7:$R$2843,6,0)</f>
        <v>2.9628000000000001</v>
      </c>
      <c r="G20" s="66">
        <f t="shared" si="1"/>
        <v>23</v>
      </c>
      <c r="H20" s="65">
        <f>VLOOKUP($A20,'Return Data'!$B$7:$R$2843,7,0)</f>
        <v>3.0007999999999999</v>
      </c>
      <c r="I20" s="66">
        <f t="shared" si="2"/>
        <v>16</v>
      </c>
      <c r="J20" s="65">
        <f>VLOOKUP($A20,'Return Data'!$B$7:$R$2843,8,0)</f>
        <v>2.9828999999999999</v>
      </c>
      <c r="K20" s="66">
        <f t="shared" si="3"/>
        <v>17</v>
      </c>
      <c r="L20" s="65">
        <f>VLOOKUP($A20,'Return Data'!$B$7:$R$2843,9,0)</f>
        <v>3.0790999999999999</v>
      </c>
      <c r="M20" s="66">
        <f t="shared" si="4"/>
        <v>17</v>
      </c>
      <c r="N20" s="65">
        <f>VLOOKUP($A20,'Return Data'!$B$7:$R$2843,10,0)</f>
        <v>3.2932999999999999</v>
      </c>
      <c r="O20" s="66">
        <f t="shared" si="5"/>
        <v>17</v>
      </c>
      <c r="P20" s="65">
        <f>VLOOKUP($A20,'Return Data'!$B$7:$R$2843,11,0)</f>
        <v>3.2557</v>
      </c>
      <c r="Q20" s="66">
        <f t="shared" si="6"/>
        <v>18</v>
      </c>
      <c r="R20" s="65">
        <f>VLOOKUP($A20,'Return Data'!$B$7:$R$2843,12,0)</f>
        <v>3.19</v>
      </c>
      <c r="S20" s="66">
        <f t="shared" si="7"/>
        <v>20</v>
      </c>
      <c r="T20" s="65">
        <f>VLOOKUP($A20,'Return Data'!$B$7:$R$2843,13,0)</f>
        <v>3.1839</v>
      </c>
      <c r="U20" s="66">
        <f t="shared" si="8"/>
        <v>20</v>
      </c>
      <c r="V20" s="65">
        <f>VLOOKUP($A20,'Return Data'!$B$7:$R$2843,17,0)</f>
        <v>3.9003999999999999</v>
      </c>
      <c r="W20" s="66">
        <f t="shared" si="9"/>
        <v>27</v>
      </c>
      <c r="X20" s="65">
        <f>VLOOKUP($A20,'Return Data'!$B$7:$R$2843,14,0)</f>
        <v>4.9128999999999996</v>
      </c>
      <c r="Y20" s="66">
        <f t="shared" si="10"/>
        <v>27</v>
      </c>
      <c r="Z20" s="65">
        <f>VLOOKUP($A20,'Return Data'!$B$7:$R$2843,16,0)</f>
        <v>5.4082999999999997</v>
      </c>
      <c r="AA20" s="67">
        <f t="shared" si="11"/>
        <v>32</v>
      </c>
    </row>
    <row r="21" spans="1:27" x14ac:dyDescent="0.3">
      <c r="A21" s="63" t="s">
        <v>241</v>
      </c>
      <c r="B21" s="64">
        <f>VLOOKUP($A21,'Return Data'!$B$7:$R$2843,3,0)</f>
        <v>44459</v>
      </c>
      <c r="C21" s="65">
        <f>VLOOKUP($A21,'Return Data'!$B$7:$R$2843,4,0)</f>
        <v>1606.1947</v>
      </c>
      <c r="D21" s="65">
        <f>VLOOKUP($A21,'Return Data'!$B$7:$R$2843,5,0)</f>
        <v>2.6021000000000001</v>
      </c>
      <c r="E21" s="66">
        <f t="shared" si="0"/>
        <v>33</v>
      </c>
      <c r="F21" s="65">
        <f>VLOOKUP($A21,'Return Data'!$B$7:$R$2843,6,0)</f>
        <v>2.8382000000000001</v>
      </c>
      <c r="G21" s="66">
        <f t="shared" si="1"/>
        <v>35</v>
      </c>
      <c r="H21" s="65">
        <f>VLOOKUP($A21,'Return Data'!$B$7:$R$2843,7,0)</f>
        <v>2.8405</v>
      </c>
      <c r="I21" s="66">
        <f t="shared" si="2"/>
        <v>35</v>
      </c>
      <c r="J21" s="65">
        <f>VLOOKUP($A21,'Return Data'!$B$7:$R$2843,8,0)</f>
        <v>2.8814000000000002</v>
      </c>
      <c r="K21" s="66">
        <f t="shared" si="3"/>
        <v>33</v>
      </c>
      <c r="L21" s="65">
        <f>VLOOKUP($A21,'Return Data'!$B$7:$R$2843,9,0)</f>
        <v>2.9371999999999998</v>
      </c>
      <c r="M21" s="66">
        <f t="shared" si="4"/>
        <v>33</v>
      </c>
      <c r="N21" s="65">
        <f>VLOOKUP($A21,'Return Data'!$B$7:$R$2843,10,0)</f>
        <v>2.9716</v>
      </c>
      <c r="O21" s="66">
        <f t="shared" si="5"/>
        <v>36</v>
      </c>
      <c r="P21" s="65">
        <f>VLOOKUP($A21,'Return Data'!$B$7:$R$2843,11,0)</f>
        <v>2.9628000000000001</v>
      </c>
      <c r="Q21" s="66">
        <f t="shared" si="6"/>
        <v>34</v>
      </c>
      <c r="R21" s="65">
        <f>VLOOKUP($A21,'Return Data'!$B$7:$R$2843,12,0)</f>
        <v>2.8889</v>
      </c>
      <c r="S21" s="66">
        <f t="shared" si="7"/>
        <v>37</v>
      </c>
      <c r="T21" s="65">
        <f>VLOOKUP($A21,'Return Data'!$B$7:$R$2843,13,0)</f>
        <v>2.8557999999999999</v>
      </c>
      <c r="U21" s="66">
        <f t="shared" si="8"/>
        <v>37</v>
      </c>
      <c r="V21" s="65">
        <f>VLOOKUP($A21,'Return Data'!$B$7:$R$2843,17,0)</f>
        <v>3.4419</v>
      </c>
      <c r="W21" s="66">
        <f t="shared" si="9"/>
        <v>34</v>
      </c>
      <c r="X21" s="65">
        <f>VLOOKUP($A21,'Return Data'!$B$7:$R$2843,14,0)</f>
        <v>4.4284999999999997</v>
      </c>
      <c r="Y21" s="66">
        <f t="shared" si="10"/>
        <v>32</v>
      </c>
      <c r="Z21" s="65">
        <f>VLOOKUP($A21,'Return Data'!$B$7:$R$2843,16,0)</f>
        <v>6.2131999999999996</v>
      </c>
      <c r="AA21" s="67">
        <f t="shared" si="11"/>
        <v>30</v>
      </c>
    </row>
    <row r="22" spans="1:27" x14ac:dyDescent="0.3">
      <c r="A22" s="63" t="s">
        <v>242</v>
      </c>
      <c r="B22" s="64">
        <f>VLOOKUP($A22,'Return Data'!$B$7:$R$2843,3,0)</f>
        <v>44459</v>
      </c>
      <c r="C22" s="65">
        <f>VLOOKUP($A22,'Return Data'!$B$7:$R$2843,4,0)</f>
        <v>2017.4780000000001</v>
      </c>
      <c r="D22" s="65">
        <f>VLOOKUP($A22,'Return Data'!$B$7:$R$2843,5,0)</f>
        <v>3.0758999999999999</v>
      </c>
      <c r="E22" s="66">
        <f t="shared" si="0"/>
        <v>4</v>
      </c>
      <c r="F22" s="65">
        <f>VLOOKUP($A22,'Return Data'!$B$7:$R$2843,6,0)</f>
        <v>2.9550999999999998</v>
      </c>
      <c r="G22" s="66">
        <f t="shared" si="1"/>
        <v>25</v>
      </c>
      <c r="H22" s="65">
        <f>VLOOKUP($A22,'Return Data'!$B$7:$R$2843,7,0)</f>
        <v>2.8517999999999999</v>
      </c>
      <c r="I22" s="66">
        <f t="shared" si="2"/>
        <v>34</v>
      </c>
      <c r="J22" s="65">
        <f>VLOOKUP($A22,'Return Data'!$B$7:$R$2843,8,0)</f>
        <v>2.8096999999999999</v>
      </c>
      <c r="K22" s="66">
        <f t="shared" si="3"/>
        <v>35</v>
      </c>
      <c r="L22" s="65">
        <f>VLOOKUP($A22,'Return Data'!$B$7:$R$2843,9,0)</f>
        <v>2.8612000000000002</v>
      </c>
      <c r="M22" s="66">
        <f t="shared" si="4"/>
        <v>35</v>
      </c>
      <c r="N22" s="65">
        <f>VLOOKUP($A22,'Return Data'!$B$7:$R$2843,10,0)</f>
        <v>2.984</v>
      </c>
      <c r="O22" s="66">
        <f t="shared" si="5"/>
        <v>35</v>
      </c>
      <c r="P22" s="65">
        <f>VLOOKUP($A22,'Return Data'!$B$7:$R$2843,11,0)</f>
        <v>2.9184999999999999</v>
      </c>
      <c r="Q22" s="66">
        <f t="shared" si="6"/>
        <v>36</v>
      </c>
      <c r="R22" s="65">
        <f>VLOOKUP($A22,'Return Data'!$B$7:$R$2843,12,0)</f>
        <v>3.1425999999999998</v>
      </c>
      <c r="S22" s="66">
        <f t="shared" si="7"/>
        <v>30</v>
      </c>
      <c r="T22" s="65">
        <f>VLOOKUP($A22,'Return Data'!$B$7:$R$2843,13,0)</f>
        <v>3.1103999999999998</v>
      </c>
      <c r="U22" s="66">
        <f t="shared" si="8"/>
        <v>30</v>
      </c>
      <c r="V22" s="65">
        <f>VLOOKUP($A22,'Return Data'!$B$7:$R$2843,17,0)</f>
        <v>3.8288000000000002</v>
      </c>
      <c r="W22" s="66">
        <f t="shared" si="9"/>
        <v>28</v>
      </c>
      <c r="X22" s="65">
        <f>VLOOKUP($A22,'Return Data'!$B$7:$R$2843,14,0)</f>
        <v>4.9047999999999998</v>
      </c>
      <c r="Y22" s="66">
        <f t="shared" si="10"/>
        <v>28</v>
      </c>
      <c r="Z22" s="65">
        <f>VLOOKUP($A22,'Return Data'!$B$7:$R$2843,16,0)</f>
        <v>7.3372999999999999</v>
      </c>
      <c r="AA22" s="67">
        <f t="shared" si="11"/>
        <v>5</v>
      </c>
    </row>
    <row r="23" spans="1:27" x14ac:dyDescent="0.3">
      <c r="A23" s="63" t="s">
        <v>243</v>
      </c>
      <c r="B23" s="64">
        <f>VLOOKUP($A23,'Return Data'!$B$7:$R$2843,3,0)</f>
        <v>44459</v>
      </c>
      <c r="C23" s="65">
        <f>VLOOKUP($A23,'Return Data'!$B$7:$R$2843,4,0)</f>
        <v>2853.2446</v>
      </c>
      <c r="D23" s="65">
        <f>VLOOKUP($A23,'Return Data'!$B$7:$R$2843,5,0)</f>
        <v>2.8567999999999998</v>
      </c>
      <c r="E23" s="66">
        <f t="shared" si="0"/>
        <v>15</v>
      </c>
      <c r="F23" s="65">
        <f>VLOOKUP($A23,'Return Data'!$B$7:$R$2843,6,0)</f>
        <v>3.0291999999999999</v>
      </c>
      <c r="G23" s="66">
        <f t="shared" si="1"/>
        <v>14</v>
      </c>
      <c r="H23" s="65">
        <f>VLOOKUP($A23,'Return Data'!$B$7:$R$2843,7,0)</f>
        <v>2.9842</v>
      </c>
      <c r="I23" s="66">
        <f t="shared" si="2"/>
        <v>19</v>
      </c>
      <c r="J23" s="65">
        <f>VLOOKUP($A23,'Return Data'!$B$7:$R$2843,8,0)</f>
        <v>2.9672000000000001</v>
      </c>
      <c r="K23" s="66">
        <f t="shared" si="3"/>
        <v>22</v>
      </c>
      <c r="L23" s="65">
        <f>VLOOKUP($A23,'Return Data'!$B$7:$R$2843,9,0)</f>
        <v>3.1052</v>
      </c>
      <c r="M23" s="66">
        <f t="shared" si="4"/>
        <v>11</v>
      </c>
      <c r="N23" s="65">
        <f>VLOOKUP($A23,'Return Data'!$B$7:$R$2843,10,0)</f>
        <v>3.3180999999999998</v>
      </c>
      <c r="O23" s="66">
        <f t="shared" si="5"/>
        <v>9</v>
      </c>
      <c r="P23" s="65">
        <f>VLOOKUP($A23,'Return Data'!$B$7:$R$2843,11,0)</f>
        <v>3.26</v>
      </c>
      <c r="Q23" s="66">
        <f t="shared" si="6"/>
        <v>16</v>
      </c>
      <c r="R23" s="65">
        <f>VLOOKUP($A23,'Return Data'!$B$7:$R$2843,12,0)</f>
        <v>3.2101999999999999</v>
      </c>
      <c r="S23" s="66">
        <f t="shared" si="7"/>
        <v>16</v>
      </c>
      <c r="T23" s="65">
        <f>VLOOKUP($A23,'Return Data'!$B$7:$R$2843,13,0)</f>
        <v>3.2039</v>
      </c>
      <c r="U23" s="66">
        <f t="shared" si="8"/>
        <v>15</v>
      </c>
      <c r="V23" s="65">
        <f>VLOOKUP($A23,'Return Data'!$B$7:$R$2843,17,0)</f>
        <v>3.9434</v>
      </c>
      <c r="W23" s="66">
        <f t="shared" si="9"/>
        <v>22</v>
      </c>
      <c r="X23" s="65">
        <f>VLOOKUP($A23,'Return Data'!$B$7:$R$2843,14,0)</f>
        <v>4.992</v>
      </c>
      <c r="Y23" s="66">
        <f t="shared" si="10"/>
        <v>23</v>
      </c>
      <c r="Z23" s="65">
        <f>VLOOKUP($A23,'Return Data'!$B$7:$R$2843,16,0)</f>
        <v>7.3144999999999998</v>
      </c>
      <c r="AA23" s="67">
        <f t="shared" si="11"/>
        <v>8</v>
      </c>
    </row>
    <row r="24" spans="1:27" x14ac:dyDescent="0.3">
      <c r="A24" s="63" t="s">
        <v>244</v>
      </c>
      <c r="B24" s="64">
        <f>VLOOKUP($A24,'Return Data'!$B$7:$R$2843,3,0)</f>
        <v>44459</v>
      </c>
      <c r="C24" s="65">
        <f>VLOOKUP($A24,'Return Data'!$B$7:$R$2843,4,0)</f>
        <v>1092.9771000000001</v>
      </c>
      <c r="D24" s="65">
        <f>VLOOKUP($A24,'Return Data'!$B$7:$R$2843,5,0)</f>
        <v>2.9457</v>
      </c>
      <c r="E24" s="66">
        <f t="shared" si="0"/>
        <v>10</v>
      </c>
      <c r="F24" s="65">
        <f>VLOOKUP($A24,'Return Data'!$B$7:$R$2843,6,0)</f>
        <v>3.0074000000000001</v>
      </c>
      <c r="G24" s="66">
        <f t="shared" si="1"/>
        <v>17</v>
      </c>
      <c r="H24" s="65">
        <f>VLOOKUP($A24,'Return Data'!$B$7:$R$2843,7,0)</f>
        <v>2.9619</v>
      </c>
      <c r="I24" s="66">
        <f t="shared" si="2"/>
        <v>23</v>
      </c>
      <c r="J24" s="65">
        <f>VLOOKUP($A24,'Return Data'!$B$7:$R$2843,8,0)</f>
        <v>2.9198</v>
      </c>
      <c r="K24" s="66">
        <f t="shared" si="3"/>
        <v>26</v>
      </c>
      <c r="L24" s="65">
        <f>VLOOKUP($A24,'Return Data'!$B$7:$R$2843,9,0)</f>
        <v>2.9119999999999999</v>
      </c>
      <c r="M24" s="66">
        <f t="shared" si="4"/>
        <v>34</v>
      </c>
      <c r="N24" s="65">
        <f>VLOOKUP($A24,'Return Data'!$B$7:$R$2843,10,0)</f>
        <v>3.0116999999999998</v>
      </c>
      <c r="O24" s="66">
        <f t="shared" si="5"/>
        <v>33</v>
      </c>
      <c r="P24" s="65">
        <f>VLOOKUP($A24,'Return Data'!$B$7:$R$2843,11,0)</f>
        <v>2.9944000000000002</v>
      </c>
      <c r="Q24" s="66">
        <f t="shared" si="6"/>
        <v>33</v>
      </c>
      <c r="R24" s="65">
        <f>VLOOKUP($A24,'Return Data'!$B$7:$R$2843,12,0)</f>
        <v>2.9578000000000002</v>
      </c>
      <c r="S24" s="66">
        <f t="shared" si="7"/>
        <v>34</v>
      </c>
      <c r="T24" s="65">
        <f>VLOOKUP($A24,'Return Data'!$B$7:$R$2843,13,0)</f>
        <v>2.9405000000000001</v>
      </c>
      <c r="U24" s="66">
        <f t="shared" si="8"/>
        <v>34</v>
      </c>
      <c r="V24" s="65"/>
      <c r="W24" s="66"/>
      <c r="X24" s="65"/>
      <c r="Y24" s="66"/>
      <c r="Z24" s="65">
        <f>VLOOKUP($A24,'Return Data'!$B$7:$R$2843,16,0)</f>
        <v>3.7528000000000001</v>
      </c>
      <c r="AA24" s="67">
        <f t="shared" si="11"/>
        <v>37</v>
      </c>
    </row>
    <row r="25" spans="1:27" x14ac:dyDescent="0.3">
      <c r="A25" s="63" t="s">
        <v>245</v>
      </c>
      <c r="B25" s="64">
        <f>VLOOKUP($A25,'Return Data'!$B$7:$R$2843,3,0)</f>
        <v>44459</v>
      </c>
      <c r="C25" s="65">
        <f>VLOOKUP($A25,'Return Data'!$B$7:$R$2843,4,0)</f>
        <v>56.744300000000003</v>
      </c>
      <c r="D25" s="65">
        <f>VLOOKUP($A25,'Return Data'!$B$7:$R$2843,5,0)</f>
        <v>2.8304999999999998</v>
      </c>
      <c r="E25" s="66">
        <f t="shared" si="0"/>
        <v>17</v>
      </c>
      <c r="F25" s="65">
        <f>VLOOKUP($A25,'Return Data'!$B$7:$R$2843,6,0)</f>
        <v>3.0453999999999999</v>
      </c>
      <c r="G25" s="66">
        <f t="shared" si="1"/>
        <v>12</v>
      </c>
      <c r="H25" s="65">
        <f>VLOOKUP($A25,'Return Data'!$B$7:$R$2843,7,0)</f>
        <v>3.0434000000000001</v>
      </c>
      <c r="I25" s="66">
        <f t="shared" si="2"/>
        <v>5</v>
      </c>
      <c r="J25" s="65">
        <f>VLOOKUP($A25,'Return Data'!$B$7:$R$2843,8,0)</f>
        <v>3.0312999999999999</v>
      </c>
      <c r="K25" s="66">
        <f t="shared" si="3"/>
        <v>6</v>
      </c>
      <c r="L25" s="65">
        <f>VLOOKUP($A25,'Return Data'!$B$7:$R$2843,9,0)</f>
        <v>3.1269</v>
      </c>
      <c r="M25" s="66">
        <f t="shared" si="4"/>
        <v>6</v>
      </c>
      <c r="N25" s="65">
        <f>VLOOKUP($A25,'Return Data'!$B$7:$R$2843,10,0)</f>
        <v>3.3163999999999998</v>
      </c>
      <c r="O25" s="66">
        <f t="shared" si="5"/>
        <v>10</v>
      </c>
      <c r="P25" s="65">
        <f>VLOOKUP($A25,'Return Data'!$B$7:$R$2843,11,0)</f>
        <v>3.2984</v>
      </c>
      <c r="Q25" s="66">
        <f t="shared" si="6"/>
        <v>8</v>
      </c>
      <c r="R25" s="65">
        <f>VLOOKUP($A25,'Return Data'!$B$7:$R$2843,12,0)</f>
        <v>3.2498999999999998</v>
      </c>
      <c r="S25" s="66">
        <f t="shared" si="7"/>
        <v>8</v>
      </c>
      <c r="T25" s="65">
        <f>VLOOKUP($A25,'Return Data'!$B$7:$R$2843,13,0)</f>
        <v>3.2178</v>
      </c>
      <c r="U25" s="66">
        <f t="shared" si="8"/>
        <v>11</v>
      </c>
      <c r="V25" s="65">
        <f>VLOOKUP($A25,'Return Data'!$B$7:$R$2843,17,0)</f>
        <v>3.9087999999999998</v>
      </c>
      <c r="W25" s="66">
        <f t="shared" ref="W25:W30" si="12">RANK(V25,V$8:V$45,0)</f>
        <v>26</v>
      </c>
      <c r="X25" s="65">
        <f>VLOOKUP($A25,'Return Data'!$B$7:$R$2843,14,0)</f>
        <v>5.0084</v>
      </c>
      <c r="Y25" s="66">
        <f t="shared" ref="Y25:Y30" si="13">RANK(X25,X$8:X$45,0)</f>
        <v>21</v>
      </c>
      <c r="Z25" s="65">
        <f>VLOOKUP($A25,'Return Data'!$B$7:$R$2843,16,0)</f>
        <v>7.5873999999999997</v>
      </c>
      <c r="AA25" s="67">
        <f t="shared" si="11"/>
        <v>2</v>
      </c>
    </row>
    <row r="26" spans="1:27" x14ac:dyDescent="0.3">
      <c r="A26" s="63" t="s">
        <v>246</v>
      </c>
      <c r="B26" s="64">
        <f>VLOOKUP($A26,'Return Data'!$B$7:$R$2843,3,0)</f>
        <v>44459</v>
      </c>
      <c r="C26" s="65">
        <f>VLOOKUP($A26,'Return Data'!$B$7:$R$2843,4,0)</f>
        <v>4203.6736000000001</v>
      </c>
      <c r="D26" s="65">
        <f>VLOOKUP($A26,'Return Data'!$B$7:$R$2843,5,0)</f>
        <v>2.7040000000000002</v>
      </c>
      <c r="E26" s="66">
        <f t="shared" si="0"/>
        <v>23</v>
      </c>
      <c r="F26" s="65">
        <f>VLOOKUP($A26,'Return Data'!$B$7:$R$2843,6,0)</f>
        <v>2.9117999999999999</v>
      </c>
      <c r="G26" s="66">
        <f t="shared" si="1"/>
        <v>28</v>
      </c>
      <c r="H26" s="65">
        <f>VLOOKUP($A26,'Return Data'!$B$7:$R$2843,7,0)</f>
        <v>2.8974000000000002</v>
      </c>
      <c r="I26" s="66">
        <f t="shared" si="2"/>
        <v>31</v>
      </c>
      <c r="J26" s="65">
        <f>VLOOKUP($A26,'Return Data'!$B$7:$R$2843,8,0)</f>
        <v>2.8986000000000001</v>
      </c>
      <c r="K26" s="66">
        <f t="shared" si="3"/>
        <v>31</v>
      </c>
      <c r="L26" s="65">
        <f>VLOOKUP($A26,'Return Data'!$B$7:$R$2843,9,0)</f>
        <v>3.0329999999999999</v>
      </c>
      <c r="M26" s="66">
        <f t="shared" si="4"/>
        <v>27</v>
      </c>
      <c r="N26" s="65">
        <f>VLOOKUP($A26,'Return Data'!$B$7:$R$2843,10,0)</f>
        <v>3.2724000000000002</v>
      </c>
      <c r="O26" s="66">
        <f t="shared" si="5"/>
        <v>23</v>
      </c>
      <c r="P26" s="65">
        <f>VLOOKUP($A26,'Return Data'!$B$7:$R$2843,11,0)</f>
        <v>3.25</v>
      </c>
      <c r="Q26" s="66">
        <f t="shared" si="6"/>
        <v>20</v>
      </c>
      <c r="R26" s="65">
        <f>VLOOKUP($A26,'Return Data'!$B$7:$R$2843,12,0)</f>
        <v>3.1753999999999998</v>
      </c>
      <c r="S26" s="66">
        <f t="shared" si="7"/>
        <v>23</v>
      </c>
      <c r="T26" s="65">
        <f>VLOOKUP($A26,'Return Data'!$B$7:$R$2843,13,0)</f>
        <v>3.1728000000000001</v>
      </c>
      <c r="U26" s="66">
        <f t="shared" si="8"/>
        <v>23</v>
      </c>
      <c r="V26" s="65">
        <f>VLOOKUP($A26,'Return Data'!$B$7:$R$2843,17,0)</f>
        <v>3.9575</v>
      </c>
      <c r="W26" s="66">
        <f t="shared" si="12"/>
        <v>21</v>
      </c>
      <c r="X26" s="65">
        <f>VLOOKUP($A26,'Return Data'!$B$7:$R$2843,14,0)</f>
        <v>4.9898999999999996</v>
      </c>
      <c r="Y26" s="66">
        <f t="shared" si="13"/>
        <v>25</v>
      </c>
      <c r="Z26" s="65">
        <f>VLOOKUP($A26,'Return Data'!$B$7:$R$2843,16,0)</f>
        <v>7.0244999999999997</v>
      </c>
      <c r="AA26" s="67">
        <f t="shared" si="11"/>
        <v>19</v>
      </c>
    </row>
    <row r="27" spans="1:27" x14ac:dyDescent="0.3">
      <c r="A27" s="63" t="s">
        <v>247</v>
      </c>
      <c r="B27" s="64">
        <f>VLOOKUP($A27,'Return Data'!$B$7:$R$2843,3,0)</f>
        <v>44459</v>
      </c>
      <c r="C27" s="65">
        <f>VLOOKUP($A27,'Return Data'!$B$7:$R$2843,4,0)</f>
        <v>2848.7429999999999</v>
      </c>
      <c r="D27" s="65">
        <f>VLOOKUP($A27,'Return Data'!$B$7:$R$2843,5,0)</f>
        <v>2.9996999999999998</v>
      </c>
      <c r="E27" s="66">
        <f t="shared" si="0"/>
        <v>7</v>
      </c>
      <c r="F27" s="65">
        <f>VLOOKUP($A27,'Return Data'!$B$7:$R$2843,6,0)</f>
        <v>3.1741000000000001</v>
      </c>
      <c r="G27" s="66">
        <f t="shared" si="1"/>
        <v>4</v>
      </c>
      <c r="H27" s="65">
        <f>VLOOKUP($A27,'Return Data'!$B$7:$R$2843,7,0)</f>
        <v>2.9942000000000002</v>
      </c>
      <c r="I27" s="66">
        <f t="shared" si="2"/>
        <v>18</v>
      </c>
      <c r="J27" s="65">
        <f>VLOOKUP($A27,'Return Data'!$B$7:$R$2843,8,0)</f>
        <v>3.0015999999999998</v>
      </c>
      <c r="K27" s="66">
        <f t="shared" si="3"/>
        <v>13</v>
      </c>
      <c r="L27" s="65">
        <f>VLOOKUP($A27,'Return Data'!$B$7:$R$2843,9,0)</f>
        <v>3.0710999999999999</v>
      </c>
      <c r="M27" s="66">
        <f t="shared" si="4"/>
        <v>19</v>
      </c>
      <c r="N27" s="65">
        <f>VLOOKUP($A27,'Return Data'!$B$7:$R$2843,10,0)</f>
        <v>3.2595000000000001</v>
      </c>
      <c r="O27" s="66">
        <f t="shared" si="5"/>
        <v>26</v>
      </c>
      <c r="P27" s="65">
        <f>VLOOKUP($A27,'Return Data'!$B$7:$R$2843,11,0)</f>
        <v>3.2305999999999999</v>
      </c>
      <c r="Q27" s="66">
        <f t="shared" si="6"/>
        <v>25</v>
      </c>
      <c r="R27" s="65">
        <f>VLOOKUP($A27,'Return Data'!$B$7:$R$2843,12,0)</f>
        <v>3.1873999999999998</v>
      </c>
      <c r="S27" s="66">
        <f t="shared" si="7"/>
        <v>21</v>
      </c>
      <c r="T27" s="65">
        <f>VLOOKUP($A27,'Return Data'!$B$7:$R$2843,13,0)</f>
        <v>3.1875</v>
      </c>
      <c r="U27" s="66">
        <f t="shared" si="8"/>
        <v>19</v>
      </c>
      <c r="V27" s="65">
        <f>VLOOKUP($A27,'Return Data'!$B$7:$R$2843,17,0)</f>
        <v>4.0180999999999996</v>
      </c>
      <c r="W27" s="66">
        <f t="shared" si="12"/>
        <v>16</v>
      </c>
      <c r="X27" s="65">
        <f>VLOOKUP($A27,'Return Data'!$B$7:$R$2843,14,0)</f>
        <v>5.0476000000000001</v>
      </c>
      <c r="Y27" s="66">
        <f t="shared" si="13"/>
        <v>17</v>
      </c>
      <c r="Z27" s="65">
        <f>VLOOKUP($A27,'Return Data'!$B$7:$R$2843,16,0)</f>
        <v>7.2408000000000001</v>
      </c>
      <c r="AA27" s="67">
        <f t="shared" si="11"/>
        <v>11</v>
      </c>
    </row>
    <row r="28" spans="1:27" x14ac:dyDescent="0.3">
      <c r="A28" s="63" t="s">
        <v>248</v>
      </c>
      <c r="B28" s="64">
        <f>VLOOKUP($A28,'Return Data'!$B$7:$R$2843,3,0)</f>
        <v>44459</v>
      </c>
      <c r="C28" s="65">
        <f>VLOOKUP($A28,'Return Data'!$B$7:$R$2843,4,0)</f>
        <v>3759.5102999999999</v>
      </c>
      <c r="D28" s="65">
        <f>VLOOKUP($A28,'Return Data'!$B$7:$R$2843,5,0)</f>
        <v>2.6623000000000001</v>
      </c>
      <c r="E28" s="66">
        <f t="shared" si="0"/>
        <v>28</v>
      </c>
      <c r="F28" s="65">
        <f>VLOOKUP($A28,'Return Data'!$B$7:$R$2843,6,0)</f>
        <v>2.9388999999999998</v>
      </c>
      <c r="G28" s="66">
        <f t="shared" si="1"/>
        <v>27</v>
      </c>
      <c r="H28" s="65">
        <f>VLOOKUP($A28,'Return Data'!$B$7:$R$2843,7,0)</f>
        <v>3.0137999999999998</v>
      </c>
      <c r="I28" s="66">
        <f t="shared" si="2"/>
        <v>14</v>
      </c>
      <c r="J28" s="65">
        <f>VLOOKUP($A28,'Return Data'!$B$7:$R$2843,8,0)</f>
        <v>3.0146000000000002</v>
      </c>
      <c r="K28" s="66">
        <f t="shared" si="3"/>
        <v>8</v>
      </c>
      <c r="L28" s="65">
        <f>VLOOKUP($A28,'Return Data'!$B$7:$R$2843,9,0)</f>
        <v>3.1515</v>
      </c>
      <c r="M28" s="66">
        <f t="shared" si="4"/>
        <v>3</v>
      </c>
      <c r="N28" s="65">
        <f>VLOOKUP($A28,'Return Data'!$B$7:$R$2843,10,0)</f>
        <v>3.2892999999999999</v>
      </c>
      <c r="O28" s="66">
        <f t="shared" si="5"/>
        <v>18</v>
      </c>
      <c r="P28" s="65">
        <f>VLOOKUP($A28,'Return Data'!$B$7:$R$2843,11,0)</f>
        <v>3.2528000000000001</v>
      </c>
      <c r="Q28" s="66">
        <f t="shared" si="6"/>
        <v>19</v>
      </c>
      <c r="R28" s="65">
        <f>VLOOKUP($A28,'Return Data'!$B$7:$R$2843,12,0)</f>
        <v>3.2258</v>
      </c>
      <c r="S28" s="66">
        <f t="shared" si="7"/>
        <v>13</v>
      </c>
      <c r="T28" s="65">
        <f>VLOOKUP($A28,'Return Data'!$B$7:$R$2843,13,0)</f>
        <v>3.2088000000000001</v>
      </c>
      <c r="U28" s="66">
        <f t="shared" si="8"/>
        <v>12</v>
      </c>
      <c r="V28" s="65">
        <f>VLOOKUP($A28,'Return Data'!$B$7:$R$2843,17,0)</f>
        <v>4.0621999999999998</v>
      </c>
      <c r="W28" s="66">
        <f t="shared" si="12"/>
        <v>7</v>
      </c>
      <c r="X28" s="65">
        <f>VLOOKUP($A28,'Return Data'!$B$7:$R$2843,14,0)</f>
        <v>5.0571999999999999</v>
      </c>
      <c r="Y28" s="66">
        <f t="shared" si="13"/>
        <v>15</v>
      </c>
      <c r="Z28" s="65">
        <f>VLOOKUP($A28,'Return Data'!$B$7:$R$2843,16,0)</f>
        <v>7.0133999999999999</v>
      </c>
      <c r="AA28" s="67">
        <f t="shared" si="11"/>
        <v>20</v>
      </c>
    </row>
    <row r="29" spans="1:27" x14ac:dyDescent="0.3">
      <c r="A29" s="63" t="s">
        <v>437</v>
      </c>
      <c r="B29" s="64">
        <f>VLOOKUP($A29,'Return Data'!$B$7:$R$2843,3,0)</f>
        <v>44459</v>
      </c>
      <c r="C29" s="65">
        <f>VLOOKUP($A29,'Return Data'!$B$7:$R$2843,4,0)</f>
        <v>1349.9767999999999</v>
      </c>
      <c r="D29" s="65">
        <f>VLOOKUP($A29,'Return Data'!$B$7:$R$2843,5,0)</f>
        <v>2.7877999999999998</v>
      </c>
      <c r="E29" s="66">
        <f t="shared" si="0"/>
        <v>19</v>
      </c>
      <c r="F29" s="65">
        <f>VLOOKUP($A29,'Return Data'!$B$7:$R$2843,6,0)</f>
        <v>3.0261999999999998</v>
      </c>
      <c r="G29" s="66">
        <f t="shared" si="1"/>
        <v>15</v>
      </c>
      <c r="H29" s="65">
        <f>VLOOKUP($A29,'Return Data'!$B$7:$R$2843,7,0)</f>
        <v>2.9958999999999998</v>
      </c>
      <c r="I29" s="66">
        <f t="shared" si="2"/>
        <v>17</v>
      </c>
      <c r="J29" s="65">
        <f>VLOOKUP($A29,'Return Data'!$B$7:$R$2843,8,0)</f>
        <v>3.0154999999999998</v>
      </c>
      <c r="K29" s="66">
        <f t="shared" si="3"/>
        <v>7</v>
      </c>
      <c r="L29" s="65">
        <f>VLOOKUP($A29,'Return Data'!$B$7:$R$2843,9,0)</f>
        <v>3.1162999999999998</v>
      </c>
      <c r="M29" s="66">
        <f t="shared" si="4"/>
        <v>9</v>
      </c>
      <c r="N29" s="65">
        <f>VLOOKUP($A29,'Return Data'!$B$7:$R$2843,10,0)</f>
        <v>3.3372000000000002</v>
      </c>
      <c r="O29" s="66">
        <f t="shared" si="5"/>
        <v>5</v>
      </c>
      <c r="P29" s="65">
        <f>VLOOKUP($A29,'Return Data'!$B$7:$R$2843,11,0)</f>
        <v>3.3283999999999998</v>
      </c>
      <c r="Q29" s="66">
        <f t="shared" si="6"/>
        <v>3</v>
      </c>
      <c r="R29" s="65">
        <f>VLOOKUP($A29,'Return Data'!$B$7:$R$2843,12,0)</f>
        <v>3.2734000000000001</v>
      </c>
      <c r="S29" s="66">
        <f t="shared" si="7"/>
        <v>6</v>
      </c>
      <c r="T29" s="65">
        <f>VLOOKUP($A29,'Return Data'!$B$7:$R$2843,13,0)</f>
        <v>3.2751999999999999</v>
      </c>
      <c r="U29" s="66">
        <f t="shared" si="8"/>
        <v>4</v>
      </c>
      <c r="V29" s="65">
        <f>VLOOKUP($A29,'Return Data'!$B$7:$R$2843,17,0)</f>
        <v>4.1127000000000002</v>
      </c>
      <c r="W29" s="66">
        <f t="shared" si="12"/>
        <v>3</v>
      </c>
      <c r="X29" s="65">
        <f>VLOOKUP($A29,'Return Data'!$B$7:$R$2843,14,0)</f>
        <v>5.1657999999999999</v>
      </c>
      <c r="Y29" s="66">
        <f t="shared" si="13"/>
        <v>3</v>
      </c>
      <c r="Z29" s="65">
        <f>VLOOKUP($A29,'Return Data'!$B$7:$R$2843,16,0)</f>
        <v>5.9181999999999997</v>
      </c>
      <c r="AA29" s="67">
        <f t="shared" si="11"/>
        <v>31</v>
      </c>
    </row>
    <row r="30" spans="1:27" x14ac:dyDescent="0.3">
      <c r="A30" s="63" t="s">
        <v>250</v>
      </c>
      <c r="B30" s="64">
        <f>VLOOKUP($A30,'Return Data'!$B$7:$R$2843,3,0)</f>
        <v>44459</v>
      </c>
      <c r="C30" s="65">
        <f>VLOOKUP($A30,'Return Data'!$B$7:$R$2843,4,0)</f>
        <v>2177.1305000000002</v>
      </c>
      <c r="D30" s="65">
        <f>VLOOKUP($A30,'Return Data'!$B$7:$R$2843,5,0)</f>
        <v>3.0297000000000001</v>
      </c>
      <c r="E30" s="66">
        <f t="shared" si="0"/>
        <v>5</v>
      </c>
      <c r="F30" s="65">
        <f>VLOOKUP($A30,'Return Data'!$B$7:$R$2843,6,0)</f>
        <v>3.0710000000000002</v>
      </c>
      <c r="G30" s="66">
        <f t="shared" si="1"/>
        <v>8</v>
      </c>
      <c r="H30" s="65">
        <f>VLOOKUP($A30,'Return Data'!$B$7:$R$2843,7,0)</f>
        <v>3.0123000000000002</v>
      </c>
      <c r="I30" s="66">
        <f t="shared" si="2"/>
        <v>15</v>
      </c>
      <c r="J30" s="65">
        <f>VLOOKUP($A30,'Return Data'!$B$7:$R$2843,8,0)</f>
        <v>2.9906999999999999</v>
      </c>
      <c r="K30" s="66">
        <f t="shared" si="3"/>
        <v>15</v>
      </c>
      <c r="L30" s="65">
        <f>VLOOKUP($A30,'Return Data'!$B$7:$R$2843,9,0)</f>
        <v>3.093</v>
      </c>
      <c r="M30" s="66">
        <f t="shared" si="4"/>
        <v>16</v>
      </c>
      <c r="N30" s="65">
        <f>VLOOKUP($A30,'Return Data'!$B$7:$R$2843,10,0)</f>
        <v>3.3092999999999999</v>
      </c>
      <c r="O30" s="66">
        <f t="shared" si="5"/>
        <v>12</v>
      </c>
      <c r="P30" s="65">
        <f>VLOOKUP($A30,'Return Data'!$B$7:$R$2843,11,0)</f>
        <v>3.3088000000000002</v>
      </c>
      <c r="Q30" s="66">
        <f t="shared" si="6"/>
        <v>6</v>
      </c>
      <c r="R30" s="65">
        <f>VLOOKUP($A30,'Return Data'!$B$7:$R$2843,12,0)</f>
        <v>3.282</v>
      </c>
      <c r="S30" s="66">
        <f t="shared" si="7"/>
        <v>4</v>
      </c>
      <c r="T30" s="65">
        <f>VLOOKUP($A30,'Return Data'!$B$7:$R$2843,13,0)</f>
        <v>3.2875999999999999</v>
      </c>
      <c r="U30" s="66">
        <f t="shared" si="8"/>
        <v>3</v>
      </c>
      <c r="V30" s="65">
        <f>VLOOKUP($A30,'Return Data'!$B$7:$R$2843,17,0)</f>
        <v>4.0362999999999998</v>
      </c>
      <c r="W30" s="66">
        <f t="shared" si="12"/>
        <v>12</v>
      </c>
      <c r="X30" s="65">
        <f>VLOOKUP($A30,'Return Data'!$B$7:$R$2843,14,0)</f>
        <v>5.0709999999999997</v>
      </c>
      <c r="Y30" s="66">
        <f t="shared" si="13"/>
        <v>14</v>
      </c>
      <c r="Z30" s="65">
        <f>VLOOKUP($A30,'Return Data'!$B$7:$R$2843,16,0)</f>
        <v>6.3197000000000001</v>
      </c>
      <c r="AA30" s="67">
        <f t="shared" si="11"/>
        <v>29</v>
      </c>
    </row>
    <row r="31" spans="1:27" x14ac:dyDescent="0.3">
      <c r="A31" s="63" t="s">
        <v>251</v>
      </c>
      <c r="B31" s="64">
        <f>VLOOKUP($A31,'Return Data'!$B$7:$R$2843,3,0)</f>
        <v>44459</v>
      </c>
      <c r="C31" s="65">
        <f>VLOOKUP($A31,'Return Data'!$B$7:$R$2843,4,0)</f>
        <v>11.1509</v>
      </c>
      <c r="D31" s="65">
        <f>VLOOKUP($A31,'Return Data'!$B$7:$R$2843,5,0)</f>
        <v>1.9641</v>
      </c>
      <c r="E31" s="66">
        <f t="shared" si="0"/>
        <v>36</v>
      </c>
      <c r="F31" s="65">
        <f>VLOOKUP($A31,'Return Data'!$B$7:$R$2843,6,0)</f>
        <v>2.5099999999999998</v>
      </c>
      <c r="G31" s="66">
        <f t="shared" si="1"/>
        <v>36</v>
      </c>
      <c r="H31" s="65">
        <f>VLOOKUP($A31,'Return Data'!$B$7:$R$2843,7,0)</f>
        <v>2.6667000000000001</v>
      </c>
      <c r="I31" s="66">
        <f t="shared" si="2"/>
        <v>37</v>
      </c>
      <c r="J31" s="65">
        <f>VLOOKUP($A31,'Return Data'!$B$7:$R$2843,8,0)</f>
        <v>2.6915</v>
      </c>
      <c r="K31" s="66">
        <f t="shared" si="3"/>
        <v>37</v>
      </c>
      <c r="L31" s="65">
        <f>VLOOKUP($A31,'Return Data'!$B$7:$R$2843,9,0)</f>
        <v>2.8260000000000001</v>
      </c>
      <c r="M31" s="66">
        <f t="shared" si="4"/>
        <v>36</v>
      </c>
      <c r="N31" s="65">
        <f>VLOOKUP($A31,'Return Data'!$B$7:$R$2843,10,0)</f>
        <v>2.9860000000000002</v>
      </c>
      <c r="O31" s="66">
        <f t="shared" si="5"/>
        <v>34</v>
      </c>
      <c r="P31" s="65">
        <f>VLOOKUP($A31,'Return Data'!$B$7:$R$2843,11,0)</f>
        <v>2.9304999999999999</v>
      </c>
      <c r="Q31" s="66">
        <f t="shared" si="6"/>
        <v>35</v>
      </c>
      <c r="R31" s="65">
        <f>VLOOKUP($A31,'Return Data'!$B$7:$R$2843,12,0)</f>
        <v>2.8940000000000001</v>
      </c>
      <c r="S31" s="66">
        <f t="shared" si="7"/>
        <v>36</v>
      </c>
      <c r="T31" s="65">
        <f>VLOOKUP($A31,'Return Data'!$B$7:$R$2843,13,0)</f>
        <v>2.8814000000000002</v>
      </c>
      <c r="U31" s="66">
        <f t="shared" si="8"/>
        <v>36</v>
      </c>
      <c r="V31" s="65"/>
      <c r="W31" s="66"/>
      <c r="X31" s="65"/>
      <c r="Y31" s="66"/>
      <c r="Z31" s="65">
        <f>VLOOKUP($A31,'Return Data'!$B$7:$R$2843,16,0)</f>
        <v>4.0316000000000001</v>
      </c>
      <c r="AA31" s="67">
        <f t="shared" si="11"/>
        <v>36</v>
      </c>
    </row>
    <row r="32" spans="1:27" x14ac:dyDescent="0.3">
      <c r="A32" s="63" t="s">
        <v>2022</v>
      </c>
      <c r="B32" s="64">
        <f>VLOOKUP($A32,'Return Data'!$B$7:$R$2843,3,0)</f>
        <v>44459</v>
      </c>
      <c r="C32" s="65">
        <f>VLOOKUP($A32,'Return Data'!$B$7:$R$2843,4,0)</f>
        <v>2267.1498999999999</v>
      </c>
      <c r="D32" s="65">
        <f>VLOOKUP($A32,'Return Data'!$B$7:$R$2843,5,0)</f>
        <v>3.3715000000000002</v>
      </c>
      <c r="E32" s="66">
        <f t="shared" si="0"/>
        <v>1</v>
      </c>
      <c r="F32" s="65">
        <f>VLOOKUP($A32,'Return Data'!$B$7:$R$2843,6,0)</f>
        <v>3.6320999999999999</v>
      </c>
      <c r="G32" s="66">
        <f t="shared" si="1"/>
        <v>1</v>
      </c>
      <c r="H32" s="65">
        <f>VLOOKUP($A32,'Return Data'!$B$7:$R$2843,7,0)</f>
        <v>3.4247999999999998</v>
      </c>
      <c r="I32" s="66">
        <f t="shared" si="2"/>
        <v>1</v>
      </c>
      <c r="J32" s="65">
        <f>VLOOKUP($A32,'Return Data'!$B$7:$R$2843,8,0)</f>
        <v>3.3530000000000002</v>
      </c>
      <c r="K32" s="66">
        <f t="shared" si="3"/>
        <v>1</v>
      </c>
      <c r="L32" s="65">
        <f>VLOOKUP($A32,'Return Data'!$B$7:$R$2843,9,0)</f>
        <v>3.3338999999999999</v>
      </c>
      <c r="M32" s="66">
        <f t="shared" si="4"/>
        <v>1</v>
      </c>
      <c r="N32" s="65">
        <f>VLOOKUP($A32,'Return Data'!$B$7:$R$2843,10,0)</f>
        <v>3.2726999999999999</v>
      </c>
      <c r="O32" s="66">
        <f t="shared" si="5"/>
        <v>22</v>
      </c>
      <c r="P32" s="65">
        <f>VLOOKUP($A32,'Return Data'!$B$7:$R$2843,11,0)</f>
        <v>3.2403</v>
      </c>
      <c r="Q32" s="66">
        <f t="shared" si="6"/>
        <v>23</v>
      </c>
      <c r="R32" s="65">
        <f>VLOOKUP($A32,'Return Data'!$B$7:$R$2843,12,0)</f>
        <v>3.1711</v>
      </c>
      <c r="S32" s="66">
        <f t="shared" si="7"/>
        <v>27</v>
      </c>
      <c r="T32" s="65">
        <f>VLOOKUP($A32,'Return Data'!$B$7:$R$2843,13,0)</f>
        <v>3.1089000000000002</v>
      </c>
      <c r="U32" s="66">
        <f t="shared" si="8"/>
        <v>31</v>
      </c>
      <c r="V32" s="65">
        <f>VLOOKUP($A32,'Return Data'!$B$7:$R$2843,17,0)</f>
        <v>3.6562999999999999</v>
      </c>
      <c r="W32" s="66">
        <f t="shared" ref="W32:W44" si="14">RANK(V32,V$8:V$45,0)</f>
        <v>31</v>
      </c>
      <c r="X32" s="65">
        <f>VLOOKUP($A32,'Return Data'!$B$7:$R$2843,14,0)</f>
        <v>4.7664999999999997</v>
      </c>
      <c r="Y32" s="66">
        <f>RANK(X32,X$8:X$45,0)</f>
        <v>30</v>
      </c>
      <c r="Z32" s="65">
        <f>VLOOKUP($A32,'Return Data'!$B$7:$R$2843,16,0)</f>
        <v>7.3164999999999996</v>
      </c>
      <c r="AA32" s="67">
        <f t="shared" si="11"/>
        <v>7</v>
      </c>
    </row>
    <row r="33" spans="1:27" x14ac:dyDescent="0.3">
      <c r="A33" s="63" t="s">
        <v>252</v>
      </c>
      <c r="B33" s="64">
        <f>VLOOKUP($A33,'Return Data'!$B$7:$R$2843,3,0)</f>
        <v>44459</v>
      </c>
      <c r="C33" s="65">
        <f>VLOOKUP($A33,'Return Data'!$B$7:$R$2843,4,0)</f>
        <v>5072.8698000000004</v>
      </c>
      <c r="D33" s="65">
        <f>VLOOKUP($A33,'Return Data'!$B$7:$R$2843,5,0)</f>
        <v>2.6703000000000001</v>
      </c>
      <c r="E33" s="66">
        <f t="shared" si="0"/>
        <v>27</v>
      </c>
      <c r="F33" s="65">
        <f>VLOOKUP($A33,'Return Data'!$B$7:$R$2843,6,0)</f>
        <v>2.8934000000000002</v>
      </c>
      <c r="G33" s="66">
        <f t="shared" si="1"/>
        <v>30</v>
      </c>
      <c r="H33" s="65">
        <f>VLOOKUP($A33,'Return Data'!$B$7:$R$2843,7,0)</f>
        <v>2.9159000000000002</v>
      </c>
      <c r="I33" s="66">
        <f t="shared" si="2"/>
        <v>27</v>
      </c>
      <c r="J33" s="65">
        <f>VLOOKUP($A33,'Return Data'!$B$7:$R$2843,8,0)</f>
        <v>2.9146000000000001</v>
      </c>
      <c r="K33" s="66">
        <f t="shared" si="3"/>
        <v>29</v>
      </c>
      <c r="L33" s="65">
        <f>VLOOKUP($A33,'Return Data'!$B$7:$R$2843,9,0)</f>
        <v>3.0278999999999998</v>
      </c>
      <c r="M33" s="66">
        <f t="shared" si="4"/>
        <v>29</v>
      </c>
      <c r="N33" s="65">
        <f>VLOOKUP($A33,'Return Data'!$B$7:$R$2843,10,0)</f>
        <v>3.2709999999999999</v>
      </c>
      <c r="O33" s="66">
        <f t="shared" si="5"/>
        <v>24</v>
      </c>
      <c r="P33" s="65">
        <f>VLOOKUP($A33,'Return Data'!$B$7:$R$2843,11,0)</f>
        <v>3.2252999999999998</v>
      </c>
      <c r="Q33" s="66">
        <f t="shared" si="6"/>
        <v>27</v>
      </c>
      <c r="R33" s="65">
        <f>VLOOKUP($A33,'Return Data'!$B$7:$R$2843,12,0)</f>
        <v>3.1728999999999998</v>
      </c>
      <c r="S33" s="66">
        <f t="shared" si="7"/>
        <v>26</v>
      </c>
      <c r="T33" s="65">
        <f>VLOOKUP($A33,'Return Data'!$B$7:$R$2843,13,0)</f>
        <v>3.1669999999999998</v>
      </c>
      <c r="U33" s="66">
        <f t="shared" si="8"/>
        <v>26</v>
      </c>
      <c r="V33" s="65">
        <f>VLOOKUP($A33,'Return Data'!$B$7:$R$2843,17,0)</f>
        <v>4.0446999999999997</v>
      </c>
      <c r="W33" s="66">
        <f t="shared" si="14"/>
        <v>10</v>
      </c>
      <c r="X33" s="65">
        <f>VLOOKUP($A33,'Return Data'!$B$7:$R$2843,14,0)</f>
        <v>5.1273</v>
      </c>
      <c r="Y33" s="66">
        <f>RANK(X33,X$8:X$45,0)</f>
        <v>5</v>
      </c>
      <c r="Z33" s="65">
        <f>VLOOKUP($A33,'Return Data'!$B$7:$R$2843,16,0)</f>
        <v>7.0057999999999998</v>
      </c>
      <c r="AA33" s="67">
        <f t="shared" si="11"/>
        <v>21</v>
      </c>
    </row>
    <row r="34" spans="1:27" x14ac:dyDescent="0.3">
      <c r="A34" s="63" t="s">
        <v>253</v>
      </c>
      <c r="B34" s="64">
        <f>VLOOKUP($A34,'Return Data'!$B$7:$R$2843,3,0)</f>
        <v>44459</v>
      </c>
      <c r="C34" s="65">
        <f>VLOOKUP($A34,'Return Data'!$B$7:$R$2843,4,0)</f>
        <v>1166.5277000000001</v>
      </c>
      <c r="D34" s="65">
        <f>VLOOKUP($A34,'Return Data'!$B$7:$R$2843,5,0)</f>
        <v>2.6440999999999999</v>
      </c>
      <c r="E34" s="66">
        <f t="shared" si="0"/>
        <v>29</v>
      </c>
      <c r="F34" s="65">
        <f>VLOOKUP($A34,'Return Data'!$B$7:$R$2843,6,0)</f>
        <v>2.8689</v>
      </c>
      <c r="G34" s="66">
        <f t="shared" si="1"/>
        <v>33</v>
      </c>
      <c r="H34" s="65">
        <f>VLOOKUP($A34,'Return Data'!$B$7:$R$2843,7,0)</f>
        <v>2.8923000000000001</v>
      </c>
      <c r="I34" s="66">
        <f t="shared" si="2"/>
        <v>32</v>
      </c>
      <c r="J34" s="65">
        <f>VLOOKUP($A34,'Return Data'!$B$7:$R$2843,8,0)</f>
        <v>2.9165000000000001</v>
      </c>
      <c r="K34" s="66">
        <f t="shared" si="3"/>
        <v>28</v>
      </c>
      <c r="L34" s="65">
        <f>VLOOKUP($A34,'Return Data'!$B$7:$R$2843,9,0)</f>
        <v>3.0289000000000001</v>
      </c>
      <c r="M34" s="66">
        <f t="shared" si="4"/>
        <v>28</v>
      </c>
      <c r="N34" s="65">
        <f>VLOOKUP($A34,'Return Data'!$B$7:$R$2843,10,0)</f>
        <v>3.1713</v>
      </c>
      <c r="O34" s="66">
        <f t="shared" si="5"/>
        <v>31</v>
      </c>
      <c r="P34" s="65">
        <f>VLOOKUP($A34,'Return Data'!$B$7:$R$2843,11,0)</f>
        <v>3.1234000000000002</v>
      </c>
      <c r="Q34" s="66">
        <f t="shared" si="6"/>
        <v>31</v>
      </c>
      <c r="R34" s="65">
        <f>VLOOKUP($A34,'Return Data'!$B$7:$R$2843,12,0)</f>
        <v>3.0659000000000001</v>
      </c>
      <c r="S34" s="66">
        <f t="shared" si="7"/>
        <v>32</v>
      </c>
      <c r="T34" s="65">
        <f>VLOOKUP($A34,'Return Data'!$B$7:$R$2843,13,0)</f>
        <v>3.0558000000000001</v>
      </c>
      <c r="U34" s="66">
        <f t="shared" si="8"/>
        <v>32</v>
      </c>
      <c r="V34" s="65">
        <f>VLOOKUP($A34,'Return Data'!$B$7:$R$2843,17,0)</f>
        <v>3.6179000000000001</v>
      </c>
      <c r="W34" s="66">
        <f t="shared" si="14"/>
        <v>32</v>
      </c>
      <c r="X34" s="65"/>
      <c r="Y34" s="66"/>
      <c r="Z34" s="65">
        <f>VLOOKUP($A34,'Return Data'!$B$7:$R$2843,16,0)</f>
        <v>4.6847000000000003</v>
      </c>
      <c r="AA34" s="67">
        <f t="shared" si="11"/>
        <v>33</v>
      </c>
    </row>
    <row r="35" spans="1:27" x14ac:dyDescent="0.3">
      <c r="A35" s="63" t="s">
        <v>254</v>
      </c>
      <c r="B35" s="64">
        <f>VLOOKUP($A35,'Return Data'!$B$7:$R$2843,3,0)</f>
        <v>44459</v>
      </c>
      <c r="C35" s="65">
        <f>VLOOKUP($A35,'Return Data'!$B$7:$R$2843,4,0)</f>
        <v>270.37610000000001</v>
      </c>
      <c r="D35" s="65">
        <f>VLOOKUP($A35,'Return Data'!$B$7:$R$2843,5,0)</f>
        <v>2.6730999999999998</v>
      </c>
      <c r="E35" s="66">
        <f t="shared" si="0"/>
        <v>26</v>
      </c>
      <c r="F35" s="65">
        <f>VLOOKUP($A35,'Return Data'!$B$7:$R$2843,6,0)</f>
        <v>2.9752000000000001</v>
      </c>
      <c r="G35" s="66">
        <f t="shared" si="1"/>
        <v>21</v>
      </c>
      <c r="H35" s="65">
        <f>VLOOKUP($A35,'Return Data'!$B$7:$R$2843,7,0)</f>
        <v>3.0217999999999998</v>
      </c>
      <c r="I35" s="66">
        <f t="shared" si="2"/>
        <v>8</v>
      </c>
      <c r="J35" s="65">
        <f>VLOOKUP($A35,'Return Data'!$B$7:$R$2843,8,0)</f>
        <v>2.9714</v>
      </c>
      <c r="K35" s="66">
        <f t="shared" si="3"/>
        <v>20</v>
      </c>
      <c r="L35" s="65">
        <f>VLOOKUP($A35,'Return Data'!$B$7:$R$2843,9,0)</f>
        <v>3.1482000000000001</v>
      </c>
      <c r="M35" s="66">
        <f t="shared" si="4"/>
        <v>4</v>
      </c>
      <c r="N35" s="65">
        <f>VLOOKUP($A35,'Return Data'!$B$7:$R$2843,10,0)</f>
        <v>3.2978000000000001</v>
      </c>
      <c r="O35" s="66">
        <f t="shared" si="5"/>
        <v>15</v>
      </c>
      <c r="P35" s="65">
        <f>VLOOKUP($A35,'Return Data'!$B$7:$R$2843,11,0)</f>
        <v>3.2926000000000002</v>
      </c>
      <c r="Q35" s="66">
        <f t="shared" si="6"/>
        <v>9</v>
      </c>
      <c r="R35" s="65">
        <f>VLOOKUP($A35,'Return Data'!$B$7:$R$2843,12,0)</f>
        <v>3.2279</v>
      </c>
      <c r="S35" s="66">
        <f t="shared" si="7"/>
        <v>12</v>
      </c>
      <c r="T35" s="65">
        <f>VLOOKUP($A35,'Return Data'!$B$7:$R$2843,13,0)</f>
        <v>3.2054999999999998</v>
      </c>
      <c r="U35" s="66">
        <f t="shared" si="8"/>
        <v>13</v>
      </c>
      <c r="V35" s="65">
        <f>VLOOKUP($A35,'Return Data'!$B$7:$R$2843,17,0)</f>
        <v>4.032</v>
      </c>
      <c r="W35" s="66">
        <f t="shared" si="14"/>
        <v>13</v>
      </c>
      <c r="X35" s="65">
        <f>VLOOKUP($A35,'Return Data'!$B$7:$R$2843,14,0)</f>
        <v>5.1223999999999998</v>
      </c>
      <c r="Y35" s="66">
        <f t="shared" ref="Y35:Y44" si="15">RANK(X35,X$8:X$45,0)</f>
        <v>6</v>
      </c>
      <c r="Z35" s="65">
        <f>VLOOKUP($A35,'Return Data'!$B$7:$R$2843,16,0)</f>
        <v>7.3333000000000004</v>
      </c>
      <c r="AA35" s="67">
        <f t="shared" si="11"/>
        <v>6</v>
      </c>
    </row>
    <row r="36" spans="1:27" x14ac:dyDescent="0.3">
      <c r="A36" s="63" t="s">
        <v>255</v>
      </c>
      <c r="B36" s="64">
        <f>VLOOKUP($A36,'Return Data'!$B$7:$R$2843,3,0)</f>
        <v>44459</v>
      </c>
      <c r="C36" s="65">
        <f>VLOOKUP($A36,'Return Data'!$B$7:$R$2843,4,0)</f>
        <v>2933.63456</v>
      </c>
      <c r="D36" s="65">
        <f>VLOOKUP($A36,'Return Data'!$B$7:$R$2843,5,0)</f>
        <v>3.0102000000000002</v>
      </c>
      <c r="E36" s="66">
        <f t="shared" si="0"/>
        <v>6</v>
      </c>
      <c r="F36" s="65">
        <f>VLOOKUP($A36,'Return Data'!$B$7:$R$2843,6,0)</f>
        <v>3.0844</v>
      </c>
      <c r="G36" s="66">
        <f t="shared" si="1"/>
        <v>6</v>
      </c>
      <c r="H36" s="65">
        <f>VLOOKUP($A36,'Return Data'!$B$7:$R$2843,7,0)</f>
        <v>3.0190999999999999</v>
      </c>
      <c r="I36" s="66">
        <f t="shared" si="2"/>
        <v>9</v>
      </c>
      <c r="J36" s="65">
        <f>VLOOKUP($A36,'Return Data'!$B$7:$R$2843,8,0)</f>
        <v>2.9969000000000001</v>
      </c>
      <c r="K36" s="66">
        <f t="shared" si="3"/>
        <v>14</v>
      </c>
      <c r="L36" s="65">
        <f>VLOOKUP($A36,'Return Data'!$B$7:$R$2843,9,0)</f>
        <v>3.0352000000000001</v>
      </c>
      <c r="M36" s="66">
        <f t="shared" si="4"/>
        <v>26</v>
      </c>
      <c r="N36" s="65">
        <f>VLOOKUP($A36,'Return Data'!$B$7:$R$2843,10,0)</f>
        <v>3.1825000000000001</v>
      </c>
      <c r="O36" s="66">
        <f t="shared" si="5"/>
        <v>30</v>
      </c>
      <c r="P36" s="65">
        <f>VLOOKUP($A36,'Return Data'!$B$7:$R$2843,11,0)</f>
        <v>3.1705999999999999</v>
      </c>
      <c r="Q36" s="66">
        <f t="shared" si="6"/>
        <v>30</v>
      </c>
      <c r="R36" s="65">
        <f>VLOOKUP($A36,'Return Data'!$B$7:$R$2843,12,0)</f>
        <v>3.1360000000000001</v>
      </c>
      <c r="S36" s="66">
        <f t="shared" si="7"/>
        <v>31</v>
      </c>
      <c r="T36" s="65">
        <f>VLOOKUP($A36,'Return Data'!$B$7:$R$2843,13,0)</f>
        <v>3.1227999999999998</v>
      </c>
      <c r="U36" s="66">
        <f t="shared" si="8"/>
        <v>29</v>
      </c>
      <c r="V36" s="65">
        <f>VLOOKUP($A36,'Return Data'!$B$7:$R$2843,17,0)</f>
        <v>3.7629000000000001</v>
      </c>
      <c r="W36" s="66">
        <f t="shared" si="14"/>
        <v>29</v>
      </c>
      <c r="X36" s="65">
        <f>VLOOKUP($A36,'Return Data'!$B$7:$R$2843,14,0)</f>
        <v>2.6484999999999999</v>
      </c>
      <c r="Y36" s="66">
        <f t="shared" si="15"/>
        <v>33</v>
      </c>
      <c r="Z36" s="65">
        <f>VLOOKUP($A36,'Return Data'!$B$7:$R$2843,16,0)</f>
        <v>6.5084999999999997</v>
      </c>
      <c r="AA36" s="67">
        <f t="shared" si="11"/>
        <v>28</v>
      </c>
    </row>
    <row r="37" spans="1:27" x14ac:dyDescent="0.3">
      <c r="A37" s="63" t="s">
        <v>256</v>
      </c>
      <c r="B37" s="64">
        <f>VLOOKUP($A37,'Return Data'!$B$7:$R$2843,3,0)</f>
        <v>44459</v>
      </c>
      <c r="C37" s="65">
        <f>VLOOKUP($A37,'Return Data'!$B$7:$R$2843,4,0)</f>
        <v>33.019399999999997</v>
      </c>
      <c r="D37" s="65">
        <f>VLOOKUP($A37,'Return Data'!$B$7:$R$2843,5,0)</f>
        <v>3.0954000000000002</v>
      </c>
      <c r="E37" s="66">
        <f t="shared" si="0"/>
        <v>2</v>
      </c>
      <c r="F37" s="65">
        <f>VLOOKUP($A37,'Return Data'!$B$7:$R$2843,6,0)</f>
        <v>3.3540000000000001</v>
      </c>
      <c r="G37" s="66">
        <f t="shared" si="1"/>
        <v>2</v>
      </c>
      <c r="H37" s="65">
        <f>VLOOKUP($A37,'Return Data'!$B$7:$R$2843,7,0)</f>
        <v>3.3025000000000002</v>
      </c>
      <c r="I37" s="66">
        <f t="shared" si="2"/>
        <v>2</v>
      </c>
      <c r="J37" s="65">
        <f>VLOOKUP($A37,'Return Data'!$B$7:$R$2843,8,0)</f>
        <v>3.2967</v>
      </c>
      <c r="K37" s="66">
        <f t="shared" si="3"/>
        <v>2</v>
      </c>
      <c r="L37" s="65">
        <f>VLOOKUP($A37,'Return Data'!$B$7:$R$2843,9,0)</f>
        <v>3.2789999999999999</v>
      </c>
      <c r="M37" s="66">
        <f t="shared" si="4"/>
        <v>2</v>
      </c>
      <c r="N37" s="65">
        <f>VLOOKUP($A37,'Return Data'!$B$7:$R$2843,10,0)</f>
        <v>3.3967000000000001</v>
      </c>
      <c r="O37" s="66">
        <f t="shared" si="5"/>
        <v>1</v>
      </c>
      <c r="P37" s="65">
        <f>VLOOKUP($A37,'Return Data'!$B$7:$R$2843,11,0)</f>
        <v>3.8462999999999998</v>
      </c>
      <c r="Q37" s="66">
        <f t="shared" si="6"/>
        <v>1</v>
      </c>
      <c r="R37" s="65">
        <f>VLOOKUP($A37,'Return Data'!$B$7:$R$2843,12,0)</f>
        <v>3.9405999999999999</v>
      </c>
      <c r="S37" s="66">
        <f t="shared" si="7"/>
        <v>1</v>
      </c>
      <c r="T37" s="65">
        <f>VLOOKUP($A37,'Return Data'!$B$7:$R$2843,13,0)</f>
        <v>4.1257000000000001</v>
      </c>
      <c r="U37" s="66">
        <f t="shared" si="8"/>
        <v>1</v>
      </c>
      <c r="V37" s="65">
        <f>VLOOKUP($A37,'Return Data'!$B$7:$R$2843,17,0)</f>
        <v>4.7652999999999999</v>
      </c>
      <c r="W37" s="66">
        <f t="shared" si="14"/>
        <v>1</v>
      </c>
      <c r="X37" s="65">
        <f>VLOOKUP($A37,'Return Data'!$B$7:$R$2843,14,0)</f>
        <v>5.6615000000000002</v>
      </c>
      <c r="Y37" s="66">
        <f t="shared" si="15"/>
        <v>1</v>
      </c>
      <c r="Z37" s="65">
        <f>VLOOKUP($A37,'Return Data'!$B$7:$R$2843,16,0)</f>
        <v>7.7583000000000002</v>
      </c>
      <c r="AA37" s="67">
        <f t="shared" si="11"/>
        <v>1</v>
      </c>
    </row>
    <row r="38" spans="1:27" x14ac:dyDescent="0.3">
      <c r="A38" s="63" t="s">
        <v>257</v>
      </c>
      <c r="B38" s="64">
        <f>VLOOKUP($A38,'Return Data'!$B$7:$R$2843,3,0)</f>
        <v>44459</v>
      </c>
      <c r="C38" s="65">
        <f>VLOOKUP($A38,'Return Data'!$B$7:$R$2843,4,0)</f>
        <v>28.115300000000001</v>
      </c>
      <c r="D38" s="65">
        <f>VLOOKUP($A38,'Return Data'!$B$7:$R$2843,5,0)</f>
        <v>2.5966</v>
      </c>
      <c r="E38" s="66">
        <f t="shared" si="0"/>
        <v>34</v>
      </c>
      <c r="F38" s="65">
        <f>VLOOKUP($A38,'Return Data'!$B$7:$R$2843,6,0)</f>
        <v>2.8567999999999998</v>
      </c>
      <c r="G38" s="66">
        <f t="shared" si="1"/>
        <v>34</v>
      </c>
      <c r="H38" s="65">
        <f>VLOOKUP($A38,'Return Data'!$B$7:$R$2843,7,0)</f>
        <v>2.8761999999999999</v>
      </c>
      <c r="I38" s="66">
        <f t="shared" si="2"/>
        <v>33</v>
      </c>
      <c r="J38" s="65">
        <f>VLOOKUP($A38,'Return Data'!$B$7:$R$2843,8,0)</f>
        <v>2.8498999999999999</v>
      </c>
      <c r="K38" s="66">
        <f t="shared" si="3"/>
        <v>34</v>
      </c>
      <c r="L38" s="65">
        <f>VLOOKUP($A38,'Return Data'!$B$7:$R$2843,9,0)</f>
        <v>2.9977</v>
      </c>
      <c r="M38" s="66">
        <f t="shared" si="4"/>
        <v>32</v>
      </c>
      <c r="N38" s="65">
        <f>VLOOKUP($A38,'Return Data'!$B$7:$R$2843,10,0)</f>
        <v>3.1676000000000002</v>
      </c>
      <c r="O38" s="66">
        <f t="shared" si="5"/>
        <v>32</v>
      </c>
      <c r="P38" s="65">
        <f>VLOOKUP($A38,'Return Data'!$B$7:$R$2843,11,0)</f>
        <v>3.1057999999999999</v>
      </c>
      <c r="Q38" s="66">
        <f t="shared" si="6"/>
        <v>32</v>
      </c>
      <c r="R38" s="65">
        <f>VLOOKUP($A38,'Return Data'!$B$7:$R$2843,12,0)</f>
        <v>3.0579000000000001</v>
      </c>
      <c r="S38" s="66">
        <f t="shared" si="7"/>
        <v>33</v>
      </c>
      <c r="T38" s="65">
        <f>VLOOKUP($A38,'Return Data'!$B$7:$R$2843,13,0)</f>
        <v>3.0510000000000002</v>
      </c>
      <c r="U38" s="66">
        <f t="shared" si="8"/>
        <v>33</v>
      </c>
      <c r="V38" s="65">
        <f>VLOOKUP($A38,'Return Data'!$B$7:$R$2843,17,0)</f>
        <v>3.5931999999999999</v>
      </c>
      <c r="W38" s="66">
        <f t="shared" si="14"/>
        <v>33</v>
      </c>
      <c r="X38" s="65">
        <f>VLOOKUP($A38,'Return Data'!$B$7:$R$2843,14,0)</f>
        <v>4.5728</v>
      </c>
      <c r="Y38" s="66">
        <f t="shared" si="15"/>
        <v>31</v>
      </c>
      <c r="Z38" s="65">
        <f>VLOOKUP($A38,'Return Data'!$B$7:$R$2843,16,0)</f>
        <v>6.8743999999999996</v>
      </c>
      <c r="AA38" s="67">
        <f t="shared" si="11"/>
        <v>25</v>
      </c>
    </row>
    <row r="39" spans="1:27" x14ac:dyDescent="0.3">
      <c r="A39" s="63" t="s">
        <v>260</v>
      </c>
      <c r="B39" s="64">
        <f>VLOOKUP($A39,'Return Data'!$B$7:$R$2843,3,0)</f>
        <v>44459</v>
      </c>
      <c r="C39" s="65">
        <f>VLOOKUP($A39,'Return Data'!$B$7:$R$2843,4,0)</f>
        <v>3251.9920999999999</v>
      </c>
      <c r="D39" s="65">
        <f>VLOOKUP($A39,'Return Data'!$B$7:$R$2843,5,0)</f>
        <v>2.8925999999999998</v>
      </c>
      <c r="E39" s="66">
        <f t="shared" si="0"/>
        <v>13</v>
      </c>
      <c r="F39" s="65">
        <f>VLOOKUP($A39,'Return Data'!$B$7:$R$2843,6,0)</f>
        <v>2.9885000000000002</v>
      </c>
      <c r="G39" s="66">
        <f t="shared" si="1"/>
        <v>19</v>
      </c>
      <c r="H39" s="65">
        <f>VLOOKUP($A39,'Return Data'!$B$7:$R$2843,7,0)</f>
        <v>2.9079999999999999</v>
      </c>
      <c r="I39" s="66">
        <f t="shared" si="2"/>
        <v>29</v>
      </c>
      <c r="J39" s="65">
        <f>VLOOKUP($A39,'Return Data'!$B$7:$R$2843,8,0)</f>
        <v>2.9192</v>
      </c>
      <c r="K39" s="66">
        <f t="shared" si="3"/>
        <v>27</v>
      </c>
      <c r="L39" s="65">
        <f>VLOOKUP($A39,'Return Data'!$B$7:$R$2843,9,0)</f>
        <v>3.0381</v>
      </c>
      <c r="M39" s="66">
        <f t="shared" si="4"/>
        <v>25</v>
      </c>
      <c r="N39" s="65">
        <f>VLOOKUP($A39,'Return Data'!$B$7:$R$2843,10,0)</f>
        <v>3.3071999999999999</v>
      </c>
      <c r="O39" s="66">
        <f t="shared" si="5"/>
        <v>13</v>
      </c>
      <c r="P39" s="65">
        <f>VLOOKUP($A39,'Return Data'!$B$7:$R$2843,11,0)</f>
        <v>3.2673999999999999</v>
      </c>
      <c r="Q39" s="66">
        <f t="shared" si="6"/>
        <v>14</v>
      </c>
      <c r="R39" s="65">
        <f>VLOOKUP($A39,'Return Data'!$B$7:$R$2843,12,0)</f>
        <v>3.2086999999999999</v>
      </c>
      <c r="S39" s="66">
        <f t="shared" si="7"/>
        <v>17</v>
      </c>
      <c r="T39" s="65">
        <f>VLOOKUP($A39,'Return Data'!$B$7:$R$2843,13,0)</f>
        <v>3.2040000000000002</v>
      </c>
      <c r="U39" s="66">
        <f t="shared" si="8"/>
        <v>14</v>
      </c>
      <c r="V39" s="65">
        <f>VLOOKUP($A39,'Return Data'!$B$7:$R$2843,17,0)</f>
        <v>4.0021000000000004</v>
      </c>
      <c r="W39" s="66">
        <f t="shared" si="14"/>
        <v>18</v>
      </c>
      <c r="X39" s="65">
        <f>VLOOKUP($A39,'Return Data'!$B$7:$R$2843,14,0)</f>
        <v>5.0232000000000001</v>
      </c>
      <c r="Y39" s="66">
        <f t="shared" si="15"/>
        <v>20</v>
      </c>
      <c r="Z39" s="65">
        <f>VLOOKUP($A39,'Return Data'!$B$7:$R$2843,16,0)</f>
        <v>6.8513000000000002</v>
      </c>
      <c r="AA39" s="67">
        <f t="shared" si="11"/>
        <v>26</v>
      </c>
    </row>
    <row r="40" spans="1:27" x14ac:dyDescent="0.3">
      <c r="A40" s="63" t="s">
        <v>261</v>
      </c>
      <c r="B40" s="64">
        <f>VLOOKUP($A40,'Return Data'!$B$7:$R$2843,3,0)</f>
        <v>44459</v>
      </c>
      <c r="C40" s="65">
        <f>VLOOKUP($A40,'Return Data'!$B$7:$R$2843,4,0)</f>
        <v>43.788400000000003</v>
      </c>
      <c r="D40" s="65">
        <f>VLOOKUP($A40,'Return Data'!$B$7:$R$2843,5,0)</f>
        <v>3.0844</v>
      </c>
      <c r="E40" s="66">
        <f t="shared" si="0"/>
        <v>3</v>
      </c>
      <c r="F40" s="65">
        <f>VLOOKUP($A40,'Return Data'!$B$7:$R$2843,6,0)</f>
        <v>3.0849000000000002</v>
      </c>
      <c r="G40" s="66">
        <f t="shared" si="1"/>
        <v>5</v>
      </c>
      <c r="H40" s="65">
        <f>VLOOKUP($A40,'Return Data'!$B$7:$R$2843,7,0)</f>
        <v>3.0144000000000002</v>
      </c>
      <c r="I40" s="66">
        <f t="shared" si="2"/>
        <v>13</v>
      </c>
      <c r="J40" s="65">
        <f>VLOOKUP($A40,'Return Data'!$B$7:$R$2843,8,0)</f>
        <v>3.0102000000000002</v>
      </c>
      <c r="K40" s="66">
        <f t="shared" si="3"/>
        <v>11</v>
      </c>
      <c r="L40" s="65">
        <f>VLOOKUP($A40,'Return Data'!$B$7:$R$2843,9,0)</f>
        <v>3.1246999999999998</v>
      </c>
      <c r="M40" s="66">
        <f t="shared" si="4"/>
        <v>7</v>
      </c>
      <c r="N40" s="65">
        <f>VLOOKUP($A40,'Return Data'!$B$7:$R$2843,10,0)</f>
        <v>3.3504999999999998</v>
      </c>
      <c r="O40" s="66">
        <f t="shared" si="5"/>
        <v>3</v>
      </c>
      <c r="P40" s="65">
        <f>VLOOKUP($A40,'Return Data'!$B$7:$R$2843,11,0)</f>
        <v>3.3046000000000002</v>
      </c>
      <c r="Q40" s="66">
        <f t="shared" si="6"/>
        <v>7</v>
      </c>
      <c r="R40" s="65">
        <f>VLOOKUP($A40,'Return Data'!$B$7:$R$2843,12,0)</f>
        <v>3.2656999999999998</v>
      </c>
      <c r="S40" s="66">
        <f t="shared" si="7"/>
        <v>7</v>
      </c>
      <c r="T40" s="65">
        <f>VLOOKUP($A40,'Return Data'!$B$7:$R$2843,13,0)</f>
        <v>3.2608999999999999</v>
      </c>
      <c r="U40" s="66">
        <f t="shared" si="8"/>
        <v>6</v>
      </c>
      <c r="V40" s="65">
        <f>VLOOKUP($A40,'Return Data'!$B$7:$R$2843,17,0)</f>
        <v>4.0224000000000002</v>
      </c>
      <c r="W40" s="66">
        <f t="shared" si="14"/>
        <v>15</v>
      </c>
      <c r="X40" s="65">
        <f>VLOOKUP($A40,'Return Data'!$B$7:$R$2843,14,0)</f>
        <v>5.0880000000000001</v>
      </c>
      <c r="Y40" s="66">
        <f t="shared" si="15"/>
        <v>10</v>
      </c>
      <c r="Z40" s="65">
        <f>VLOOKUP($A40,'Return Data'!$B$7:$R$2843,16,0)</f>
        <v>7.2567000000000004</v>
      </c>
      <c r="AA40" s="67">
        <f t="shared" si="11"/>
        <v>9</v>
      </c>
    </row>
    <row r="41" spans="1:27" x14ac:dyDescent="0.3">
      <c r="A41" s="63" t="s">
        <v>262</v>
      </c>
      <c r="B41" s="64">
        <f>VLOOKUP($A41,'Return Data'!$B$7:$R$2843,3,0)</f>
        <v>44459</v>
      </c>
      <c r="C41" s="65">
        <f>VLOOKUP($A41,'Return Data'!$B$7:$R$2843,4,0)</f>
        <v>3273.7341000000001</v>
      </c>
      <c r="D41" s="65">
        <f>VLOOKUP($A41,'Return Data'!$B$7:$R$2843,5,0)</f>
        <v>2.6347999999999998</v>
      </c>
      <c r="E41" s="66">
        <f t="shared" si="0"/>
        <v>30</v>
      </c>
      <c r="F41" s="65">
        <f>VLOOKUP($A41,'Return Data'!$B$7:$R$2843,6,0)</f>
        <v>2.8864999999999998</v>
      </c>
      <c r="G41" s="66">
        <f t="shared" si="1"/>
        <v>32</v>
      </c>
      <c r="H41" s="65">
        <f>VLOOKUP($A41,'Return Data'!$B$7:$R$2843,7,0)</f>
        <v>2.9140000000000001</v>
      </c>
      <c r="I41" s="66">
        <f t="shared" si="2"/>
        <v>28</v>
      </c>
      <c r="J41" s="65">
        <f>VLOOKUP($A41,'Return Data'!$B$7:$R$2843,8,0)</f>
        <v>2.9203999999999999</v>
      </c>
      <c r="K41" s="66">
        <f t="shared" si="3"/>
        <v>25</v>
      </c>
      <c r="L41" s="65">
        <f>VLOOKUP($A41,'Return Data'!$B$7:$R$2843,9,0)</f>
        <v>3.0255000000000001</v>
      </c>
      <c r="M41" s="66">
        <f t="shared" si="4"/>
        <v>30</v>
      </c>
      <c r="N41" s="65">
        <f>VLOOKUP($A41,'Return Data'!$B$7:$R$2843,10,0)</f>
        <v>3.2675000000000001</v>
      </c>
      <c r="O41" s="66">
        <f t="shared" si="5"/>
        <v>25</v>
      </c>
      <c r="P41" s="65">
        <f>VLOOKUP($A41,'Return Data'!$B$7:$R$2843,11,0)</f>
        <v>3.2427000000000001</v>
      </c>
      <c r="Q41" s="66">
        <f t="shared" si="6"/>
        <v>21</v>
      </c>
      <c r="R41" s="65">
        <f>VLOOKUP($A41,'Return Data'!$B$7:$R$2843,12,0)</f>
        <v>3.1642000000000001</v>
      </c>
      <c r="S41" s="66">
        <f t="shared" si="7"/>
        <v>28</v>
      </c>
      <c r="T41" s="65">
        <f>VLOOKUP($A41,'Return Data'!$B$7:$R$2843,13,0)</f>
        <v>3.1726999999999999</v>
      </c>
      <c r="U41" s="66">
        <f t="shared" si="8"/>
        <v>24</v>
      </c>
      <c r="V41" s="65">
        <f>VLOOKUP($A41,'Return Data'!$B$7:$R$2843,17,0)</f>
        <v>4.0503999999999998</v>
      </c>
      <c r="W41" s="66">
        <f t="shared" si="14"/>
        <v>8</v>
      </c>
      <c r="X41" s="65">
        <f>VLOOKUP($A41,'Return Data'!$B$7:$R$2843,14,0)</f>
        <v>5.0944000000000003</v>
      </c>
      <c r="Y41" s="66">
        <f t="shared" si="15"/>
        <v>9</v>
      </c>
      <c r="Z41" s="65">
        <f>VLOOKUP($A41,'Return Data'!$B$7:$R$2843,16,0)</f>
        <v>7.1974999999999998</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44459</v>
      </c>
      <c r="C43" s="65">
        <f>VLOOKUP($A43,'Return Data'!$B$7:$R$2843,4,0)</f>
        <v>1996.424</v>
      </c>
      <c r="D43" s="65">
        <f>VLOOKUP($A43,'Return Data'!$B$7:$R$2843,5,0)</f>
        <v>2.8761000000000001</v>
      </c>
      <c r="E43" s="66">
        <f t="shared" si="0"/>
        <v>14</v>
      </c>
      <c r="F43" s="65">
        <f>VLOOKUP($A43,'Return Data'!$B$7:$R$2843,6,0)</f>
        <v>3.0649999999999999</v>
      </c>
      <c r="G43" s="66">
        <f t="shared" si="1"/>
        <v>10</v>
      </c>
      <c r="H43" s="65">
        <f>VLOOKUP($A43,'Return Data'!$B$7:$R$2843,7,0)</f>
        <v>3.0417000000000001</v>
      </c>
      <c r="I43" s="66">
        <f t="shared" si="2"/>
        <v>6</v>
      </c>
      <c r="J43" s="65">
        <f>VLOOKUP($A43,'Return Data'!$B$7:$R$2843,8,0)</f>
        <v>3.0127999999999999</v>
      </c>
      <c r="K43" s="66">
        <f t="shared" si="3"/>
        <v>10</v>
      </c>
      <c r="L43" s="65">
        <f>VLOOKUP($A43,'Return Data'!$B$7:$R$2843,9,0)</f>
        <v>3.0733999999999999</v>
      </c>
      <c r="M43" s="66">
        <f t="shared" si="4"/>
        <v>18</v>
      </c>
      <c r="N43" s="65">
        <f>VLOOKUP($A43,'Return Data'!$B$7:$R$2843,10,0)</f>
        <v>3.2976999999999999</v>
      </c>
      <c r="O43" s="66">
        <f t="shared" si="5"/>
        <v>16</v>
      </c>
      <c r="P43" s="65">
        <f>VLOOKUP($A43,'Return Data'!$B$7:$R$2843,11,0)</f>
        <v>3.2808999999999999</v>
      </c>
      <c r="Q43" s="66">
        <f t="shared" si="6"/>
        <v>12</v>
      </c>
      <c r="R43" s="65">
        <f>VLOOKUP($A43,'Return Data'!$B$7:$R$2843,12,0)</f>
        <v>3.2443</v>
      </c>
      <c r="S43" s="66">
        <f t="shared" si="7"/>
        <v>9</v>
      </c>
      <c r="T43" s="65">
        <f>VLOOKUP($A43,'Return Data'!$B$7:$R$2843,13,0)</f>
        <v>3.2279</v>
      </c>
      <c r="U43" s="66">
        <f t="shared" si="8"/>
        <v>8</v>
      </c>
      <c r="V43" s="65">
        <f>VLOOKUP($A43,'Return Data'!$B$7:$R$2843,17,0)</f>
        <v>4.0683999999999996</v>
      </c>
      <c r="W43" s="66">
        <f t="shared" si="14"/>
        <v>5</v>
      </c>
      <c r="X43" s="65">
        <f>VLOOKUP($A43,'Return Data'!$B$7:$R$2843,14,0)</f>
        <v>4.9995000000000003</v>
      </c>
      <c r="Y43" s="66">
        <f t="shared" si="15"/>
        <v>22</v>
      </c>
      <c r="Z43" s="65">
        <f>VLOOKUP($A43,'Return Data'!$B$7:$R$2843,16,0)</f>
        <v>6.9588999999999999</v>
      </c>
      <c r="AA43" s="67">
        <f t="shared" si="11"/>
        <v>23</v>
      </c>
    </row>
    <row r="44" spans="1:27" x14ac:dyDescent="0.3">
      <c r="A44" s="63" t="s">
        <v>264</v>
      </c>
      <c r="B44" s="64">
        <f>VLOOKUP($A44,'Return Data'!$B$7:$R$2843,3,0)</f>
        <v>44459</v>
      </c>
      <c r="C44" s="65">
        <f>VLOOKUP($A44,'Return Data'!$B$7:$R$2843,4,0)</f>
        <v>3404.7705000000001</v>
      </c>
      <c r="D44" s="65">
        <f>VLOOKUP($A44,'Return Data'!$B$7:$R$2843,5,0)</f>
        <v>2.8496999999999999</v>
      </c>
      <c r="E44" s="66">
        <f t="shared" si="0"/>
        <v>16</v>
      </c>
      <c r="F44" s="65">
        <f>VLOOKUP($A44,'Return Data'!$B$7:$R$2843,6,0)</f>
        <v>3.0327999999999999</v>
      </c>
      <c r="G44" s="66">
        <f t="shared" si="1"/>
        <v>13</v>
      </c>
      <c r="H44" s="65">
        <f>VLOOKUP($A44,'Return Data'!$B$7:$R$2843,7,0)</f>
        <v>3.0177999999999998</v>
      </c>
      <c r="I44" s="66">
        <f t="shared" si="2"/>
        <v>10</v>
      </c>
      <c r="J44" s="65">
        <f>VLOOKUP($A44,'Return Data'!$B$7:$R$2843,8,0)</f>
        <v>3.0143</v>
      </c>
      <c r="K44" s="66">
        <f t="shared" si="3"/>
        <v>9</v>
      </c>
      <c r="L44" s="65">
        <f>VLOOKUP($A44,'Return Data'!$B$7:$R$2843,9,0)</f>
        <v>3.1021000000000001</v>
      </c>
      <c r="M44" s="66">
        <f t="shared" si="4"/>
        <v>13</v>
      </c>
      <c r="N44" s="65">
        <f>VLOOKUP($A44,'Return Data'!$B$7:$R$2843,10,0)</f>
        <v>3.3288000000000002</v>
      </c>
      <c r="O44" s="66">
        <f t="shared" si="5"/>
        <v>7</v>
      </c>
      <c r="P44" s="65">
        <f>VLOOKUP($A44,'Return Data'!$B$7:$R$2843,11,0)</f>
        <v>3.2810999999999999</v>
      </c>
      <c r="Q44" s="66">
        <f t="shared" si="6"/>
        <v>11</v>
      </c>
      <c r="R44" s="65">
        <f>VLOOKUP($A44,'Return Data'!$B$7:$R$2843,12,0)</f>
        <v>3.2315</v>
      </c>
      <c r="S44" s="66">
        <f t="shared" si="7"/>
        <v>11</v>
      </c>
      <c r="T44" s="65">
        <f>VLOOKUP($A44,'Return Data'!$B$7:$R$2843,13,0)</f>
        <v>3.2261000000000002</v>
      </c>
      <c r="U44" s="66">
        <f t="shared" si="8"/>
        <v>9</v>
      </c>
      <c r="V44" s="65">
        <f>VLOOKUP($A44,'Return Data'!$B$7:$R$2843,17,0)</f>
        <v>4.0179999999999998</v>
      </c>
      <c r="W44" s="66">
        <f t="shared" si="14"/>
        <v>17</v>
      </c>
      <c r="X44" s="65">
        <f>VLOOKUP($A44,'Return Data'!$B$7:$R$2843,14,0)</f>
        <v>5.0852000000000004</v>
      </c>
      <c r="Y44" s="66">
        <f t="shared" si="15"/>
        <v>12</v>
      </c>
      <c r="Z44" s="65">
        <f>VLOOKUP($A44,'Return Data'!$B$7:$R$2843,16,0)</f>
        <v>6.9954999999999998</v>
      </c>
      <c r="AA44" s="67">
        <f t="shared" si="11"/>
        <v>22</v>
      </c>
    </row>
    <row r="45" spans="1:27" x14ac:dyDescent="0.3">
      <c r="A45" s="63" t="s">
        <v>265</v>
      </c>
      <c r="B45" s="64">
        <f>VLOOKUP($A45,'Return Data'!$B$7:$R$2843,3,0)</f>
        <v>44459</v>
      </c>
      <c r="C45" s="65">
        <f>VLOOKUP($A45,'Return Data'!$B$7:$R$2843,4,0)</f>
        <v>1125.1525999999999</v>
      </c>
      <c r="D45" s="65">
        <f>VLOOKUP($A45,'Return Data'!$B$7:$R$2843,5,0)</f>
        <v>1.528</v>
      </c>
      <c r="E45" s="66">
        <f t="shared" si="0"/>
        <v>37</v>
      </c>
      <c r="F45" s="65">
        <f>VLOOKUP($A45,'Return Data'!$B$7:$R$2843,6,0)</f>
        <v>2.4443000000000001</v>
      </c>
      <c r="G45" s="66">
        <f t="shared" si="1"/>
        <v>37</v>
      </c>
      <c r="H45" s="65">
        <f>VLOOKUP($A45,'Return Data'!$B$7:$R$2843,7,0)</f>
        <v>2.7259000000000002</v>
      </c>
      <c r="I45" s="66">
        <f t="shared" si="2"/>
        <v>36</v>
      </c>
      <c r="J45" s="65">
        <f>VLOOKUP($A45,'Return Data'!$B$7:$R$2843,8,0)</f>
        <v>2.7061999999999999</v>
      </c>
      <c r="K45" s="66">
        <f t="shared" si="3"/>
        <v>36</v>
      </c>
      <c r="L45" s="65">
        <f>VLOOKUP($A45,'Return Data'!$B$7:$R$2843,9,0)</f>
        <v>2.6890000000000001</v>
      </c>
      <c r="M45" s="66">
        <f t="shared" si="4"/>
        <v>37</v>
      </c>
      <c r="N45" s="65">
        <f>VLOOKUP($A45,'Return Data'!$B$7:$R$2843,10,0)</f>
        <v>2.7829999999999999</v>
      </c>
      <c r="O45" s="66">
        <f t="shared" si="5"/>
        <v>37</v>
      </c>
      <c r="P45" s="65">
        <f>VLOOKUP($A45,'Return Data'!$B$7:$R$2843,11,0)</f>
        <v>2.8812000000000002</v>
      </c>
      <c r="Q45" s="66">
        <f t="shared" si="6"/>
        <v>37</v>
      </c>
      <c r="R45" s="65">
        <f>VLOOKUP($A45,'Return Data'!$B$7:$R$2843,12,0)</f>
        <v>2.8972000000000002</v>
      </c>
      <c r="S45" s="66">
        <f t="shared" si="7"/>
        <v>35</v>
      </c>
      <c r="T45" s="65">
        <f>VLOOKUP($A45,'Return Data'!$B$7:$R$2843,13,0)</f>
        <v>2.9230999999999998</v>
      </c>
      <c r="U45" s="66">
        <f t="shared" si="8"/>
        <v>35</v>
      </c>
      <c r="V45" s="65"/>
      <c r="W45" s="66"/>
      <c r="X45" s="65"/>
      <c r="Y45" s="66"/>
      <c r="Z45" s="65">
        <f>VLOOKUP($A45,'Return Data'!$B$7:$R$2843,16,0)</f>
        <v>4.4897</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2.6961999999999997</v>
      </c>
      <c r="E47" s="65"/>
      <c r="F47" s="75">
        <f>AVERAGE(F8:F45)</f>
        <v>2.9133894736842101</v>
      </c>
      <c r="G47" s="65"/>
      <c r="H47" s="75">
        <f>AVERAGE(H8:H45)</f>
        <v>2.9003789473684205</v>
      </c>
      <c r="I47" s="65"/>
      <c r="J47" s="75">
        <f>AVERAGE(J8:J45)</f>
        <v>2.8909631578947375</v>
      </c>
      <c r="K47" s="65"/>
      <c r="L47" s="75">
        <f>AVERAGE(L8:L45)</f>
        <v>2.9792921052631569</v>
      </c>
      <c r="M47" s="65"/>
      <c r="N47" s="75">
        <f>AVERAGE(N8:N45)</f>
        <v>3.1569263157894736</v>
      </c>
      <c r="O47" s="65"/>
      <c r="P47" s="75">
        <f>AVERAGE(P8:P45)</f>
        <v>3.1444157894736842</v>
      </c>
      <c r="Q47" s="65"/>
      <c r="R47" s="75">
        <f>AVERAGE(R8:R45)</f>
        <v>3.1085315789473675</v>
      </c>
      <c r="S47" s="65"/>
      <c r="T47" s="75">
        <f>AVERAGE(T8:T45)</f>
        <v>3.1031157894736849</v>
      </c>
      <c r="U47" s="65"/>
      <c r="V47" s="75">
        <f>AVERAGE(V8:V45)</f>
        <v>3.852554285714286</v>
      </c>
      <c r="W47" s="65"/>
      <c r="X47" s="75">
        <f>AVERAGE(X8:X45)</f>
        <v>4.806350000000001</v>
      </c>
      <c r="Y47" s="65"/>
      <c r="Z47" s="75">
        <f>AVERAGE(Z8:Z45)</f>
        <v>6.4516999999999989</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3.3715000000000002</v>
      </c>
      <c r="E49" s="95"/>
      <c r="F49" s="79">
        <f>MAX(F8:F45)</f>
        <v>3.6320999999999999</v>
      </c>
      <c r="G49" s="95"/>
      <c r="H49" s="79">
        <f>MAX(H8:H45)</f>
        <v>3.4247999999999998</v>
      </c>
      <c r="I49" s="95"/>
      <c r="J49" s="79">
        <f>MAX(J8:J45)</f>
        <v>3.3530000000000002</v>
      </c>
      <c r="K49" s="95"/>
      <c r="L49" s="79">
        <f>MAX(L8:L45)</f>
        <v>3.3338999999999999</v>
      </c>
      <c r="M49" s="95"/>
      <c r="N49" s="79">
        <f>MAX(N8:N45)</f>
        <v>3.3967000000000001</v>
      </c>
      <c r="O49" s="95"/>
      <c r="P49" s="79">
        <f>MAX(P8:P45)</f>
        <v>3.8462999999999998</v>
      </c>
      <c r="Q49" s="95"/>
      <c r="R49" s="79">
        <f>MAX(R8:R45)</f>
        <v>3.9405999999999999</v>
      </c>
      <c r="S49" s="95"/>
      <c r="T49" s="79">
        <f>MAX(T8:T45)</f>
        <v>4.1257000000000001</v>
      </c>
      <c r="U49" s="95"/>
      <c r="V49" s="79">
        <f>MAX(V8:V45)</f>
        <v>4.7652999999999999</v>
      </c>
      <c r="W49" s="95"/>
      <c r="X49" s="79">
        <f>MAX(X8:X45)</f>
        <v>5.6615000000000002</v>
      </c>
      <c r="Y49" s="95"/>
      <c r="Z49" s="79">
        <f>MAX(Z8:Z45)</f>
        <v>7.7583000000000002</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2" activePane="bottomRight" state="frozen"/>
      <selection pane="topRight" activeCell="B1" sqref="B1"/>
      <selection pane="bottomLeft" activeCell="A6" sqref="A6"/>
      <selection pane="bottomRight" activeCell="A5" sqref="A5"/>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44459</v>
      </c>
      <c r="E7" s="184">
        <v>1078.69</v>
      </c>
      <c r="F7" s="184">
        <v>-1.0511999999999999</v>
      </c>
      <c r="G7" s="184">
        <v>-1.0511999999999999</v>
      </c>
      <c r="H7" s="184">
        <v>-4.82E-2</v>
      </c>
      <c r="I7" s="184">
        <v>0.4199</v>
      </c>
      <c r="J7" s="184">
        <v>5.0412999999999997</v>
      </c>
      <c r="K7" s="184">
        <v>10.5181</v>
      </c>
      <c r="L7" s="184">
        <v>18.661200000000001</v>
      </c>
      <c r="M7" s="184">
        <v>27.6813</v>
      </c>
      <c r="N7" s="184">
        <v>47.988799999999998</v>
      </c>
      <c r="O7" s="184">
        <v>12.888299999999999</v>
      </c>
      <c r="P7" s="184">
        <v>10.897600000000001</v>
      </c>
      <c r="Q7" s="184">
        <v>19.219200000000001</v>
      </c>
      <c r="R7" s="184">
        <v>20.898800000000001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44459</v>
      </c>
      <c r="E8" s="184">
        <v>1172.52</v>
      </c>
      <c r="F8" s="184">
        <v>-1.0448</v>
      </c>
      <c r="G8" s="184">
        <v>-1.0448</v>
      </c>
      <c r="H8" s="184">
        <v>-3.3300000000000003E-2</v>
      </c>
      <c r="I8" s="184">
        <v>0.4506</v>
      </c>
      <c r="J8" s="184">
        <v>5.1135000000000002</v>
      </c>
      <c r="K8" s="184">
        <v>10.757199999999999</v>
      </c>
      <c r="L8" s="184">
        <v>19.120999999999999</v>
      </c>
      <c r="M8" s="184">
        <v>28.412299999999998</v>
      </c>
      <c r="N8" s="184">
        <v>49.141399999999997</v>
      </c>
      <c r="O8" s="184">
        <v>13.7759</v>
      </c>
      <c r="P8" s="184">
        <v>11.986599999999999</v>
      </c>
      <c r="Q8" s="184">
        <v>14.9062</v>
      </c>
      <c r="R8" s="184">
        <v>21.852</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44459</v>
      </c>
      <c r="E9" s="184">
        <v>16.36</v>
      </c>
      <c r="F9" s="184">
        <v>-0.66790000000000005</v>
      </c>
      <c r="G9" s="184">
        <v>-0.66790000000000005</v>
      </c>
      <c r="H9" s="184">
        <v>0.42970000000000003</v>
      </c>
      <c r="I9" s="184">
        <v>0.4914</v>
      </c>
      <c r="J9" s="184">
        <v>5.7530999999999999</v>
      </c>
      <c r="K9" s="184">
        <v>12.6722</v>
      </c>
      <c r="L9" s="184">
        <v>20.3826</v>
      </c>
      <c r="M9" s="184">
        <v>23.845600000000001</v>
      </c>
      <c r="N9" s="184">
        <v>43.761000000000003</v>
      </c>
      <c r="O9" s="184">
        <v>18.631</v>
      </c>
      <c r="P9" s="184"/>
      <c r="Q9" s="184">
        <v>17.103100000000001</v>
      </c>
      <c r="R9" s="184">
        <v>23.328299999999999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44459</v>
      </c>
      <c r="E10" s="184">
        <v>15.62</v>
      </c>
      <c r="F10" s="184">
        <v>-0.69930000000000003</v>
      </c>
      <c r="G10" s="184">
        <v>-0.69930000000000003</v>
      </c>
      <c r="H10" s="184">
        <v>0.3856</v>
      </c>
      <c r="I10" s="184">
        <v>0.45019999999999999</v>
      </c>
      <c r="J10" s="184">
        <v>5.6119000000000003</v>
      </c>
      <c r="K10" s="184">
        <v>12.2933</v>
      </c>
      <c r="L10" s="184">
        <v>19.510300000000001</v>
      </c>
      <c r="M10" s="184">
        <v>22.509799999999998</v>
      </c>
      <c r="N10" s="184">
        <v>41.7423</v>
      </c>
      <c r="O10" s="184">
        <v>16.897400000000001</v>
      </c>
      <c r="P10" s="184"/>
      <c r="Q10" s="184">
        <v>15.3774</v>
      </c>
      <c r="R10" s="184">
        <v>21.646000000000001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44459</v>
      </c>
      <c r="E11" s="184">
        <v>81.569999999999993</v>
      </c>
      <c r="F11" s="184">
        <v>-1.4021999999999999</v>
      </c>
      <c r="G11" s="184">
        <v>-1.4021999999999999</v>
      </c>
      <c r="H11" s="184">
        <v>-0.66979999999999995</v>
      </c>
      <c r="I11" s="184">
        <v>8.5900000000000004E-2</v>
      </c>
      <c r="J11" s="184">
        <v>5.8250999999999999</v>
      </c>
      <c r="K11" s="184">
        <v>12.200799999999999</v>
      </c>
      <c r="L11" s="184">
        <v>17.7056</v>
      </c>
      <c r="M11" s="184">
        <v>26.779599999999999</v>
      </c>
      <c r="N11" s="184">
        <v>45.556699999999999</v>
      </c>
      <c r="O11" s="184">
        <v>13.581099999999999</v>
      </c>
      <c r="P11" s="184">
        <v>11.6267</v>
      </c>
      <c r="Q11" s="184">
        <v>12.3416</v>
      </c>
      <c r="R11" s="184">
        <v>23.824000000000002</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44459</v>
      </c>
      <c r="E12" s="184">
        <v>89.28</v>
      </c>
      <c r="F12" s="184">
        <v>-1.4025000000000001</v>
      </c>
      <c r="G12" s="184">
        <v>-1.4025000000000001</v>
      </c>
      <c r="H12" s="184">
        <v>-0.64539999999999997</v>
      </c>
      <c r="I12" s="184">
        <v>0.11210000000000001</v>
      </c>
      <c r="J12" s="184">
        <v>5.8823999999999996</v>
      </c>
      <c r="K12" s="184">
        <v>12.4009</v>
      </c>
      <c r="L12" s="184">
        <v>18.095199999999998</v>
      </c>
      <c r="M12" s="184">
        <v>27.415400000000002</v>
      </c>
      <c r="N12" s="184">
        <v>46.528799999999997</v>
      </c>
      <c r="O12" s="184">
        <v>14.462400000000001</v>
      </c>
      <c r="P12" s="184">
        <v>12.824299999999999</v>
      </c>
      <c r="Q12" s="184">
        <v>13.2265</v>
      </c>
      <c r="R12" s="184">
        <v>24.645499999999998</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44459</v>
      </c>
      <c r="E13" s="184">
        <v>19.7029</v>
      </c>
      <c r="F13" s="184">
        <v>-0.84599999999999997</v>
      </c>
      <c r="G13" s="184">
        <v>-0.84599999999999997</v>
      </c>
      <c r="H13" s="184">
        <v>4.2099999999999999E-2</v>
      </c>
      <c r="I13" s="184">
        <v>-0.2107</v>
      </c>
      <c r="J13" s="184">
        <v>4.5473999999999997</v>
      </c>
      <c r="K13" s="184">
        <v>7.7003000000000004</v>
      </c>
      <c r="L13" s="184">
        <v>17.309899999999999</v>
      </c>
      <c r="M13" s="184">
        <v>26.701000000000001</v>
      </c>
      <c r="N13" s="184">
        <v>42.7881</v>
      </c>
      <c r="O13" s="184">
        <v>20.193300000000001</v>
      </c>
      <c r="P13" s="184"/>
      <c r="Q13" s="184">
        <v>16.432600000000001</v>
      </c>
      <c r="R13" s="184">
        <v>25.157499999999999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44459</v>
      </c>
      <c r="E14" s="184">
        <v>18.355</v>
      </c>
      <c r="F14" s="184">
        <v>-0.8599</v>
      </c>
      <c r="G14" s="184">
        <v>-0.8599</v>
      </c>
      <c r="H14" s="184">
        <v>8.6999999999999994E-3</v>
      </c>
      <c r="I14" s="184">
        <v>-0.2787</v>
      </c>
      <c r="J14" s="184">
        <v>4.3882000000000003</v>
      </c>
      <c r="K14" s="184">
        <v>7.2131999999999996</v>
      </c>
      <c r="L14" s="184">
        <v>16.267299999999999</v>
      </c>
      <c r="M14" s="184">
        <v>25.0307</v>
      </c>
      <c r="N14" s="184">
        <v>40.373800000000003</v>
      </c>
      <c r="O14" s="184">
        <v>18.3094</v>
      </c>
      <c r="P14" s="184"/>
      <c r="Q14" s="184">
        <v>14.596299999999999</v>
      </c>
      <c r="R14" s="184">
        <v>23.096599999999999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44459</v>
      </c>
      <c r="E15" s="184">
        <v>23.69</v>
      </c>
      <c r="F15" s="184">
        <v>-1.4149</v>
      </c>
      <c r="G15" s="184">
        <v>-1.4149</v>
      </c>
      <c r="H15" s="184">
        <v>-1.4559</v>
      </c>
      <c r="I15" s="184">
        <v>0.25390000000000001</v>
      </c>
      <c r="J15" s="184">
        <v>5.3826000000000001</v>
      </c>
      <c r="K15" s="184">
        <v>13.8942</v>
      </c>
      <c r="L15" s="184">
        <v>33.464799999999997</v>
      </c>
      <c r="M15" s="184">
        <v>47.877699999999997</v>
      </c>
      <c r="N15" s="184">
        <v>66.012600000000006</v>
      </c>
      <c r="O15" s="184">
        <v>19.900500000000001</v>
      </c>
      <c r="P15" s="184">
        <v>17.5504</v>
      </c>
      <c r="Q15" s="184">
        <v>18.144400000000001</v>
      </c>
      <c r="R15" s="184">
        <v>41.205599999999997</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44459</v>
      </c>
      <c r="E16" s="184">
        <v>22.66</v>
      </c>
      <c r="F16" s="184">
        <v>-1.3925000000000001</v>
      </c>
      <c r="G16" s="184">
        <v>-1.3925000000000001</v>
      </c>
      <c r="H16" s="184">
        <v>-1.4354</v>
      </c>
      <c r="I16" s="184">
        <v>0.26550000000000001</v>
      </c>
      <c r="J16" s="184">
        <v>5.3464</v>
      </c>
      <c r="K16" s="184">
        <v>13.697900000000001</v>
      </c>
      <c r="L16" s="184">
        <v>32.981200000000001</v>
      </c>
      <c r="M16" s="184">
        <v>47.047400000000003</v>
      </c>
      <c r="N16" s="184">
        <v>64.680199999999999</v>
      </c>
      <c r="O16" s="184">
        <v>18.864699999999999</v>
      </c>
      <c r="P16" s="184">
        <v>16.5547</v>
      </c>
      <c r="Q16" s="184">
        <v>17.133500000000002</v>
      </c>
      <c r="R16" s="184">
        <v>40.064</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44459</v>
      </c>
      <c r="E17" s="184">
        <v>265.77999999999997</v>
      </c>
      <c r="F17" s="184">
        <v>-0.96509999999999996</v>
      </c>
      <c r="G17" s="184">
        <v>-0.96509999999999996</v>
      </c>
      <c r="H17" s="184">
        <v>-0.4718</v>
      </c>
      <c r="I17" s="184">
        <v>-0.30380000000000001</v>
      </c>
      <c r="J17" s="184">
        <v>4.383</v>
      </c>
      <c r="K17" s="184">
        <v>9.7992000000000008</v>
      </c>
      <c r="L17" s="184">
        <v>17.622599999999998</v>
      </c>
      <c r="M17" s="184">
        <v>24.967099999999999</v>
      </c>
      <c r="N17" s="184">
        <v>41.537999999999997</v>
      </c>
      <c r="O17" s="184">
        <v>18.956800000000001</v>
      </c>
      <c r="P17" s="184">
        <v>15.895799999999999</v>
      </c>
      <c r="Q17" s="184">
        <v>16.211400000000001</v>
      </c>
      <c r="R17" s="184">
        <v>26.254200000000001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44459</v>
      </c>
      <c r="E18" s="184">
        <v>245.67</v>
      </c>
      <c r="F18" s="184">
        <v>-0.97150000000000003</v>
      </c>
      <c r="G18" s="184">
        <v>-0.97150000000000003</v>
      </c>
      <c r="H18" s="184">
        <v>-0.49409999999999998</v>
      </c>
      <c r="I18" s="184">
        <v>-0.35289999999999999</v>
      </c>
      <c r="J18" s="184">
        <v>4.2742000000000004</v>
      </c>
      <c r="K18" s="184">
        <v>9.4444999999999997</v>
      </c>
      <c r="L18" s="184">
        <v>16.891100000000002</v>
      </c>
      <c r="M18" s="184">
        <v>23.8506</v>
      </c>
      <c r="N18" s="184">
        <v>39.871299999999998</v>
      </c>
      <c r="O18" s="184">
        <v>17.573899999999998</v>
      </c>
      <c r="P18" s="184">
        <v>14.488099999999999</v>
      </c>
      <c r="Q18" s="184">
        <v>11.8215</v>
      </c>
      <c r="R18" s="184">
        <v>24.7911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44459</v>
      </c>
      <c r="E19" s="184">
        <v>256.48899999999998</v>
      </c>
      <c r="F19" s="184">
        <v>-0.88529999999999998</v>
      </c>
      <c r="G19" s="184">
        <v>-0.88529999999999998</v>
      </c>
      <c r="H19" s="184">
        <v>-0.48270000000000002</v>
      </c>
      <c r="I19" s="184">
        <v>-0.1767</v>
      </c>
      <c r="J19" s="184">
        <v>4.3703000000000003</v>
      </c>
      <c r="K19" s="184">
        <v>9.2786000000000008</v>
      </c>
      <c r="L19" s="184">
        <v>18.843900000000001</v>
      </c>
      <c r="M19" s="184">
        <v>26.363</v>
      </c>
      <c r="N19" s="184">
        <v>46.409500000000001</v>
      </c>
      <c r="O19" s="184">
        <v>18.782</v>
      </c>
      <c r="P19" s="184">
        <v>14.8226</v>
      </c>
      <c r="Q19" s="184">
        <v>15.623799999999999</v>
      </c>
      <c r="R19" s="184">
        <v>24.9223</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44459</v>
      </c>
      <c r="E20" s="184">
        <v>237.364</v>
      </c>
      <c r="F20" s="184">
        <v>-0.8931</v>
      </c>
      <c r="G20" s="184">
        <v>-0.8931</v>
      </c>
      <c r="H20" s="184">
        <v>-0.50090000000000001</v>
      </c>
      <c r="I20" s="184">
        <v>-0.21360000000000001</v>
      </c>
      <c r="J20" s="184">
        <v>4.2831000000000001</v>
      </c>
      <c r="K20" s="184">
        <v>8.9970999999999997</v>
      </c>
      <c r="L20" s="184">
        <v>18.233899999999998</v>
      </c>
      <c r="M20" s="184">
        <v>25.400300000000001</v>
      </c>
      <c r="N20" s="184">
        <v>44.923299999999998</v>
      </c>
      <c r="O20" s="184">
        <v>17.6007</v>
      </c>
      <c r="P20" s="184">
        <v>13.616</v>
      </c>
      <c r="Q20" s="184">
        <v>15.2347</v>
      </c>
      <c r="R20" s="184">
        <v>23.6938</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44459</v>
      </c>
      <c r="E21" s="184">
        <v>40.26</v>
      </c>
      <c r="F21" s="184">
        <v>-1.0568</v>
      </c>
      <c r="G21" s="184">
        <v>-1.0568</v>
      </c>
      <c r="H21" s="184">
        <v>0</v>
      </c>
      <c r="I21" s="184">
        <v>2.4799999999999999E-2</v>
      </c>
      <c r="J21" s="184">
        <v>4.5171000000000001</v>
      </c>
      <c r="K21" s="184">
        <v>9.8498999999999999</v>
      </c>
      <c r="L21" s="184">
        <v>18.168500000000002</v>
      </c>
      <c r="M21" s="184">
        <v>26.444700000000001</v>
      </c>
      <c r="N21" s="184">
        <v>46.081299999999999</v>
      </c>
      <c r="O21" s="184">
        <v>16.0029</v>
      </c>
      <c r="P21" s="184">
        <v>13.55</v>
      </c>
      <c r="Q21" s="184">
        <v>13.994999999999999</v>
      </c>
      <c r="R21" s="184">
        <v>23.338699999999999</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44459</v>
      </c>
      <c r="E22" s="184">
        <v>37.44</v>
      </c>
      <c r="F22" s="184">
        <v>-1.0308999999999999</v>
      </c>
      <c r="G22" s="184">
        <v>-1.0308999999999999</v>
      </c>
      <c r="H22" s="184">
        <v>-2.6700000000000002E-2</v>
      </c>
      <c r="I22" s="184">
        <v>-2.6700000000000002E-2</v>
      </c>
      <c r="J22" s="184">
        <v>4.3769</v>
      </c>
      <c r="K22" s="184">
        <v>9.3777000000000008</v>
      </c>
      <c r="L22" s="184">
        <v>17.1098</v>
      </c>
      <c r="M22" s="184">
        <v>24.758400000000002</v>
      </c>
      <c r="N22" s="184">
        <v>43.448300000000003</v>
      </c>
      <c r="O22" s="184">
        <v>14.215299999999999</v>
      </c>
      <c r="P22" s="184">
        <v>12.1991</v>
      </c>
      <c r="Q22" s="184">
        <v>11.5099</v>
      </c>
      <c r="R22" s="184">
        <v>21.305299999999999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44459</v>
      </c>
      <c r="E23" s="184">
        <v>175.4263</v>
      </c>
      <c r="F23" s="184">
        <v>-1.1344000000000001</v>
      </c>
      <c r="G23" s="184">
        <v>-1.1344000000000001</v>
      </c>
      <c r="H23" s="184">
        <v>-0.23330000000000001</v>
      </c>
      <c r="I23" s="184">
        <v>-0.15670000000000001</v>
      </c>
      <c r="J23" s="184">
        <v>3.1459999999999999</v>
      </c>
      <c r="K23" s="184">
        <v>7.2039999999999997</v>
      </c>
      <c r="L23" s="184">
        <v>15.048999999999999</v>
      </c>
      <c r="M23" s="184">
        <v>24.799099999999999</v>
      </c>
      <c r="N23" s="184">
        <v>46</v>
      </c>
      <c r="O23" s="184">
        <v>14.268000000000001</v>
      </c>
      <c r="P23" s="184">
        <v>11.54</v>
      </c>
      <c r="Q23" s="184">
        <v>14.0467</v>
      </c>
      <c r="R23" s="184">
        <v>21.174199999999999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44459</v>
      </c>
      <c r="E24" s="184">
        <v>192.61510000000001</v>
      </c>
      <c r="F24" s="184">
        <v>-1.1261000000000001</v>
      </c>
      <c r="G24" s="184">
        <v>-1.1261000000000001</v>
      </c>
      <c r="H24" s="184">
        <v>-0.21410000000000001</v>
      </c>
      <c r="I24" s="184">
        <v>-0.11799999999999999</v>
      </c>
      <c r="J24" s="184">
        <v>3.2349000000000001</v>
      </c>
      <c r="K24" s="184">
        <v>7.4856999999999996</v>
      </c>
      <c r="L24" s="184">
        <v>15.6355</v>
      </c>
      <c r="M24" s="184">
        <v>25.7499</v>
      </c>
      <c r="N24" s="184">
        <v>47.478099999999998</v>
      </c>
      <c r="O24" s="184">
        <v>15.462999999999999</v>
      </c>
      <c r="P24" s="184">
        <v>12.889099999999999</v>
      </c>
      <c r="Q24" s="184">
        <v>15.4146</v>
      </c>
      <c r="R24" s="184">
        <v>22.402100000000001</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44459</v>
      </c>
      <c r="E25" s="184">
        <v>77.771000000000001</v>
      </c>
      <c r="F25" s="184">
        <v>-1.1654</v>
      </c>
      <c r="G25" s="184">
        <v>-1.1654</v>
      </c>
      <c r="H25" s="184">
        <v>4.6300000000000001E-2</v>
      </c>
      <c r="I25" s="184">
        <v>0.2268</v>
      </c>
      <c r="J25" s="184">
        <v>4.4074</v>
      </c>
      <c r="K25" s="184">
        <v>7.8011999999999997</v>
      </c>
      <c r="L25" s="184">
        <v>15.416399999999999</v>
      </c>
      <c r="M25" s="184">
        <v>25.731100000000001</v>
      </c>
      <c r="N25" s="184">
        <v>46.359400000000001</v>
      </c>
      <c r="O25" s="184">
        <v>14.702400000000001</v>
      </c>
      <c r="P25" s="184">
        <v>11.1633</v>
      </c>
      <c r="Q25" s="184">
        <v>13.264099999999999</v>
      </c>
      <c r="R25" s="184">
        <v>21.0534</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44459</v>
      </c>
      <c r="E26" s="184">
        <v>77.771000000000001</v>
      </c>
      <c r="F26" s="184">
        <v>-1.1654</v>
      </c>
      <c r="G26" s="184">
        <v>-1.1654</v>
      </c>
      <c r="H26" s="184">
        <v>4.6300000000000001E-2</v>
      </c>
      <c r="I26" s="184">
        <v>0.2268</v>
      </c>
      <c r="J26" s="184">
        <v>4.4074</v>
      </c>
      <c r="K26" s="184">
        <v>7.8011999999999997</v>
      </c>
      <c r="L26" s="184">
        <v>15.416399999999999</v>
      </c>
      <c r="M26" s="184">
        <v>25.731100000000001</v>
      </c>
      <c r="N26" s="184">
        <v>46.359400000000001</v>
      </c>
      <c r="O26" s="184">
        <v>14.702400000000001</v>
      </c>
      <c r="P26" s="184">
        <v>12.805</v>
      </c>
      <c r="Q26" s="184">
        <v>15.905900000000001</v>
      </c>
      <c r="R26" s="184">
        <v>21.0534</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44459</v>
      </c>
      <c r="E27" s="184">
        <v>82.254999999999995</v>
      </c>
      <c r="F27" s="184">
        <v>-1.1608000000000001</v>
      </c>
      <c r="G27" s="184">
        <v>-1.1608000000000001</v>
      </c>
      <c r="H27" s="184">
        <v>5.8400000000000001E-2</v>
      </c>
      <c r="I27" s="184">
        <v>0.25109999999999999</v>
      </c>
      <c r="J27" s="184">
        <v>4.4641000000000002</v>
      </c>
      <c r="K27" s="184">
        <v>7.976</v>
      </c>
      <c r="L27" s="184">
        <v>15.788500000000001</v>
      </c>
      <c r="M27" s="184">
        <v>26.330400000000001</v>
      </c>
      <c r="N27" s="184">
        <v>47.275799999999997</v>
      </c>
      <c r="O27" s="184">
        <v>15.4773</v>
      </c>
      <c r="P27" s="184">
        <v>11.936400000000001</v>
      </c>
      <c r="Q27" s="184">
        <v>12.860799999999999</v>
      </c>
      <c r="R27" s="184">
        <v>21.817299999999999</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44459</v>
      </c>
      <c r="E28" s="184">
        <v>82.254999999999995</v>
      </c>
      <c r="F28" s="184">
        <v>-1.1608000000000001</v>
      </c>
      <c r="G28" s="184">
        <v>-1.1608000000000001</v>
      </c>
      <c r="H28" s="184">
        <v>5.8400000000000001E-2</v>
      </c>
      <c r="I28" s="184">
        <v>0.25109999999999999</v>
      </c>
      <c r="J28" s="184">
        <v>4.4641000000000002</v>
      </c>
      <c r="K28" s="184">
        <v>7.976</v>
      </c>
      <c r="L28" s="184">
        <v>15.788500000000001</v>
      </c>
      <c r="M28" s="184">
        <v>26.330400000000001</v>
      </c>
      <c r="N28" s="184">
        <v>47.275799999999997</v>
      </c>
      <c r="O28" s="184">
        <v>15.4773</v>
      </c>
      <c r="P28" s="184">
        <v>13.7883</v>
      </c>
      <c r="Q28" s="184">
        <v>16.287400000000002</v>
      </c>
      <c r="R28" s="184">
        <v>21.817299999999999</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44459</v>
      </c>
      <c r="E29" s="184">
        <v>16.335999999999999</v>
      </c>
      <c r="F29" s="184">
        <v>-0.95009999999999994</v>
      </c>
      <c r="G29" s="184">
        <v>-0.95009999999999994</v>
      </c>
      <c r="H29" s="184">
        <v>-0.47039999999999998</v>
      </c>
      <c r="I29" s="184">
        <v>-0.81840000000000002</v>
      </c>
      <c r="J29" s="184">
        <v>3.7035</v>
      </c>
      <c r="K29" s="184">
        <v>8.1912000000000003</v>
      </c>
      <c r="L29" s="184">
        <v>15.0001</v>
      </c>
      <c r="M29" s="184">
        <v>21.127600000000001</v>
      </c>
      <c r="N29" s="184">
        <v>38.668700000000001</v>
      </c>
      <c r="O29" s="184"/>
      <c r="P29" s="184"/>
      <c r="Q29" s="184">
        <v>18.336500000000001</v>
      </c>
      <c r="R29" s="184">
        <v>22.6023</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44459</v>
      </c>
      <c r="E30" s="184">
        <v>15.6721</v>
      </c>
      <c r="F30" s="184">
        <v>-0.96179999999999999</v>
      </c>
      <c r="G30" s="184">
        <v>-0.96179999999999999</v>
      </c>
      <c r="H30" s="184">
        <v>-0.49840000000000001</v>
      </c>
      <c r="I30" s="184">
        <v>-0.87409999999999999</v>
      </c>
      <c r="J30" s="184">
        <v>3.5754000000000001</v>
      </c>
      <c r="K30" s="184">
        <v>7.7801999999999998</v>
      </c>
      <c r="L30" s="184">
        <v>14.1433</v>
      </c>
      <c r="M30" s="184">
        <v>19.7788</v>
      </c>
      <c r="N30" s="184">
        <v>36.618899999999996</v>
      </c>
      <c r="O30" s="184"/>
      <c r="P30" s="184"/>
      <c r="Q30" s="184">
        <v>16.664200000000001</v>
      </c>
      <c r="R30" s="184">
        <v>20.817799999999998</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44459</v>
      </c>
      <c r="E31" s="184">
        <v>206.27</v>
      </c>
      <c r="F31" s="184">
        <v>-1.0125999999999999</v>
      </c>
      <c r="G31" s="184">
        <v>-1.0125999999999999</v>
      </c>
      <c r="H31" s="184">
        <v>0.79649999999999999</v>
      </c>
      <c r="I31" s="184">
        <v>1.6057999999999999</v>
      </c>
      <c r="J31" s="184">
        <v>6.3467000000000002</v>
      </c>
      <c r="K31" s="184">
        <v>11.491300000000001</v>
      </c>
      <c r="L31" s="184">
        <v>20.534099999999999</v>
      </c>
      <c r="M31" s="184">
        <v>34.914000000000001</v>
      </c>
      <c r="N31" s="184">
        <v>58.4985</v>
      </c>
      <c r="O31" s="184">
        <v>16.403600000000001</v>
      </c>
      <c r="P31" s="184">
        <v>14.235900000000001</v>
      </c>
      <c r="Q31" s="184">
        <v>14.823600000000001</v>
      </c>
      <c r="R31" s="184">
        <v>25.233499999999999</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44459</v>
      </c>
      <c r="E32" s="184">
        <v>223.87</v>
      </c>
      <c r="F32" s="184">
        <v>-1.0082</v>
      </c>
      <c r="G32" s="184">
        <v>-1.0082</v>
      </c>
      <c r="H32" s="184">
        <v>0.80149999999999999</v>
      </c>
      <c r="I32" s="184">
        <v>1.6205000000000001</v>
      </c>
      <c r="J32" s="184">
        <v>6.3868999999999998</v>
      </c>
      <c r="K32" s="184">
        <v>11.6225</v>
      </c>
      <c r="L32" s="184">
        <v>20.814900000000002</v>
      </c>
      <c r="M32" s="184">
        <v>35.391599999999997</v>
      </c>
      <c r="N32" s="184">
        <v>59.247399999999999</v>
      </c>
      <c r="O32" s="184">
        <v>17.0943</v>
      </c>
      <c r="P32" s="184">
        <v>15.2706</v>
      </c>
      <c r="Q32" s="184">
        <v>17.175799999999999</v>
      </c>
      <c r="R32" s="184">
        <v>25.8584</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44459</v>
      </c>
      <c r="E33" s="184">
        <v>15.6363</v>
      </c>
      <c r="F33" s="184">
        <v>-0.61399999999999999</v>
      </c>
      <c r="G33" s="184">
        <v>-0.61399999999999999</v>
      </c>
      <c r="H33" s="184">
        <v>-7.8E-2</v>
      </c>
      <c r="I33" s="184">
        <v>0.29509999999999997</v>
      </c>
      <c r="J33" s="184">
        <v>4.3505000000000003</v>
      </c>
      <c r="K33" s="184">
        <v>7.4268000000000001</v>
      </c>
      <c r="L33" s="184">
        <v>14.581</v>
      </c>
      <c r="M33" s="184">
        <v>18.548400000000001</v>
      </c>
      <c r="N33" s="184">
        <v>30.898099999999999</v>
      </c>
      <c r="O33" s="184">
        <v>9.1957000000000004</v>
      </c>
      <c r="P33" s="184"/>
      <c r="Q33" s="184">
        <v>9.5321999999999996</v>
      </c>
      <c r="R33" s="184">
        <v>18.626200000000001</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44459</v>
      </c>
      <c r="E34" s="184">
        <v>16.769400000000001</v>
      </c>
      <c r="F34" s="184">
        <v>-0.6069</v>
      </c>
      <c r="G34" s="184">
        <v>-0.6069</v>
      </c>
      <c r="H34" s="184">
        <v>-6.08E-2</v>
      </c>
      <c r="I34" s="184">
        <v>0.32850000000000001</v>
      </c>
      <c r="J34" s="184">
        <v>4.4295</v>
      </c>
      <c r="K34" s="184">
        <v>7.6783999999999999</v>
      </c>
      <c r="L34" s="184">
        <v>15.0512</v>
      </c>
      <c r="M34" s="184">
        <v>19.288900000000002</v>
      </c>
      <c r="N34" s="184">
        <v>31.995699999999999</v>
      </c>
      <c r="O34" s="184">
        <v>10.3788</v>
      </c>
      <c r="P34" s="184"/>
      <c r="Q34" s="184">
        <v>11.104200000000001</v>
      </c>
      <c r="R34" s="184">
        <v>19.6234</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44459</v>
      </c>
      <c r="E35" s="184">
        <v>18.3</v>
      </c>
      <c r="F35" s="184">
        <v>-0.97399999999999998</v>
      </c>
      <c r="G35" s="184">
        <v>-0.97399999999999998</v>
      </c>
      <c r="H35" s="184">
        <v>5.4699999999999999E-2</v>
      </c>
      <c r="I35" s="184">
        <v>0</v>
      </c>
      <c r="J35" s="184">
        <v>3.3315000000000001</v>
      </c>
      <c r="K35" s="184">
        <v>10.6409</v>
      </c>
      <c r="L35" s="184">
        <v>22</v>
      </c>
      <c r="M35" s="184">
        <v>30.620999999999999</v>
      </c>
      <c r="N35" s="184">
        <v>46.988</v>
      </c>
      <c r="O35" s="184">
        <v>15.4922</v>
      </c>
      <c r="P35" s="184"/>
      <c r="Q35" s="184">
        <v>13.640499999999999</v>
      </c>
      <c r="R35" s="184">
        <v>24.495699999999999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44459</v>
      </c>
      <c r="E36" s="184">
        <v>17.02</v>
      </c>
      <c r="F36" s="184">
        <v>-0.9889</v>
      </c>
      <c r="G36" s="184">
        <v>-0.9889</v>
      </c>
      <c r="H36" s="184">
        <v>0</v>
      </c>
      <c r="I36" s="184">
        <v>-5.8700000000000002E-2</v>
      </c>
      <c r="J36" s="184">
        <v>3.2141000000000002</v>
      </c>
      <c r="K36" s="184">
        <v>10.304600000000001</v>
      </c>
      <c r="L36" s="184">
        <v>21.225100000000001</v>
      </c>
      <c r="M36" s="184">
        <v>29.331299999999999</v>
      </c>
      <c r="N36" s="184">
        <v>45.097999999999999</v>
      </c>
      <c r="O36" s="184">
        <v>13.966200000000001</v>
      </c>
      <c r="P36" s="184"/>
      <c r="Q36" s="184">
        <v>11.9102</v>
      </c>
      <c r="R36" s="184">
        <v>22.9102</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44459</v>
      </c>
      <c r="E37" s="184">
        <v>15.2372</v>
      </c>
      <c r="F37" s="184">
        <v>-1.2123999999999999</v>
      </c>
      <c r="G37" s="184">
        <v>-1.2123999999999999</v>
      </c>
      <c r="H37" s="184">
        <v>-0.20300000000000001</v>
      </c>
      <c r="I37" s="184">
        <v>-0.2984</v>
      </c>
      <c r="J37" s="184">
        <v>4.1048</v>
      </c>
      <c r="K37" s="184">
        <v>7.7595000000000001</v>
      </c>
      <c r="L37" s="184">
        <v>12.553800000000001</v>
      </c>
      <c r="M37" s="184">
        <v>17.175899999999999</v>
      </c>
      <c r="N37" s="184">
        <v>38.743299999999998</v>
      </c>
      <c r="O37" s="184"/>
      <c r="P37" s="184"/>
      <c r="Q37" s="184">
        <v>16.404199999999999</v>
      </c>
      <c r="R37" s="184">
        <v>19.309799999999999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44459</v>
      </c>
      <c r="E38" s="184">
        <v>14.406000000000001</v>
      </c>
      <c r="F38" s="184">
        <v>-1.2293000000000001</v>
      </c>
      <c r="G38" s="184">
        <v>-1.2293000000000001</v>
      </c>
      <c r="H38" s="184">
        <v>-0.2417</v>
      </c>
      <c r="I38" s="184">
        <v>-0.37209999999999999</v>
      </c>
      <c r="J38" s="184">
        <v>3.9325999999999999</v>
      </c>
      <c r="K38" s="184">
        <v>7.2122000000000002</v>
      </c>
      <c r="L38" s="184">
        <v>11.439399999999999</v>
      </c>
      <c r="M38" s="184">
        <v>15.4336</v>
      </c>
      <c r="N38" s="184">
        <v>36.006999999999998</v>
      </c>
      <c r="O38" s="184"/>
      <c r="P38" s="184"/>
      <c r="Q38" s="184">
        <v>14.072800000000001</v>
      </c>
      <c r="R38" s="184">
        <v>16.940899999999999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44459</v>
      </c>
      <c r="E39" s="184">
        <v>15.0936</v>
      </c>
      <c r="F39" s="184">
        <v>-1.0832999999999999</v>
      </c>
      <c r="G39" s="184">
        <v>-1.0832999999999999</v>
      </c>
      <c r="H39" s="184">
        <v>-0.1482</v>
      </c>
      <c r="I39" s="184">
        <v>-0.2913</v>
      </c>
      <c r="J39" s="184">
        <v>3.9018000000000002</v>
      </c>
      <c r="K39" s="184">
        <v>8.7411999999999992</v>
      </c>
      <c r="L39" s="184">
        <v>14.977</v>
      </c>
      <c r="M39" s="184">
        <v>21.093699999999998</v>
      </c>
      <c r="N39" s="184">
        <v>34.263199999999998</v>
      </c>
      <c r="O39" s="184">
        <v>13.707700000000001</v>
      </c>
      <c r="P39" s="184"/>
      <c r="Q39" s="184">
        <v>13.6053</v>
      </c>
      <c r="R39" s="184">
        <v>18.7182</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44459</v>
      </c>
      <c r="E40" s="184">
        <v>14.367900000000001</v>
      </c>
      <c r="F40" s="184">
        <v>-1.0966</v>
      </c>
      <c r="G40" s="184">
        <v>-1.0966</v>
      </c>
      <c r="H40" s="184">
        <v>-0.17860000000000001</v>
      </c>
      <c r="I40" s="184">
        <v>-0.35160000000000002</v>
      </c>
      <c r="J40" s="184">
        <v>3.7618</v>
      </c>
      <c r="K40" s="184">
        <v>8.2948000000000004</v>
      </c>
      <c r="L40" s="184">
        <v>14.026400000000001</v>
      </c>
      <c r="M40" s="184">
        <v>19.585999999999999</v>
      </c>
      <c r="N40" s="184">
        <v>32.048200000000001</v>
      </c>
      <c r="O40" s="184">
        <v>11.997199999999999</v>
      </c>
      <c r="P40" s="184"/>
      <c r="Q40" s="184">
        <v>11.884</v>
      </c>
      <c r="R40" s="184">
        <v>16.904499999999999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44459</v>
      </c>
      <c r="E41" s="184">
        <v>205.082046030263</v>
      </c>
      <c r="F41" s="184">
        <v>-0.95289999999999997</v>
      </c>
      <c r="G41" s="184">
        <v>-0.95289999999999997</v>
      </c>
      <c r="H41" s="184">
        <v>-0.3427</v>
      </c>
      <c r="I41" s="184">
        <v>-0.16750000000000001</v>
      </c>
      <c r="J41" s="184">
        <v>5.9181999999999997</v>
      </c>
      <c r="K41" s="184">
        <v>9.5578000000000003</v>
      </c>
      <c r="L41" s="184">
        <v>18.215599999999998</v>
      </c>
      <c r="M41" s="184">
        <v>27.163599999999999</v>
      </c>
      <c r="N41" s="184">
        <v>49.59</v>
      </c>
      <c r="O41" s="184">
        <v>14.3855</v>
      </c>
      <c r="P41" s="184">
        <v>11.623699999999999</v>
      </c>
      <c r="Q41" s="184">
        <v>12.0791</v>
      </c>
      <c r="R41" s="184">
        <v>31.8904</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44459</v>
      </c>
      <c r="E42" s="184">
        <v>74.8018</v>
      </c>
      <c r="F42" s="184">
        <v>-0.94650000000000001</v>
      </c>
      <c r="G42" s="184">
        <v>-0.94650000000000001</v>
      </c>
      <c r="H42" s="184">
        <v>-0.32790000000000002</v>
      </c>
      <c r="I42" s="184">
        <v>-0.1376</v>
      </c>
      <c r="J42" s="184">
        <v>5.9882</v>
      </c>
      <c r="K42" s="184">
        <v>9.7779000000000007</v>
      </c>
      <c r="L42" s="184">
        <v>18.683700000000002</v>
      </c>
      <c r="M42" s="184">
        <v>27.914899999999999</v>
      </c>
      <c r="N42" s="184">
        <v>50.766599999999997</v>
      </c>
      <c r="O42" s="184">
        <v>15.528499999999999</v>
      </c>
      <c r="P42" s="184">
        <v>12.4603</v>
      </c>
      <c r="Q42" s="184">
        <v>13.3857</v>
      </c>
      <c r="R42" s="184">
        <v>32.937899999999999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44459</v>
      </c>
      <c r="E43" s="184">
        <v>38.485999999999997</v>
      </c>
      <c r="F43" s="184">
        <v>-1.0896999999999999</v>
      </c>
      <c r="G43" s="184">
        <v>-1.0896999999999999</v>
      </c>
      <c r="H43" s="184">
        <v>-0.32890000000000003</v>
      </c>
      <c r="I43" s="184">
        <v>-0.45519999999999999</v>
      </c>
      <c r="J43" s="184">
        <v>3.5266000000000002</v>
      </c>
      <c r="K43" s="184">
        <v>6.2415000000000003</v>
      </c>
      <c r="L43" s="184">
        <v>14.75</v>
      </c>
      <c r="M43" s="184">
        <v>25.985299999999999</v>
      </c>
      <c r="N43" s="184">
        <v>45.3399</v>
      </c>
      <c r="O43" s="184">
        <v>17.072800000000001</v>
      </c>
      <c r="P43" s="184">
        <v>12.9122</v>
      </c>
      <c r="Q43" s="184">
        <v>11.96</v>
      </c>
      <c r="R43" s="184">
        <v>24.251200000000001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44459</v>
      </c>
      <c r="E44" s="184">
        <v>42.895000000000003</v>
      </c>
      <c r="F44" s="184">
        <v>-1.0792999999999999</v>
      </c>
      <c r="G44" s="184">
        <v>-1.0792999999999999</v>
      </c>
      <c r="H44" s="184">
        <v>-0.30209999999999998</v>
      </c>
      <c r="I44" s="184">
        <v>-0.4017</v>
      </c>
      <c r="J44" s="184">
        <v>3.6511999999999998</v>
      </c>
      <c r="K44" s="184">
        <v>6.6271000000000004</v>
      </c>
      <c r="L44" s="184">
        <v>15.554500000000001</v>
      </c>
      <c r="M44" s="184">
        <v>27.2773</v>
      </c>
      <c r="N44" s="184">
        <v>47.2941</v>
      </c>
      <c r="O44" s="184">
        <v>18.573799999999999</v>
      </c>
      <c r="P44" s="184">
        <v>14.4392</v>
      </c>
      <c r="Q44" s="184">
        <v>13.503299999999999</v>
      </c>
      <c r="R44" s="184">
        <v>25.885200000000001</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44459</v>
      </c>
      <c r="E45" s="184">
        <v>151.09972903462199</v>
      </c>
      <c r="F45" s="184">
        <v>-1.0932999999999999</v>
      </c>
      <c r="G45" s="184">
        <v>-1.0932999999999999</v>
      </c>
      <c r="H45" s="184">
        <v>-0.33050000000000002</v>
      </c>
      <c r="I45" s="184">
        <v>-0.4577</v>
      </c>
      <c r="J45" s="184">
        <v>3.5245000000000002</v>
      </c>
      <c r="K45" s="184">
        <v>6.2430000000000003</v>
      </c>
      <c r="L45" s="184">
        <v>14.748900000000001</v>
      </c>
      <c r="M45" s="184">
        <v>25.980599999999999</v>
      </c>
      <c r="N45" s="184">
        <v>45.325200000000002</v>
      </c>
      <c r="O45" s="184">
        <v>16.690000000000001</v>
      </c>
      <c r="P45" s="184">
        <v>12.5868</v>
      </c>
      <c r="Q45" s="184">
        <v>13.2417</v>
      </c>
      <c r="R45" s="184">
        <v>24.113299999999999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44459</v>
      </c>
      <c r="E46" s="184">
        <v>75.036096719720007</v>
      </c>
      <c r="F46" s="184">
        <v>-1.0797000000000001</v>
      </c>
      <c r="G46" s="184">
        <v>-1.0797000000000001</v>
      </c>
      <c r="H46" s="184">
        <v>-0.30330000000000001</v>
      </c>
      <c r="I46" s="184">
        <v>-0.40150000000000002</v>
      </c>
      <c r="J46" s="184">
        <v>3.6501000000000001</v>
      </c>
      <c r="K46" s="184">
        <v>6.6302000000000003</v>
      </c>
      <c r="L46" s="184">
        <v>15.557</v>
      </c>
      <c r="M46" s="184">
        <v>27.282599999999999</v>
      </c>
      <c r="N46" s="184">
        <v>47.287599999999998</v>
      </c>
      <c r="O46" s="184">
        <v>18.261900000000001</v>
      </c>
      <c r="P46" s="184">
        <v>14.147399999999999</v>
      </c>
      <c r="Q46" s="184">
        <v>14.2904</v>
      </c>
      <c r="R46" s="184">
        <v>25.745699999999999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44459</v>
      </c>
      <c r="E47" s="184">
        <v>40.094999999999999</v>
      </c>
      <c r="F47" s="184">
        <v>-1.3483000000000001</v>
      </c>
      <c r="G47" s="184">
        <v>-1.3483000000000001</v>
      </c>
      <c r="H47" s="184">
        <v>-0.94369999999999998</v>
      </c>
      <c r="I47" s="184">
        <v>-0.84819999999999995</v>
      </c>
      <c r="J47" s="184">
        <v>3.6019999999999999</v>
      </c>
      <c r="K47" s="184">
        <v>7.9127999999999998</v>
      </c>
      <c r="L47" s="184">
        <v>15.318199999999999</v>
      </c>
      <c r="M47" s="184">
        <v>20.942900000000002</v>
      </c>
      <c r="N47" s="184">
        <v>37.5</v>
      </c>
      <c r="O47" s="184">
        <v>13.047800000000001</v>
      </c>
      <c r="P47" s="184">
        <v>12.3828</v>
      </c>
      <c r="Q47" s="184">
        <v>15.35</v>
      </c>
      <c r="R47" s="184">
        <v>20.749400000000001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44459</v>
      </c>
      <c r="E48" s="184">
        <v>36.707000000000001</v>
      </c>
      <c r="F48" s="184">
        <v>-1.3571</v>
      </c>
      <c r="G48" s="184">
        <v>-1.3571</v>
      </c>
      <c r="H48" s="184">
        <v>-0.96319999999999995</v>
      </c>
      <c r="I48" s="184">
        <v>-0.88560000000000005</v>
      </c>
      <c r="J48" s="184">
        <v>3.5137</v>
      </c>
      <c r="K48" s="184">
        <v>7.6356999999999999</v>
      </c>
      <c r="L48" s="184">
        <v>14.7273</v>
      </c>
      <c r="M48" s="184">
        <v>20.0242</v>
      </c>
      <c r="N48" s="184">
        <v>36.093000000000004</v>
      </c>
      <c r="O48" s="184">
        <v>11.888999999999999</v>
      </c>
      <c r="P48" s="184">
        <v>11.210699999999999</v>
      </c>
      <c r="Q48" s="184">
        <v>13.0198</v>
      </c>
      <c r="R48" s="184">
        <v>19.479500000000002</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44459</v>
      </c>
      <c r="E49" s="184">
        <v>138.0376</v>
      </c>
      <c r="F49" s="184">
        <v>-0.85219999999999996</v>
      </c>
      <c r="G49" s="184">
        <v>-0.85219999999999996</v>
      </c>
      <c r="H49" s="184">
        <v>-0.51519999999999999</v>
      </c>
      <c r="I49" s="184">
        <v>-0.35749999999999998</v>
      </c>
      <c r="J49" s="184">
        <v>2.9074</v>
      </c>
      <c r="K49" s="184">
        <v>7.3342000000000001</v>
      </c>
      <c r="L49" s="184">
        <v>14.039899999999999</v>
      </c>
      <c r="M49" s="184">
        <v>16.391500000000001</v>
      </c>
      <c r="N49" s="184">
        <v>33.003399999999999</v>
      </c>
      <c r="O49" s="184">
        <v>12.182399999999999</v>
      </c>
      <c r="P49" s="184">
        <v>9.5931999999999995</v>
      </c>
      <c r="Q49" s="184">
        <v>8.9144000000000005</v>
      </c>
      <c r="R49" s="184">
        <v>15.143700000000001</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44459</v>
      </c>
      <c r="E50" s="184">
        <v>150.286</v>
      </c>
      <c r="F50" s="184">
        <v>-0.84219999999999995</v>
      </c>
      <c r="G50" s="184">
        <v>-0.84219999999999995</v>
      </c>
      <c r="H50" s="184">
        <v>-0.49180000000000001</v>
      </c>
      <c r="I50" s="184">
        <v>-0.31059999999999999</v>
      </c>
      <c r="J50" s="184">
        <v>3.0148999999999999</v>
      </c>
      <c r="K50" s="184">
        <v>7.6738</v>
      </c>
      <c r="L50" s="184">
        <v>14.750299999999999</v>
      </c>
      <c r="M50" s="184">
        <v>17.465299999999999</v>
      </c>
      <c r="N50" s="184">
        <v>34.621000000000002</v>
      </c>
      <c r="O50" s="184">
        <v>13.398</v>
      </c>
      <c r="P50" s="184">
        <v>10.920500000000001</v>
      </c>
      <c r="Q50" s="184">
        <v>11.124499999999999</v>
      </c>
      <c r="R50" s="184">
        <v>16.480499999999999</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44459</v>
      </c>
      <c r="E51" s="184">
        <v>17.270600000000002</v>
      </c>
      <c r="F51" s="184">
        <v>-0.75849999999999995</v>
      </c>
      <c r="G51" s="184">
        <v>-0.75849999999999995</v>
      </c>
      <c r="H51" s="184">
        <v>5.0999999999999997E-2</v>
      </c>
      <c r="I51" s="184">
        <v>-0.12379999999999999</v>
      </c>
      <c r="J51" s="184">
        <v>4.6201999999999996</v>
      </c>
      <c r="K51" s="184">
        <v>10.2806</v>
      </c>
      <c r="L51" s="184">
        <v>20.2211</v>
      </c>
      <c r="M51" s="184">
        <v>33.265900000000002</v>
      </c>
      <c r="N51" s="184">
        <v>51.523099999999999</v>
      </c>
      <c r="O51" s="184"/>
      <c r="P51" s="184"/>
      <c r="Q51" s="184">
        <v>28.555199999999999</v>
      </c>
      <c r="R51" s="184">
        <v>29.136299999999999</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44459</v>
      </c>
      <c r="E52" s="184">
        <v>16.585899999999999</v>
      </c>
      <c r="F52" s="184">
        <v>-0.77470000000000006</v>
      </c>
      <c r="G52" s="184">
        <v>-0.77470000000000006</v>
      </c>
      <c r="H52" s="184">
        <v>1.2699999999999999E-2</v>
      </c>
      <c r="I52" s="184">
        <v>-0.20039999999999999</v>
      </c>
      <c r="J52" s="184">
        <v>4.4459</v>
      </c>
      <c r="K52" s="184">
        <v>9.7226999999999997</v>
      </c>
      <c r="L52" s="184">
        <v>19.043800000000001</v>
      </c>
      <c r="M52" s="184">
        <v>31.361999999999998</v>
      </c>
      <c r="N52" s="184">
        <v>48.689799999999998</v>
      </c>
      <c r="O52" s="184"/>
      <c r="P52" s="184"/>
      <c r="Q52" s="184">
        <v>26.186699999999998</v>
      </c>
      <c r="R52" s="184">
        <v>26.753</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44459</v>
      </c>
      <c r="E57" s="184">
        <v>24.209</v>
      </c>
      <c r="F57" s="184">
        <v>-1.2079</v>
      </c>
      <c r="G57" s="184">
        <v>-1.2079</v>
      </c>
      <c r="H57" s="184">
        <v>-0.17730000000000001</v>
      </c>
      <c r="I57" s="184">
        <v>-0.33350000000000002</v>
      </c>
      <c r="J57" s="184">
        <v>3.6476999999999999</v>
      </c>
      <c r="K57" s="184">
        <v>8.8045000000000009</v>
      </c>
      <c r="L57" s="184">
        <v>17.2973</v>
      </c>
      <c r="M57" s="184">
        <v>25.253499999999999</v>
      </c>
      <c r="N57" s="184">
        <v>42.582000000000001</v>
      </c>
      <c r="O57" s="184">
        <v>17.628900000000002</v>
      </c>
      <c r="P57" s="184">
        <v>16.291</v>
      </c>
      <c r="Q57" s="184">
        <v>15.459099999999999</v>
      </c>
      <c r="R57" s="184">
        <v>23.8797</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44459</v>
      </c>
      <c r="E58" s="184">
        <v>21.858000000000001</v>
      </c>
      <c r="F58" s="184">
        <v>-1.2157</v>
      </c>
      <c r="G58" s="184">
        <v>-1.2157</v>
      </c>
      <c r="H58" s="184">
        <v>-0.2009</v>
      </c>
      <c r="I58" s="184">
        <v>-0.38740000000000002</v>
      </c>
      <c r="J58" s="184">
        <v>3.5236999999999998</v>
      </c>
      <c r="K58" s="184">
        <v>8.4064999999999994</v>
      </c>
      <c r="L58" s="184">
        <v>16.457999999999998</v>
      </c>
      <c r="M58" s="184">
        <v>23.890499999999999</v>
      </c>
      <c r="N58" s="184">
        <v>40.502699999999997</v>
      </c>
      <c r="O58" s="184">
        <v>15.8216</v>
      </c>
      <c r="P58" s="184">
        <v>14.3942</v>
      </c>
      <c r="Q58" s="184">
        <v>13.5573</v>
      </c>
      <c r="R58" s="184">
        <v>22.052199999999999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44459</v>
      </c>
      <c r="E59" s="184">
        <v>16.258099999999999</v>
      </c>
      <c r="F59" s="184">
        <v>-0.86399999999999999</v>
      </c>
      <c r="G59" s="184">
        <v>-0.86399999999999999</v>
      </c>
      <c r="H59" s="184">
        <v>-0.23499999999999999</v>
      </c>
      <c r="I59" s="184">
        <v>0.69930000000000003</v>
      </c>
      <c r="J59" s="184">
        <v>4.9227999999999996</v>
      </c>
      <c r="K59" s="184">
        <v>8.4654000000000007</v>
      </c>
      <c r="L59" s="184">
        <v>14.5098</v>
      </c>
      <c r="M59" s="184">
        <v>18.348299999999998</v>
      </c>
      <c r="N59" s="184">
        <v>36.196899999999999</v>
      </c>
      <c r="O59" s="184">
        <v>17.904900000000001</v>
      </c>
      <c r="P59" s="184"/>
      <c r="Q59" s="184">
        <v>17.465299999999999</v>
      </c>
      <c r="R59" s="184">
        <v>21.503399999999999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44459</v>
      </c>
      <c r="E60" s="184">
        <v>15.4886</v>
      </c>
      <c r="F60" s="184">
        <v>-0.87680000000000002</v>
      </c>
      <c r="G60" s="184">
        <v>-0.87680000000000002</v>
      </c>
      <c r="H60" s="184">
        <v>-0.26529999999999998</v>
      </c>
      <c r="I60" s="184">
        <v>0.6381</v>
      </c>
      <c r="J60" s="184">
        <v>4.7823000000000002</v>
      </c>
      <c r="K60" s="184">
        <v>8.0248000000000008</v>
      </c>
      <c r="L60" s="184">
        <v>13.5953</v>
      </c>
      <c r="M60" s="184">
        <v>16.934799999999999</v>
      </c>
      <c r="N60" s="184">
        <v>34.020400000000002</v>
      </c>
      <c r="O60" s="184">
        <v>16.027699999999999</v>
      </c>
      <c r="P60" s="184"/>
      <c r="Q60" s="184">
        <v>15.5939</v>
      </c>
      <c r="R60" s="184">
        <v>19.4999</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44459</v>
      </c>
      <c r="E61" s="184">
        <v>14.920199999999999</v>
      </c>
      <c r="F61" s="184">
        <v>-0.93030000000000002</v>
      </c>
      <c r="G61" s="184">
        <v>-0.93030000000000002</v>
      </c>
      <c r="H61" s="184">
        <v>-0.48420000000000002</v>
      </c>
      <c r="I61" s="184">
        <v>4.9599999999999998E-2</v>
      </c>
      <c r="J61" s="184">
        <v>4.2736000000000001</v>
      </c>
      <c r="K61" s="184">
        <v>9.4611000000000001</v>
      </c>
      <c r="L61" s="184">
        <v>16.672499999999999</v>
      </c>
      <c r="M61" s="184">
        <v>22.1295</v>
      </c>
      <c r="N61" s="184">
        <v>34.837699999999998</v>
      </c>
      <c r="O61" s="184">
        <v>13.773199999999999</v>
      </c>
      <c r="P61" s="184"/>
      <c r="Q61" s="184">
        <v>12.510400000000001</v>
      </c>
      <c r="R61" s="184">
        <v>17.8353</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44459</v>
      </c>
      <c r="E62" s="184">
        <v>14.0634</v>
      </c>
      <c r="F62" s="184">
        <v>-0.92220000000000002</v>
      </c>
      <c r="G62" s="184">
        <v>-0.92220000000000002</v>
      </c>
      <c r="H62" s="184">
        <v>-0.49740000000000001</v>
      </c>
      <c r="I62" s="184">
        <v>0</v>
      </c>
      <c r="J62" s="184">
        <v>4.1300999999999997</v>
      </c>
      <c r="K62" s="184">
        <v>8.9578000000000007</v>
      </c>
      <c r="L62" s="184">
        <v>15.586399999999999</v>
      </c>
      <c r="M62" s="184">
        <v>20.435700000000001</v>
      </c>
      <c r="N62" s="184">
        <v>32.356400000000001</v>
      </c>
      <c r="O62" s="184">
        <v>11.722099999999999</v>
      </c>
      <c r="P62" s="184"/>
      <c r="Q62" s="184">
        <v>10.5672</v>
      </c>
      <c r="R62" s="184">
        <v>15.7742</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44459</v>
      </c>
      <c r="E63" s="184">
        <v>64.763499999999993</v>
      </c>
      <c r="F63" s="184">
        <v>-1.004</v>
      </c>
      <c r="G63" s="184">
        <v>-1.004</v>
      </c>
      <c r="H63" s="184">
        <v>-0.11269999999999999</v>
      </c>
      <c r="I63" s="184">
        <v>-2.3800000000000002E-2</v>
      </c>
      <c r="J63" s="184">
        <v>3.2035</v>
      </c>
      <c r="K63" s="184">
        <v>5.9855</v>
      </c>
      <c r="L63" s="184">
        <v>14.727</v>
      </c>
      <c r="M63" s="184">
        <v>27.0017</v>
      </c>
      <c r="N63" s="184">
        <v>46.332700000000003</v>
      </c>
      <c r="O63" s="184">
        <v>5.2461000000000002</v>
      </c>
      <c r="P63" s="184">
        <v>7.5860000000000003</v>
      </c>
      <c r="Q63" s="184">
        <v>12.151300000000001</v>
      </c>
      <c r="R63" s="184">
        <v>12.109500000000001</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44459</v>
      </c>
      <c r="E64" s="184">
        <v>70.8142</v>
      </c>
      <c r="F64" s="184">
        <v>-0.99770000000000003</v>
      </c>
      <c r="G64" s="184">
        <v>-0.99770000000000003</v>
      </c>
      <c r="H64" s="184">
        <v>-9.8799999999999999E-2</v>
      </c>
      <c r="I64" s="184">
        <v>4.1999999999999997E-3</v>
      </c>
      <c r="J64" s="184">
        <v>3.2667000000000002</v>
      </c>
      <c r="K64" s="184">
        <v>6.1844999999999999</v>
      </c>
      <c r="L64" s="184">
        <v>15.1793</v>
      </c>
      <c r="M64" s="184">
        <v>27.764199999999999</v>
      </c>
      <c r="N64" s="184">
        <v>47.490600000000001</v>
      </c>
      <c r="O64" s="184">
        <v>6.0952000000000002</v>
      </c>
      <c r="P64" s="184">
        <v>8.7562999999999995</v>
      </c>
      <c r="Q64" s="184">
        <v>12.277799999999999</v>
      </c>
      <c r="R64" s="184">
        <v>12.986499999999999</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44459</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44459</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44459</v>
      </c>
      <c r="E69" s="184">
        <v>96.95</v>
      </c>
      <c r="F69" s="184">
        <v>-0.89949999999999997</v>
      </c>
      <c r="G69" s="184">
        <v>-0.89949999999999997</v>
      </c>
      <c r="H69" s="184">
        <v>-0.81840000000000002</v>
      </c>
      <c r="I69" s="184">
        <v>-0.49270000000000003</v>
      </c>
      <c r="J69" s="184">
        <v>4.0012999999999996</v>
      </c>
      <c r="K69" s="184">
        <v>7.3525</v>
      </c>
      <c r="L69" s="184">
        <v>17.3019</v>
      </c>
      <c r="M69" s="184">
        <v>23.5032</v>
      </c>
      <c r="N69" s="184">
        <v>40.202500000000001</v>
      </c>
      <c r="O69" s="184">
        <v>13.0708</v>
      </c>
      <c r="P69" s="184">
        <v>10.251099999999999</v>
      </c>
      <c r="Q69" s="184">
        <v>13.747199999999999</v>
      </c>
      <c r="R69" s="184">
        <v>20.360199999999999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44459</v>
      </c>
      <c r="E70" s="184">
        <v>108.86</v>
      </c>
      <c r="F70" s="184">
        <v>-0.87419999999999998</v>
      </c>
      <c r="G70" s="184">
        <v>-0.87419999999999998</v>
      </c>
      <c r="H70" s="184">
        <v>-0.78380000000000005</v>
      </c>
      <c r="I70" s="184">
        <v>-0.41170000000000001</v>
      </c>
      <c r="J70" s="184">
        <v>4.1722000000000001</v>
      </c>
      <c r="K70" s="184">
        <v>7.8461999999999996</v>
      </c>
      <c r="L70" s="184">
        <v>18.338899999999999</v>
      </c>
      <c r="M70" s="184">
        <v>25.0977</v>
      </c>
      <c r="N70" s="184">
        <v>42.580199999999998</v>
      </c>
      <c r="O70" s="184">
        <v>14.862500000000001</v>
      </c>
      <c r="P70" s="184">
        <v>11.9316</v>
      </c>
      <c r="Q70" s="184">
        <v>13.2143</v>
      </c>
      <c r="R70" s="184">
        <v>22.3508</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44459</v>
      </c>
      <c r="E71" s="184">
        <v>110.27</v>
      </c>
      <c r="F71" s="184">
        <v>-1.0144</v>
      </c>
      <c r="G71" s="184">
        <v>-1.0144</v>
      </c>
      <c r="H71" s="184">
        <v>-0.28939999999999999</v>
      </c>
      <c r="I71" s="184">
        <v>-0.1268</v>
      </c>
      <c r="J71" s="184">
        <v>4.7995000000000001</v>
      </c>
      <c r="K71" s="184">
        <v>10.0389</v>
      </c>
      <c r="L71" s="184">
        <v>17.308499999999999</v>
      </c>
      <c r="M71" s="184">
        <v>25.1646</v>
      </c>
      <c r="N71" s="184">
        <v>43.338099999999997</v>
      </c>
      <c r="O71" s="184">
        <v>12.697100000000001</v>
      </c>
      <c r="P71" s="184">
        <v>13.497299999999999</v>
      </c>
      <c r="Q71" s="184">
        <v>11.6973</v>
      </c>
      <c r="R71" s="184">
        <v>22.111999999999998</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44459</v>
      </c>
      <c r="E72" s="184">
        <v>120.83</v>
      </c>
      <c r="F72" s="184">
        <v>-0.99960000000000004</v>
      </c>
      <c r="G72" s="184">
        <v>-0.99960000000000004</v>
      </c>
      <c r="H72" s="184">
        <v>-0.25590000000000002</v>
      </c>
      <c r="I72" s="184">
        <v>-7.4399999999999994E-2</v>
      </c>
      <c r="J72" s="184">
        <v>4.9236000000000004</v>
      </c>
      <c r="K72" s="184">
        <v>10.397399999999999</v>
      </c>
      <c r="L72" s="184">
        <v>18.055700000000002</v>
      </c>
      <c r="M72" s="184">
        <v>26.3384</v>
      </c>
      <c r="N72" s="184">
        <v>45.141100000000002</v>
      </c>
      <c r="O72" s="184">
        <v>14.0831</v>
      </c>
      <c r="P72" s="184">
        <v>14.9011</v>
      </c>
      <c r="Q72" s="184">
        <v>15.479200000000001</v>
      </c>
      <c r="R72" s="184">
        <v>23.636800000000001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44459</v>
      </c>
      <c r="E73" s="184">
        <v>263.21519999999998</v>
      </c>
      <c r="F73" s="184">
        <v>-1.5726</v>
      </c>
      <c r="G73" s="184">
        <v>-1.5726</v>
      </c>
      <c r="H73" s="184">
        <v>-1.2371000000000001</v>
      </c>
      <c r="I73" s="184">
        <v>-1.8673999999999999</v>
      </c>
      <c r="J73" s="184">
        <v>4.1642999999999999</v>
      </c>
      <c r="K73" s="184">
        <v>8.2607999999999997</v>
      </c>
      <c r="L73" s="184">
        <v>27.3248</v>
      </c>
      <c r="M73" s="184">
        <v>42.447000000000003</v>
      </c>
      <c r="N73" s="184">
        <v>62.539700000000003</v>
      </c>
      <c r="O73" s="184">
        <v>25.950900000000001</v>
      </c>
      <c r="P73" s="184">
        <v>18.319500000000001</v>
      </c>
      <c r="Q73" s="184">
        <v>17.279800000000002</v>
      </c>
      <c r="R73" s="184">
        <v>39.4726</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44459</v>
      </c>
      <c r="E74" s="184">
        <v>272.20690000000002</v>
      </c>
      <c r="F74" s="184">
        <v>-1.5718000000000001</v>
      </c>
      <c r="G74" s="184">
        <v>-1.5718000000000001</v>
      </c>
      <c r="H74" s="184">
        <v>-1.2353000000000001</v>
      </c>
      <c r="I74" s="184">
        <v>-1.8657999999999999</v>
      </c>
      <c r="J74" s="184">
        <v>4.1696</v>
      </c>
      <c r="K74" s="184">
        <v>8.2759</v>
      </c>
      <c r="L74" s="184">
        <v>27.319199999999999</v>
      </c>
      <c r="M74" s="184">
        <v>42.506399999999999</v>
      </c>
      <c r="N74" s="184">
        <v>62.660400000000003</v>
      </c>
      <c r="O74" s="184">
        <v>26.979600000000001</v>
      </c>
      <c r="P74" s="184">
        <v>19.020600000000002</v>
      </c>
      <c r="Q74" s="184">
        <v>18.195399999999999</v>
      </c>
      <c r="R74" s="184">
        <v>40.560400000000001</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44459</v>
      </c>
      <c r="E75" s="184">
        <v>217.36510000000001</v>
      </c>
      <c r="F75" s="184">
        <v>-0.66700000000000004</v>
      </c>
      <c r="G75" s="184">
        <v>-0.66700000000000004</v>
      </c>
      <c r="H75" s="184">
        <v>0.77480000000000004</v>
      </c>
      <c r="I75" s="184">
        <v>0.94630000000000003</v>
      </c>
      <c r="J75" s="184">
        <v>5.6039000000000003</v>
      </c>
      <c r="K75" s="184">
        <v>10.1782</v>
      </c>
      <c r="L75" s="184">
        <v>17.776499999999999</v>
      </c>
      <c r="M75" s="184">
        <v>24.495899999999999</v>
      </c>
      <c r="N75" s="184">
        <v>43.188499999999998</v>
      </c>
      <c r="O75" s="184">
        <v>17.234300000000001</v>
      </c>
      <c r="P75" s="184">
        <v>14.813800000000001</v>
      </c>
      <c r="Q75" s="184">
        <v>16.649999999999999</v>
      </c>
      <c r="R75" s="184">
        <v>22.194700000000001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44459</v>
      </c>
      <c r="E76" s="184">
        <v>96.687869352030901</v>
      </c>
      <c r="F76" s="184">
        <v>-0.66700000000000004</v>
      </c>
      <c r="G76" s="184">
        <v>-0.66700000000000004</v>
      </c>
      <c r="H76" s="184">
        <v>0.77480000000000004</v>
      </c>
      <c r="I76" s="184">
        <v>0.94620000000000004</v>
      </c>
      <c r="J76" s="184">
        <v>5.6035000000000004</v>
      </c>
      <c r="K76" s="184">
        <v>10.1778</v>
      </c>
      <c r="L76" s="184">
        <v>17.776299999999999</v>
      </c>
      <c r="M76" s="184">
        <v>24.496200000000002</v>
      </c>
      <c r="N76" s="184">
        <v>43.188699999999997</v>
      </c>
      <c r="O76" s="184">
        <v>17.023599999999998</v>
      </c>
      <c r="P76" s="184">
        <v>14.6439</v>
      </c>
      <c r="Q76" s="184">
        <v>16.549700000000001</v>
      </c>
      <c r="R76" s="184">
        <v>21.982299999999999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44459</v>
      </c>
      <c r="E77" s="184">
        <v>479.80572191011902</v>
      </c>
      <c r="F77" s="184">
        <v>-0.67300000000000004</v>
      </c>
      <c r="G77" s="184">
        <v>-0.67300000000000004</v>
      </c>
      <c r="H77" s="184">
        <v>0.76039999999999996</v>
      </c>
      <c r="I77" s="184">
        <v>0.91769999999999996</v>
      </c>
      <c r="J77" s="184">
        <v>5.5377999999999998</v>
      </c>
      <c r="K77" s="184">
        <v>9.9762000000000004</v>
      </c>
      <c r="L77" s="184">
        <v>17.351600000000001</v>
      </c>
      <c r="M77" s="184">
        <v>23.825700000000001</v>
      </c>
      <c r="N77" s="184">
        <v>42.189</v>
      </c>
      <c r="O77" s="184">
        <v>16.4391</v>
      </c>
      <c r="P77" s="184">
        <v>13.858700000000001</v>
      </c>
      <c r="Q77" s="184">
        <v>16.2104</v>
      </c>
      <c r="R77" s="184">
        <v>21.3735</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44459</v>
      </c>
      <c r="E78" s="184">
        <v>433.61118118366602</v>
      </c>
      <c r="F78" s="184">
        <v>-0.67300000000000004</v>
      </c>
      <c r="G78" s="184">
        <v>-0.67300000000000004</v>
      </c>
      <c r="H78" s="184">
        <v>0.76039999999999996</v>
      </c>
      <c r="I78" s="184">
        <v>0.91769999999999996</v>
      </c>
      <c r="J78" s="184">
        <v>5.5382999999999996</v>
      </c>
      <c r="K78" s="184">
        <v>9.9773999999999994</v>
      </c>
      <c r="L78" s="184">
        <v>17.3535</v>
      </c>
      <c r="M78" s="184">
        <v>23.828299999999999</v>
      </c>
      <c r="N78" s="184">
        <v>42.193199999999997</v>
      </c>
      <c r="O78" s="184">
        <v>16.229900000000001</v>
      </c>
      <c r="P78" s="184">
        <v>13.6928</v>
      </c>
      <c r="Q78" s="184">
        <v>15.771599999999999</v>
      </c>
      <c r="R78" s="184">
        <v>21.1675</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44459</v>
      </c>
      <c r="E79" s="184">
        <v>24.979399999999998</v>
      </c>
      <c r="F79" s="184">
        <v>-0.79079999999999995</v>
      </c>
      <c r="G79" s="184">
        <v>-0.79079999999999995</v>
      </c>
      <c r="H79" s="184">
        <v>0.22470000000000001</v>
      </c>
      <c r="I79" s="184">
        <v>0.28539999999999999</v>
      </c>
      <c r="J79" s="184">
        <v>5.2313999999999998</v>
      </c>
      <c r="K79" s="184">
        <v>9.2354000000000003</v>
      </c>
      <c r="L79" s="184">
        <v>15.722</v>
      </c>
      <c r="M79" s="184">
        <v>19.577000000000002</v>
      </c>
      <c r="N79" s="184">
        <v>36.299799999999998</v>
      </c>
      <c r="O79" s="184">
        <v>13.7529</v>
      </c>
      <c r="P79" s="184">
        <v>11.7849</v>
      </c>
      <c r="Q79" s="184">
        <v>12.470800000000001</v>
      </c>
      <c r="R79" s="184">
        <v>19.453700000000001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44459</v>
      </c>
      <c r="E80" s="184">
        <v>23.1982</v>
      </c>
      <c r="F80" s="184">
        <v>-0.80300000000000005</v>
      </c>
      <c r="G80" s="184">
        <v>-0.80300000000000005</v>
      </c>
      <c r="H80" s="184">
        <v>0.19570000000000001</v>
      </c>
      <c r="I80" s="184">
        <v>0.22770000000000001</v>
      </c>
      <c r="J80" s="184">
        <v>5.0967000000000002</v>
      </c>
      <c r="K80" s="184">
        <v>8.8106000000000009</v>
      </c>
      <c r="L80" s="184">
        <v>14.8375</v>
      </c>
      <c r="M80" s="184">
        <v>18.22</v>
      </c>
      <c r="N80" s="184">
        <v>34.245699999999999</v>
      </c>
      <c r="O80" s="184">
        <v>12.0578</v>
      </c>
      <c r="P80" s="184">
        <v>10.500400000000001</v>
      </c>
      <c r="Q80" s="184">
        <v>11.4099</v>
      </c>
      <c r="R80" s="184">
        <v>17.660499999999999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44459</v>
      </c>
      <c r="E81" s="184">
        <v>132.93559999999999</v>
      </c>
      <c r="F81" s="184">
        <v>-1.1019000000000001</v>
      </c>
      <c r="G81" s="184">
        <v>-1.1019000000000001</v>
      </c>
      <c r="H81" s="184">
        <v>-0.4592</v>
      </c>
      <c r="I81" s="184">
        <v>-0.57709999999999995</v>
      </c>
      <c r="J81" s="184">
        <v>4.2641</v>
      </c>
      <c r="K81" s="184">
        <v>9.7721999999999998</v>
      </c>
      <c r="L81" s="184">
        <v>18.665500000000002</v>
      </c>
      <c r="M81" s="184">
        <v>26.585899999999999</v>
      </c>
      <c r="N81" s="184">
        <v>42.014899999999997</v>
      </c>
      <c r="O81" s="184">
        <v>14.6243</v>
      </c>
      <c r="P81" s="184">
        <v>13.155200000000001</v>
      </c>
      <c r="Q81" s="184">
        <v>12.928599999999999</v>
      </c>
      <c r="R81" s="184">
        <v>21.0107</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44459</v>
      </c>
      <c r="E82" s="184">
        <v>143.4289</v>
      </c>
      <c r="F82" s="184">
        <v>-1.0911999999999999</v>
      </c>
      <c r="G82" s="184">
        <v>-1.0911999999999999</v>
      </c>
      <c r="H82" s="184">
        <v>-0.43409999999999999</v>
      </c>
      <c r="I82" s="184">
        <v>-0.52739999999999998</v>
      </c>
      <c r="J82" s="184">
        <v>4.3795999999999999</v>
      </c>
      <c r="K82" s="184">
        <v>10.145</v>
      </c>
      <c r="L82" s="184">
        <v>19.4482</v>
      </c>
      <c r="M82" s="184">
        <v>27.818300000000001</v>
      </c>
      <c r="N82" s="184">
        <v>43.781700000000001</v>
      </c>
      <c r="O82" s="184">
        <v>15.889900000000001</v>
      </c>
      <c r="P82" s="184">
        <v>14.480700000000001</v>
      </c>
      <c r="Q82" s="184">
        <v>12.771599999999999</v>
      </c>
      <c r="R82" s="184">
        <v>22.3582</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44459</v>
      </c>
      <c r="E83" s="184">
        <v>326.80630000000002</v>
      </c>
      <c r="F83" s="184">
        <v>-0.8024</v>
      </c>
      <c r="G83" s="184">
        <v>-0.8024</v>
      </c>
      <c r="H83" s="184">
        <v>0.12859999999999999</v>
      </c>
      <c r="I83" s="184">
        <v>-0.14829999999999999</v>
      </c>
      <c r="J83" s="184">
        <v>3.6686000000000001</v>
      </c>
      <c r="K83" s="184">
        <v>9.0716000000000001</v>
      </c>
      <c r="L83" s="184">
        <v>16.947700000000001</v>
      </c>
      <c r="M83" s="184">
        <v>26.2498</v>
      </c>
      <c r="N83" s="184">
        <v>45.742600000000003</v>
      </c>
      <c r="O83" s="184">
        <v>14.9321</v>
      </c>
      <c r="P83" s="184">
        <v>11.497400000000001</v>
      </c>
      <c r="Q83" s="184">
        <v>14.644500000000001</v>
      </c>
      <c r="R83" s="184">
        <v>20.947199999999999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44459</v>
      </c>
      <c r="E84" s="184">
        <v>411.31030824665498</v>
      </c>
      <c r="F84" s="184">
        <v>-0.81020000000000003</v>
      </c>
      <c r="G84" s="184">
        <v>-0.81020000000000003</v>
      </c>
      <c r="H84" s="184">
        <v>0.1105</v>
      </c>
      <c r="I84" s="184">
        <v>-0.184</v>
      </c>
      <c r="J84" s="184">
        <v>3.5859999999999999</v>
      </c>
      <c r="K84" s="184">
        <v>8.8181999999999992</v>
      </c>
      <c r="L84" s="184">
        <v>16.396799999999999</v>
      </c>
      <c r="M84" s="184">
        <v>25.330400000000001</v>
      </c>
      <c r="N84" s="184">
        <v>44.304400000000001</v>
      </c>
      <c r="O84" s="184">
        <v>13.6716</v>
      </c>
      <c r="P84" s="184">
        <v>10.170199999999999</v>
      </c>
      <c r="Q84" s="184">
        <v>15.3866</v>
      </c>
      <c r="R84" s="184">
        <v>19.7225</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44459</v>
      </c>
      <c r="E85" s="184">
        <v>12.68</v>
      </c>
      <c r="F85" s="184">
        <v>-0.9375</v>
      </c>
      <c r="G85" s="184">
        <v>-0.9375</v>
      </c>
      <c r="H85" s="184">
        <v>-0.3145</v>
      </c>
      <c r="I85" s="184">
        <v>-0.39279999999999998</v>
      </c>
      <c r="J85" s="184">
        <v>4.3620999999999999</v>
      </c>
      <c r="K85" s="184">
        <v>10.452999999999999</v>
      </c>
      <c r="L85" s="184">
        <v>18.949300000000001</v>
      </c>
      <c r="M85" s="184">
        <v>26.8</v>
      </c>
      <c r="N85" s="184"/>
      <c r="O85" s="184"/>
      <c r="P85" s="184"/>
      <c r="Q85" s="184">
        <v>26.8</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44459</v>
      </c>
      <c r="E86" s="184">
        <v>12.57</v>
      </c>
      <c r="F86" s="184">
        <v>-0.9456</v>
      </c>
      <c r="G86" s="184">
        <v>-0.9456</v>
      </c>
      <c r="H86" s="184">
        <v>-0.31719999999999998</v>
      </c>
      <c r="I86" s="184">
        <v>-0.47510000000000002</v>
      </c>
      <c r="J86" s="184">
        <v>4.2289000000000003</v>
      </c>
      <c r="K86" s="184">
        <v>10.166499999999999</v>
      </c>
      <c r="L86" s="184">
        <v>18.2502</v>
      </c>
      <c r="M86" s="184">
        <v>25.7</v>
      </c>
      <c r="N86" s="184"/>
      <c r="O86" s="184"/>
      <c r="P86" s="184"/>
      <c r="Q86" s="184">
        <v>25.7</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44459</v>
      </c>
      <c r="E87" s="184">
        <v>256.6696</v>
      </c>
      <c r="F87" s="184">
        <v>-1.1339999999999999</v>
      </c>
      <c r="G87" s="184">
        <v>-1.1339999999999999</v>
      </c>
      <c r="H87" s="184">
        <v>-7.1199999999999999E-2</v>
      </c>
      <c r="I87" s="184">
        <v>7.7600000000000002E-2</v>
      </c>
      <c r="J87" s="184">
        <v>4.1986999999999997</v>
      </c>
      <c r="K87" s="184">
        <v>9.2278000000000002</v>
      </c>
      <c r="L87" s="184">
        <v>19.189399999999999</v>
      </c>
      <c r="M87" s="184">
        <v>30.116800000000001</v>
      </c>
      <c r="N87" s="184">
        <v>48.811100000000003</v>
      </c>
      <c r="O87" s="184">
        <v>13.410299999999999</v>
      </c>
      <c r="P87" s="184">
        <v>12.176399999999999</v>
      </c>
      <c r="Q87" s="184">
        <v>13.032299999999999</v>
      </c>
      <c r="R87" s="184">
        <v>23.5609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44459</v>
      </c>
      <c r="E88" s="184">
        <v>250.650213229169</v>
      </c>
      <c r="F88" s="184">
        <v>-1.1391</v>
      </c>
      <c r="G88" s="184">
        <v>-1.1391</v>
      </c>
      <c r="H88" s="184">
        <v>-8.3500000000000005E-2</v>
      </c>
      <c r="I88" s="184">
        <v>5.3400000000000003E-2</v>
      </c>
      <c r="J88" s="184">
        <v>4.1432000000000002</v>
      </c>
      <c r="K88" s="184">
        <v>9.0495000000000001</v>
      </c>
      <c r="L88" s="184">
        <v>18.798100000000002</v>
      </c>
      <c r="M88" s="184">
        <v>29.474599999999999</v>
      </c>
      <c r="N88" s="184">
        <v>47.830300000000001</v>
      </c>
      <c r="O88" s="184">
        <v>12.627000000000001</v>
      </c>
      <c r="P88" s="184">
        <v>11.3828</v>
      </c>
      <c r="Q88" s="184">
        <v>12.806100000000001</v>
      </c>
      <c r="R88" s="184">
        <v>22.6556</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-0.98152236842105312</v>
      </c>
      <c r="G89" s="186">
        <v>-0.98152236842105312</v>
      </c>
      <c r="H89" s="186">
        <v>-0.2011763157894737</v>
      </c>
      <c r="I89" s="186">
        <v>-5.8088157894736842E-2</v>
      </c>
      <c r="J89" s="186">
        <v>4.2900802631578943</v>
      </c>
      <c r="K89" s="186">
        <v>8.8242276315789461</v>
      </c>
      <c r="L89" s="186">
        <v>17.138907894736839</v>
      </c>
      <c r="M89" s="186">
        <v>25.163660526315798</v>
      </c>
      <c r="N89" s="186">
        <v>42.868566216216216</v>
      </c>
      <c r="O89" s="186">
        <v>15.299210606060605</v>
      </c>
      <c r="P89" s="186">
        <v>13.05813846153846</v>
      </c>
      <c r="Q89" s="186">
        <v>14.523006578947371</v>
      </c>
      <c r="R89" s="186">
        <v>22.94679444444445</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-0.99330000000000007</v>
      </c>
      <c r="G90" s="186">
        <v>-0.99330000000000007</v>
      </c>
      <c r="H90" s="186">
        <v>-0.20195000000000002</v>
      </c>
      <c r="I90" s="186">
        <v>-0.12089999999999999</v>
      </c>
      <c r="J90" s="186">
        <v>4.3168000000000006</v>
      </c>
      <c r="K90" s="186">
        <v>8.8879999999999999</v>
      </c>
      <c r="L90" s="186">
        <v>17.20355</v>
      </c>
      <c r="M90" s="186">
        <v>25.550150000000002</v>
      </c>
      <c r="N90" s="186">
        <v>43.771349999999998</v>
      </c>
      <c r="O90" s="186">
        <v>15.19755</v>
      </c>
      <c r="P90" s="186">
        <v>12.8567</v>
      </c>
      <c r="Q90" s="186">
        <v>14.059750000000001</v>
      </c>
      <c r="R90" s="186">
        <v>22.082099999999997</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44459</v>
      </c>
      <c r="E93" s="184">
        <v>21.2545</v>
      </c>
      <c r="F93" s="184">
        <v>0.11119999999999999</v>
      </c>
      <c r="G93" s="184">
        <v>0.11119999999999999</v>
      </c>
      <c r="H93" s="184">
        <v>0.1338</v>
      </c>
      <c r="I93" s="184">
        <v>0.2155</v>
      </c>
      <c r="J93" s="184">
        <v>0.22819999999999999</v>
      </c>
      <c r="K93" s="184">
        <v>0.98880000000000001</v>
      </c>
      <c r="L93" s="184">
        <v>2.3178999999999998</v>
      </c>
      <c r="M93" s="184">
        <v>3.2443</v>
      </c>
      <c r="N93" s="184">
        <v>3.9986000000000002</v>
      </c>
      <c r="O93" s="184">
        <v>5.0639000000000003</v>
      </c>
      <c r="P93" s="184">
        <v>5.3746999999999998</v>
      </c>
      <c r="Q93" s="184">
        <v>6.3929</v>
      </c>
      <c r="R93" s="184">
        <v>4.3350999999999997</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44459</v>
      </c>
      <c r="E94" s="184">
        <v>22.311299999999999</v>
      </c>
      <c r="F94" s="184">
        <v>0.1167</v>
      </c>
      <c r="G94" s="184">
        <v>0.1167</v>
      </c>
      <c r="H94" s="184">
        <v>0.14680000000000001</v>
      </c>
      <c r="I94" s="184">
        <v>0.24129999999999999</v>
      </c>
      <c r="J94" s="184">
        <v>0.28589999999999999</v>
      </c>
      <c r="K94" s="184">
        <v>1.163</v>
      </c>
      <c r="L94" s="184">
        <v>2.6608999999999998</v>
      </c>
      <c r="M94" s="184">
        <v>3.7503000000000002</v>
      </c>
      <c r="N94" s="184">
        <v>4.6673</v>
      </c>
      <c r="O94" s="184">
        <v>5.7026000000000003</v>
      </c>
      <c r="P94" s="184">
        <v>6.0247000000000002</v>
      </c>
      <c r="Q94" s="184">
        <v>7.1001000000000003</v>
      </c>
      <c r="R94" s="184">
        <v>4.9733000000000001</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44459</v>
      </c>
      <c r="E95" s="184">
        <v>15.794</v>
      </c>
      <c r="F95" s="184">
        <v>0.10780000000000001</v>
      </c>
      <c r="G95" s="184">
        <v>0.10780000000000001</v>
      </c>
      <c r="H95" s="184">
        <v>0.12620000000000001</v>
      </c>
      <c r="I95" s="184">
        <v>0.23480000000000001</v>
      </c>
      <c r="J95" s="184">
        <v>0.29970000000000002</v>
      </c>
      <c r="K95" s="184">
        <v>1.1366000000000001</v>
      </c>
      <c r="L95" s="184">
        <v>2.4746000000000001</v>
      </c>
      <c r="M95" s="184">
        <v>3.5306000000000002</v>
      </c>
      <c r="N95" s="184">
        <v>4.4480000000000004</v>
      </c>
      <c r="O95" s="184">
        <v>5.6856</v>
      </c>
      <c r="P95" s="184">
        <v>6.1524000000000001</v>
      </c>
      <c r="Q95" s="184">
        <v>6.6422999999999996</v>
      </c>
      <c r="R95" s="184">
        <v>4.9112</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44459</v>
      </c>
      <c r="E96" s="184">
        <v>14.9306</v>
      </c>
      <c r="F96" s="184">
        <v>0.1012</v>
      </c>
      <c r="G96" s="184">
        <v>0.1012</v>
      </c>
      <c r="H96" s="184">
        <v>0.112</v>
      </c>
      <c r="I96" s="184">
        <v>0.20599999999999999</v>
      </c>
      <c r="J96" s="184">
        <v>0.23699999999999999</v>
      </c>
      <c r="K96" s="184">
        <v>0.94379999999999997</v>
      </c>
      <c r="L96" s="184">
        <v>2.0882000000000001</v>
      </c>
      <c r="M96" s="184">
        <v>2.9462000000000002</v>
      </c>
      <c r="N96" s="184">
        <v>3.6638000000000002</v>
      </c>
      <c r="O96" s="184">
        <v>4.9154999999999998</v>
      </c>
      <c r="P96" s="184">
        <v>5.3434999999999997</v>
      </c>
      <c r="Q96" s="184">
        <v>5.8021000000000003</v>
      </c>
      <c r="R96" s="184">
        <v>4.1406000000000001</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44459</v>
      </c>
      <c r="E97" s="184">
        <v>13.292</v>
      </c>
      <c r="F97" s="184">
        <v>0.1205</v>
      </c>
      <c r="G97" s="184">
        <v>0.1205</v>
      </c>
      <c r="H97" s="184">
        <v>0.18090000000000001</v>
      </c>
      <c r="I97" s="184">
        <v>0.27910000000000001</v>
      </c>
      <c r="J97" s="184">
        <v>0.29430000000000001</v>
      </c>
      <c r="K97" s="184">
        <v>1.1414</v>
      </c>
      <c r="L97" s="184">
        <v>2.5379999999999998</v>
      </c>
      <c r="M97" s="184">
        <v>3.6332</v>
      </c>
      <c r="N97" s="184">
        <v>4.6696999999999997</v>
      </c>
      <c r="O97" s="184">
        <v>5.7598000000000003</v>
      </c>
      <c r="P97" s="184"/>
      <c r="Q97" s="184">
        <v>6.1990999999999996</v>
      </c>
      <c r="R97" s="184">
        <v>5.1597</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44459</v>
      </c>
      <c r="E98" s="184">
        <v>12.923</v>
      </c>
      <c r="F98" s="184">
        <v>0.1162</v>
      </c>
      <c r="G98" s="184">
        <v>0.1162</v>
      </c>
      <c r="H98" s="184">
        <v>0.17050000000000001</v>
      </c>
      <c r="I98" s="184">
        <v>0.25600000000000001</v>
      </c>
      <c r="J98" s="184">
        <v>0.24049999999999999</v>
      </c>
      <c r="K98" s="184">
        <v>0.97670000000000001</v>
      </c>
      <c r="L98" s="184">
        <v>2.2065999999999999</v>
      </c>
      <c r="M98" s="184">
        <v>3.1282000000000001</v>
      </c>
      <c r="N98" s="184">
        <v>4.008</v>
      </c>
      <c r="O98" s="184">
        <v>5.1393000000000004</v>
      </c>
      <c r="P98" s="184"/>
      <c r="Q98" s="184">
        <v>5.569</v>
      </c>
      <c r="R98" s="184">
        <v>4.5156999999999998</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44459</v>
      </c>
      <c r="E99" s="184">
        <v>11.629300000000001</v>
      </c>
      <c r="F99" s="184">
        <v>0.1076</v>
      </c>
      <c r="G99" s="184">
        <v>0.1076</v>
      </c>
      <c r="H99" s="184">
        <v>0.1042</v>
      </c>
      <c r="I99" s="184">
        <v>0.19389999999999999</v>
      </c>
      <c r="J99" s="184">
        <v>0.1197</v>
      </c>
      <c r="K99" s="184">
        <v>0.65959999999999996</v>
      </c>
      <c r="L99" s="184">
        <v>1.7009000000000001</v>
      </c>
      <c r="M99" s="184">
        <v>2.3687999999999998</v>
      </c>
      <c r="N99" s="184">
        <v>2.9889000000000001</v>
      </c>
      <c r="O99" s="184">
        <v>4.6477000000000004</v>
      </c>
      <c r="P99" s="184"/>
      <c r="Q99" s="184">
        <v>4.7385999999999999</v>
      </c>
      <c r="R99" s="184">
        <v>3.7343000000000002</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44459</v>
      </c>
      <c r="E100" s="184">
        <v>11.376099999999999</v>
      </c>
      <c r="F100" s="184">
        <v>0.1038</v>
      </c>
      <c r="G100" s="184">
        <v>0.1038</v>
      </c>
      <c r="H100" s="184">
        <v>9.5899999999999999E-2</v>
      </c>
      <c r="I100" s="184">
        <v>0.17610000000000001</v>
      </c>
      <c r="J100" s="184">
        <v>8.0100000000000005E-2</v>
      </c>
      <c r="K100" s="184">
        <v>0.54</v>
      </c>
      <c r="L100" s="184">
        <v>1.4229000000000001</v>
      </c>
      <c r="M100" s="184">
        <v>1.8889</v>
      </c>
      <c r="N100" s="184">
        <v>2.3067000000000002</v>
      </c>
      <c r="O100" s="184">
        <v>3.9331</v>
      </c>
      <c r="P100" s="184"/>
      <c r="Q100" s="184">
        <v>4.0338000000000003</v>
      </c>
      <c r="R100" s="184">
        <v>3.0005000000000002</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44459</v>
      </c>
      <c r="E101" s="184">
        <v>12.254</v>
      </c>
      <c r="F101" s="184">
        <v>0.1062</v>
      </c>
      <c r="G101" s="184">
        <v>0.1062</v>
      </c>
      <c r="H101" s="184">
        <v>0.15529999999999999</v>
      </c>
      <c r="I101" s="184">
        <v>0.23719999999999999</v>
      </c>
      <c r="J101" s="184">
        <v>0.25359999999999999</v>
      </c>
      <c r="K101" s="184">
        <v>1.1055999999999999</v>
      </c>
      <c r="L101" s="184">
        <v>2.4496000000000002</v>
      </c>
      <c r="M101" s="184">
        <v>3.3481999999999998</v>
      </c>
      <c r="N101" s="184">
        <v>4.2716000000000003</v>
      </c>
      <c r="O101" s="184">
        <v>5.5693999999999999</v>
      </c>
      <c r="P101" s="184"/>
      <c r="Q101" s="184">
        <v>5.7191999999999998</v>
      </c>
      <c r="R101" s="184">
        <v>4.7192999999999996</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44459</v>
      </c>
      <c r="E102" s="184">
        <v>11.988</v>
      </c>
      <c r="F102" s="184">
        <v>0.1002</v>
      </c>
      <c r="G102" s="184">
        <v>0.1002</v>
      </c>
      <c r="H102" s="184">
        <v>0.14199999999999999</v>
      </c>
      <c r="I102" s="184">
        <v>0.21740000000000001</v>
      </c>
      <c r="J102" s="184">
        <v>0.2006</v>
      </c>
      <c r="K102" s="184">
        <v>0.9516</v>
      </c>
      <c r="L102" s="184">
        <v>2.1472000000000002</v>
      </c>
      <c r="M102" s="184">
        <v>2.8925000000000001</v>
      </c>
      <c r="N102" s="184">
        <v>3.6665999999999999</v>
      </c>
      <c r="O102" s="184">
        <v>4.9458000000000002</v>
      </c>
      <c r="P102" s="184"/>
      <c r="Q102" s="184">
        <v>5.0862999999999996</v>
      </c>
      <c r="R102" s="184">
        <v>4.1051000000000002</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44459</v>
      </c>
      <c r="E103" s="184">
        <v>16.127199999999998</v>
      </c>
      <c r="F103" s="184">
        <v>0.1273</v>
      </c>
      <c r="G103" s="184">
        <v>0.1273</v>
      </c>
      <c r="H103" s="184">
        <v>0.1714</v>
      </c>
      <c r="I103" s="184">
        <v>0.25800000000000001</v>
      </c>
      <c r="J103" s="184">
        <v>0.29349999999999998</v>
      </c>
      <c r="K103" s="184">
        <v>1.1604000000000001</v>
      </c>
      <c r="L103" s="184">
        <v>2.6027</v>
      </c>
      <c r="M103" s="184">
        <v>3.6926000000000001</v>
      </c>
      <c r="N103" s="184">
        <v>4.6520999999999999</v>
      </c>
      <c r="O103" s="184">
        <v>5.8914999999999997</v>
      </c>
      <c r="P103" s="184">
        <v>6.2138</v>
      </c>
      <c r="Q103" s="184">
        <v>6.8254999999999999</v>
      </c>
      <c r="R103" s="184">
        <v>5.2142999999999997</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44459</v>
      </c>
      <c r="E104" s="184">
        <v>15.4307</v>
      </c>
      <c r="F104" s="184">
        <v>0.122</v>
      </c>
      <c r="G104" s="184">
        <v>0.122</v>
      </c>
      <c r="H104" s="184">
        <v>0.15840000000000001</v>
      </c>
      <c r="I104" s="184">
        <v>0.23119999999999999</v>
      </c>
      <c r="J104" s="184">
        <v>0.23319999999999999</v>
      </c>
      <c r="K104" s="184">
        <v>0.96909999999999996</v>
      </c>
      <c r="L104" s="184">
        <v>2.2212000000000001</v>
      </c>
      <c r="M104" s="184">
        <v>3.1263999999999998</v>
      </c>
      <c r="N104" s="184">
        <v>3.8999000000000001</v>
      </c>
      <c r="O104" s="184">
        <v>5.1421000000000001</v>
      </c>
      <c r="P104" s="184">
        <v>5.4882999999999997</v>
      </c>
      <c r="Q104" s="184">
        <v>6.1759000000000004</v>
      </c>
      <c r="R104" s="184">
        <v>4.4528999999999996</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44459</v>
      </c>
      <c r="E105" s="184">
        <v>25.035</v>
      </c>
      <c r="F105" s="184">
        <v>0.104</v>
      </c>
      <c r="G105" s="184">
        <v>0.104</v>
      </c>
      <c r="H105" s="184">
        <v>0.156</v>
      </c>
      <c r="I105" s="184">
        <v>0.24429999999999999</v>
      </c>
      <c r="J105" s="184">
        <v>0.24829999999999999</v>
      </c>
      <c r="K105" s="184">
        <v>1.0862000000000001</v>
      </c>
      <c r="L105" s="184">
        <v>2.5226000000000002</v>
      </c>
      <c r="M105" s="184">
        <v>3.5402999999999998</v>
      </c>
      <c r="N105" s="184">
        <v>4.4996999999999998</v>
      </c>
      <c r="O105" s="184">
        <v>5.3209</v>
      </c>
      <c r="P105" s="184">
        <v>5.6641000000000004</v>
      </c>
      <c r="Q105" s="184">
        <v>6.6196000000000002</v>
      </c>
      <c r="R105" s="184">
        <v>4.6128999999999998</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44459</v>
      </c>
      <c r="E106" s="184">
        <v>24.477</v>
      </c>
      <c r="F106" s="184">
        <v>0.1022</v>
      </c>
      <c r="G106" s="184">
        <v>0.1022</v>
      </c>
      <c r="H106" s="184">
        <v>0.14729999999999999</v>
      </c>
      <c r="I106" s="184">
        <v>0.22109999999999999</v>
      </c>
      <c r="J106" s="184">
        <v>0.2006</v>
      </c>
      <c r="K106" s="184">
        <v>0.94020000000000004</v>
      </c>
      <c r="L106" s="184">
        <v>2.2345999999999999</v>
      </c>
      <c r="M106" s="184">
        <v>3.1088</v>
      </c>
      <c r="N106" s="184">
        <v>3.9230999999999998</v>
      </c>
      <c r="O106" s="184">
        <v>4.7671999999999999</v>
      </c>
      <c r="P106" s="184">
        <v>5.1173000000000002</v>
      </c>
      <c r="Q106" s="184">
        <v>6.6417000000000002</v>
      </c>
      <c r="R106" s="184">
        <v>4.0457999999999998</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44459</v>
      </c>
      <c r="E107" s="184">
        <v>15.794</v>
      </c>
      <c r="F107" s="184">
        <v>0.10780000000000001</v>
      </c>
      <c r="G107" s="184">
        <v>0.10780000000000001</v>
      </c>
      <c r="H107" s="184">
        <v>0.1585</v>
      </c>
      <c r="I107" s="184">
        <v>0.2475</v>
      </c>
      <c r="J107" s="184">
        <v>0.2475</v>
      </c>
      <c r="K107" s="184">
        <v>1.0881000000000001</v>
      </c>
      <c r="L107" s="184">
        <v>2.5251999999999999</v>
      </c>
      <c r="M107" s="184">
        <v>3.5400999999999998</v>
      </c>
      <c r="N107" s="184">
        <v>4.4991000000000003</v>
      </c>
      <c r="O107" s="184">
        <v>5.3216000000000001</v>
      </c>
      <c r="P107" s="184">
        <v>5.6679000000000004</v>
      </c>
      <c r="Q107" s="184">
        <v>6.3011999999999997</v>
      </c>
      <c r="R107" s="184">
        <v>4.6131000000000002</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44459</v>
      </c>
      <c r="E108" s="184">
        <v>27.3675</v>
      </c>
      <c r="F108" s="184">
        <v>0.12180000000000001</v>
      </c>
      <c r="G108" s="184">
        <v>0.12180000000000001</v>
      </c>
      <c r="H108" s="184">
        <v>0.1394</v>
      </c>
      <c r="I108" s="184">
        <v>0.2399</v>
      </c>
      <c r="J108" s="184">
        <v>0.23039999999999999</v>
      </c>
      <c r="K108" s="184">
        <v>0.99039999999999995</v>
      </c>
      <c r="L108" s="184">
        <v>2.2679</v>
      </c>
      <c r="M108" s="184">
        <v>3.1366000000000001</v>
      </c>
      <c r="N108" s="184">
        <v>3.9916999999999998</v>
      </c>
      <c r="O108" s="184">
        <v>5.0213999999999999</v>
      </c>
      <c r="P108" s="184">
        <v>5.3733000000000004</v>
      </c>
      <c r="Q108" s="184">
        <v>7.0716999999999999</v>
      </c>
      <c r="R108" s="184">
        <v>4.3151999999999999</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44459</v>
      </c>
      <c r="E109" s="184">
        <v>28.7181</v>
      </c>
      <c r="F109" s="184">
        <v>0.12620000000000001</v>
      </c>
      <c r="G109" s="184">
        <v>0.12620000000000001</v>
      </c>
      <c r="H109" s="184">
        <v>0.14960000000000001</v>
      </c>
      <c r="I109" s="184">
        <v>0.26040000000000002</v>
      </c>
      <c r="J109" s="184">
        <v>0.27550000000000002</v>
      </c>
      <c r="K109" s="184">
        <v>1.1286</v>
      </c>
      <c r="L109" s="184">
        <v>2.5430000000000001</v>
      </c>
      <c r="M109" s="184">
        <v>3.5510000000000002</v>
      </c>
      <c r="N109" s="184">
        <v>4.5472999999999999</v>
      </c>
      <c r="O109" s="184">
        <v>5.6028000000000002</v>
      </c>
      <c r="P109" s="184">
        <v>5.9894999999999996</v>
      </c>
      <c r="Q109" s="184">
        <v>7.1894999999999998</v>
      </c>
      <c r="R109" s="184">
        <v>4.8693999999999997</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44459</v>
      </c>
      <c r="E110" s="184">
        <v>27.3718</v>
      </c>
      <c r="F110" s="184">
        <v>0.1116</v>
      </c>
      <c r="G110" s="184">
        <v>0.1116</v>
      </c>
      <c r="H110" s="184">
        <v>0.1716</v>
      </c>
      <c r="I110" s="184">
        <v>0.2626</v>
      </c>
      <c r="J110" s="184">
        <v>0.27179999999999999</v>
      </c>
      <c r="K110" s="184">
        <v>1.119</v>
      </c>
      <c r="L110" s="184">
        <v>2.4912000000000001</v>
      </c>
      <c r="M110" s="184">
        <v>3.4788000000000001</v>
      </c>
      <c r="N110" s="184">
        <v>4.4941000000000004</v>
      </c>
      <c r="O110" s="184">
        <v>5.6189</v>
      </c>
      <c r="P110" s="184">
        <v>5.9829999999999997</v>
      </c>
      <c r="Q110" s="184">
        <v>7.0551000000000004</v>
      </c>
      <c r="R110" s="184">
        <v>4.7363999999999997</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44459</v>
      </c>
      <c r="E111" s="184">
        <v>25.974699999999999</v>
      </c>
      <c r="F111" s="184">
        <v>0.1056</v>
      </c>
      <c r="G111" s="184">
        <v>0.1056</v>
      </c>
      <c r="H111" s="184">
        <v>0.15809999999999999</v>
      </c>
      <c r="I111" s="184">
        <v>0.23619999999999999</v>
      </c>
      <c r="J111" s="184">
        <v>0.2137</v>
      </c>
      <c r="K111" s="184">
        <v>0.94159999999999999</v>
      </c>
      <c r="L111" s="184">
        <v>2.1436000000000002</v>
      </c>
      <c r="M111" s="184">
        <v>2.9626999999999999</v>
      </c>
      <c r="N111" s="184">
        <v>3.7759</v>
      </c>
      <c r="O111" s="184">
        <v>4.8776000000000002</v>
      </c>
      <c r="P111" s="184">
        <v>5.2728999999999999</v>
      </c>
      <c r="Q111" s="184">
        <v>6.6813000000000002</v>
      </c>
      <c r="R111" s="184">
        <v>3.9851000000000001</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44459</v>
      </c>
      <c r="E112" s="184">
        <v>15.0223</v>
      </c>
      <c r="F112" s="184">
        <v>8.4599999999999995E-2</v>
      </c>
      <c r="G112" s="184">
        <v>8.4599999999999995E-2</v>
      </c>
      <c r="H112" s="184">
        <v>0.10929999999999999</v>
      </c>
      <c r="I112" s="184">
        <v>0.2014</v>
      </c>
      <c r="J112" s="184">
        <v>7.7899999999999997E-2</v>
      </c>
      <c r="K112" s="184">
        <v>0.7681</v>
      </c>
      <c r="L112" s="184">
        <v>1.7399</v>
      </c>
      <c r="M112" s="184">
        <v>2.5105</v>
      </c>
      <c r="N112" s="184">
        <v>3.0796000000000001</v>
      </c>
      <c r="O112" s="184">
        <v>4.7576000000000001</v>
      </c>
      <c r="P112" s="184">
        <v>5.4504999999999999</v>
      </c>
      <c r="Q112" s="184">
        <v>6.2058999999999997</v>
      </c>
      <c r="R112" s="184">
        <v>3.8029999999999999</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44459</v>
      </c>
      <c r="E113" s="184">
        <v>14.421099999999999</v>
      </c>
      <c r="F113" s="184">
        <v>7.8399999999999997E-2</v>
      </c>
      <c r="G113" s="184">
        <v>7.8399999999999997E-2</v>
      </c>
      <c r="H113" s="184">
        <v>9.5799999999999996E-2</v>
      </c>
      <c r="I113" s="184">
        <v>0.1744</v>
      </c>
      <c r="J113" s="184">
        <v>1.7999999999999999E-2</v>
      </c>
      <c r="K113" s="184">
        <v>0.58589999999999998</v>
      </c>
      <c r="L113" s="184">
        <v>1.3793</v>
      </c>
      <c r="M113" s="184">
        <v>1.9684999999999999</v>
      </c>
      <c r="N113" s="184">
        <v>2.3563999999999998</v>
      </c>
      <c r="O113" s="184">
        <v>4.1219000000000001</v>
      </c>
      <c r="P113" s="184">
        <v>4.8403999999999998</v>
      </c>
      <c r="Q113" s="184">
        <v>5.5660999999999996</v>
      </c>
      <c r="R113" s="184">
        <v>3.12</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44459</v>
      </c>
      <c r="E114" s="184">
        <v>25.220800000000001</v>
      </c>
      <c r="F114" s="184">
        <v>0.13059999999999999</v>
      </c>
      <c r="G114" s="184">
        <v>0.13059999999999999</v>
      </c>
      <c r="H114" s="184">
        <v>0.1143</v>
      </c>
      <c r="I114" s="184">
        <v>0.22370000000000001</v>
      </c>
      <c r="J114" s="184">
        <v>0.2094</v>
      </c>
      <c r="K114" s="184">
        <v>0.90820000000000001</v>
      </c>
      <c r="L114" s="184">
        <v>2.0808</v>
      </c>
      <c r="M114" s="184">
        <v>2.9205999999999999</v>
      </c>
      <c r="N114" s="184">
        <v>3.698</v>
      </c>
      <c r="O114" s="184">
        <v>4.8506999999999998</v>
      </c>
      <c r="P114" s="184">
        <v>5.2519</v>
      </c>
      <c r="Q114" s="184">
        <v>6.6337000000000002</v>
      </c>
      <c r="R114" s="184">
        <v>4.2511000000000001</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44459</v>
      </c>
      <c r="E115" s="184">
        <v>26.594799999999999</v>
      </c>
      <c r="F115" s="184">
        <v>0.13550000000000001</v>
      </c>
      <c r="G115" s="184">
        <v>0.13550000000000001</v>
      </c>
      <c r="H115" s="184">
        <v>0.12570000000000001</v>
      </c>
      <c r="I115" s="184">
        <v>0.2465</v>
      </c>
      <c r="J115" s="184">
        <v>0.26050000000000001</v>
      </c>
      <c r="K115" s="184">
        <v>1.0640000000000001</v>
      </c>
      <c r="L115" s="184">
        <v>2.4121999999999999</v>
      </c>
      <c r="M115" s="184">
        <v>3.4346000000000001</v>
      </c>
      <c r="N115" s="184">
        <v>4.4005999999999998</v>
      </c>
      <c r="O115" s="184">
        <v>5.5313999999999997</v>
      </c>
      <c r="P115" s="184">
        <v>5.9150999999999998</v>
      </c>
      <c r="Q115" s="184">
        <v>6.9142000000000001</v>
      </c>
      <c r="R115" s="184">
        <v>4.9530000000000003</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44459</v>
      </c>
      <c r="E116" s="184">
        <v>10.833</v>
      </c>
      <c r="F116" s="184">
        <v>0.159</v>
      </c>
      <c r="G116" s="184">
        <v>0.159</v>
      </c>
      <c r="H116" s="184">
        <v>0.19239999999999999</v>
      </c>
      <c r="I116" s="184">
        <v>0.25259999999999999</v>
      </c>
      <c r="J116" s="184">
        <v>0.14330000000000001</v>
      </c>
      <c r="K116" s="184">
        <v>0.85560000000000003</v>
      </c>
      <c r="L116" s="184">
        <v>2.0335000000000001</v>
      </c>
      <c r="M116" s="184">
        <v>2.7515999999999998</v>
      </c>
      <c r="N116" s="184">
        <v>3.4621</v>
      </c>
      <c r="O116" s="184"/>
      <c r="P116" s="184"/>
      <c r="Q116" s="184">
        <v>4.0144000000000002</v>
      </c>
      <c r="R116" s="184">
        <v>3.9592999999999998</v>
      </c>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44459</v>
      </c>
      <c r="E117" s="184">
        <v>10.6693</v>
      </c>
      <c r="F117" s="184">
        <v>0.15390000000000001</v>
      </c>
      <c r="G117" s="184">
        <v>0.15390000000000001</v>
      </c>
      <c r="H117" s="184">
        <v>0.1784</v>
      </c>
      <c r="I117" s="184">
        <v>0.22359999999999999</v>
      </c>
      <c r="J117" s="184">
        <v>7.9699999999999993E-2</v>
      </c>
      <c r="K117" s="184">
        <v>0.66139999999999999</v>
      </c>
      <c r="L117" s="184">
        <v>1.6472</v>
      </c>
      <c r="M117" s="184">
        <v>2.1728999999999998</v>
      </c>
      <c r="N117" s="184">
        <v>2.6861999999999999</v>
      </c>
      <c r="O117" s="184"/>
      <c r="P117" s="184"/>
      <c r="Q117" s="184">
        <v>3.2382</v>
      </c>
      <c r="R117" s="184">
        <v>3.1846999999999999</v>
      </c>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44459</v>
      </c>
      <c r="E118" s="184">
        <v>26.436499999999999</v>
      </c>
      <c r="F118" s="184">
        <v>0.1227</v>
      </c>
      <c r="G118" s="184">
        <v>0.1227</v>
      </c>
      <c r="H118" s="184">
        <v>0.16059999999999999</v>
      </c>
      <c r="I118" s="184">
        <v>0.23580000000000001</v>
      </c>
      <c r="J118" s="184">
        <v>0.17050000000000001</v>
      </c>
      <c r="K118" s="184">
        <v>0.73199999999999998</v>
      </c>
      <c r="L118" s="184">
        <v>1.7566999999999999</v>
      </c>
      <c r="M118" s="184">
        <v>2.1905999999999999</v>
      </c>
      <c r="N118" s="184">
        <v>2.7522000000000002</v>
      </c>
      <c r="O118" s="184">
        <v>3.8521000000000001</v>
      </c>
      <c r="P118" s="184">
        <v>4.4999000000000002</v>
      </c>
      <c r="Q118" s="184">
        <v>6.6109</v>
      </c>
      <c r="R118" s="184">
        <v>2.8988</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44459</v>
      </c>
      <c r="E119" s="184">
        <v>27.503</v>
      </c>
      <c r="F119" s="184">
        <v>0.126</v>
      </c>
      <c r="G119" s="184">
        <v>0.126</v>
      </c>
      <c r="H119" s="184">
        <v>0.16830000000000001</v>
      </c>
      <c r="I119" s="184">
        <v>0.25109999999999999</v>
      </c>
      <c r="J119" s="184">
        <v>0.2044</v>
      </c>
      <c r="K119" s="184">
        <v>0.83560000000000001</v>
      </c>
      <c r="L119" s="184">
        <v>1.9630000000000001</v>
      </c>
      <c r="M119" s="184">
        <v>2.5</v>
      </c>
      <c r="N119" s="184">
        <v>3.1659000000000002</v>
      </c>
      <c r="O119" s="184">
        <v>4.2680999999999996</v>
      </c>
      <c r="P119" s="184">
        <v>4.9222000000000001</v>
      </c>
      <c r="Q119" s="184">
        <v>6.4333999999999998</v>
      </c>
      <c r="R119" s="184">
        <v>3.3109000000000002</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44459</v>
      </c>
      <c r="E120" s="184">
        <v>29.6614</v>
      </c>
      <c r="F120" s="184">
        <v>9.8500000000000004E-2</v>
      </c>
      <c r="G120" s="184">
        <v>9.8500000000000004E-2</v>
      </c>
      <c r="H120" s="184">
        <v>0.12559999999999999</v>
      </c>
      <c r="I120" s="184">
        <v>0.2281</v>
      </c>
      <c r="J120" s="184">
        <v>0.2223</v>
      </c>
      <c r="K120" s="184">
        <v>0.98429999999999995</v>
      </c>
      <c r="L120" s="184">
        <v>2.2846000000000002</v>
      </c>
      <c r="M120" s="184">
        <v>3.2292999999999998</v>
      </c>
      <c r="N120" s="184">
        <v>4.0769000000000002</v>
      </c>
      <c r="O120" s="184">
        <v>5.1151999999999997</v>
      </c>
      <c r="P120" s="184">
        <v>5.4961000000000002</v>
      </c>
      <c r="Q120" s="184">
        <v>7.0377999999999998</v>
      </c>
      <c r="R120" s="184">
        <v>4.4180000000000001</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44459</v>
      </c>
      <c r="E121" s="184">
        <v>30.999600000000001</v>
      </c>
      <c r="F121" s="184">
        <v>0.1033</v>
      </c>
      <c r="G121" s="184">
        <v>0.1033</v>
      </c>
      <c r="H121" s="184">
        <v>0.13700000000000001</v>
      </c>
      <c r="I121" s="184">
        <v>0.25059999999999999</v>
      </c>
      <c r="J121" s="184">
        <v>0.27139999999999997</v>
      </c>
      <c r="K121" s="184">
        <v>1.1344000000000001</v>
      </c>
      <c r="L121" s="184">
        <v>2.5842000000000001</v>
      </c>
      <c r="M121" s="184">
        <v>3.6835</v>
      </c>
      <c r="N121" s="184">
        <v>4.6828000000000003</v>
      </c>
      <c r="O121" s="184">
        <v>5.6780999999999997</v>
      </c>
      <c r="P121" s="184">
        <v>6.0365000000000002</v>
      </c>
      <c r="Q121" s="184">
        <v>7.1757999999999997</v>
      </c>
      <c r="R121" s="184">
        <v>5.0038999999999998</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44459</v>
      </c>
      <c r="E122" s="184">
        <v>15.949</v>
      </c>
      <c r="F122" s="184">
        <v>0.1004</v>
      </c>
      <c r="G122" s="184">
        <v>0.1004</v>
      </c>
      <c r="H122" s="184">
        <v>0.1696</v>
      </c>
      <c r="I122" s="184">
        <v>0.25140000000000001</v>
      </c>
      <c r="J122" s="184">
        <v>0.27029999999999998</v>
      </c>
      <c r="K122" s="184">
        <v>1.1222000000000001</v>
      </c>
      <c r="L122" s="184">
        <v>2.5394999999999999</v>
      </c>
      <c r="M122" s="184">
        <v>3.6591999999999998</v>
      </c>
      <c r="N122" s="184">
        <v>4.6660000000000004</v>
      </c>
      <c r="O122" s="184">
        <v>5.7426000000000004</v>
      </c>
      <c r="P122" s="184">
        <v>6.1233000000000004</v>
      </c>
      <c r="Q122" s="184">
        <v>6.6695000000000002</v>
      </c>
      <c r="R122" s="184">
        <v>5.2228000000000003</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44459</v>
      </c>
      <c r="E123" s="184">
        <v>15.279</v>
      </c>
      <c r="F123" s="184">
        <v>9.8299999999999998E-2</v>
      </c>
      <c r="G123" s="184">
        <v>9.8299999999999998E-2</v>
      </c>
      <c r="H123" s="184">
        <v>0.1573</v>
      </c>
      <c r="I123" s="184">
        <v>0.223</v>
      </c>
      <c r="J123" s="184">
        <v>0.2099</v>
      </c>
      <c r="K123" s="184">
        <v>0.95140000000000002</v>
      </c>
      <c r="L123" s="184">
        <v>2.1869999999999998</v>
      </c>
      <c r="M123" s="184">
        <v>3.125</v>
      </c>
      <c r="N123" s="184">
        <v>3.9670999999999998</v>
      </c>
      <c r="O123" s="184">
        <v>5.1435000000000004</v>
      </c>
      <c r="P123" s="184">
        <v>5.5031999999999996</v>
      </c>
      <c r="Q123" s="184">
        <v>6.0381999999999998</v>
      </c>
      <c r="R123" s="184">
        <v>4.6148999999999996</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44459</v>
      </c>
      <c r="E124" s="184">
        <v>11.354699999999999</v>
      </c>
      <c r="F124" s="184">
        <v>8.2000000000000003E-2</v>
      </c>
      <c r="G124" s="184">
        <v>8.2000000000000003E-2</v>
      </c>
      <c r="H124" s="184">
        <v>0.15440000000000001</v>
      </c>
      <c r="I124" s="184">
        <v>0.249</v>
      </c>
      <c r="J124" s="184">
        <v>0.25069999999999998</v>
      </c>
      <c r="K124" s="184">
        <v>1.0681</v>
      </c>
      <c r="L124" s="184">
        <v>2.3212999999999999</v>
      </c>
      <c r="M124" s="184">
        <v>3.1345000000000001</v>
      </c>
      <c r="N124" s="184">
        <v>3.8875000000000002</v>
      </c>
      <c r="O124" s="184"/>
      <c r="P124" s="184"/>
      <c r="Q124" s="184">
        <v>4.9019000000000004</v>
      </c>
      <c r="R124" s="184">
        <v>4.3761999999999999</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44459</v>
      </c>
      <c r="E125" s="184">
        <v>11.164400000000001</v>
      </c>
      <c r="F125" s="184">
        <v>7.5300000000000006E-2</v>
      </c>
      <c r="G125" s="184">
        <v>7.5300000000000006E-2</v>
      </c>
      <c r="H125" s="184">
        <v>0.1381</v>
      </c>
      <c r="I125" s="184">
        <v>0.21629999999999999</v>
      </c>
      <c r="J125" s="184">
        <v>0.17860000000000001</v>
      </c>
      <c r="K125" s="184">
        <v>0.84730000000000005</v>
      </c>
      <c r="L125" s="184">
        <v>1.9515</v>
      </c>
      <c r="M125" s="184">
        <v>2.6196000000000002</v>
      </c>
      <c r="N125" s="184">
        <v>3.2259000000000002</v>
      </c>
      <c r="O125" s="184"/>
      <c r="P125" s="184"/>
      <c r="Q125" s="184">
        <v>4.2362000000000002</v>
      </c>
      <c r="R125" s="184">
        <v>3.7183999999999999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44459</v>
      </c>
      <c r="E126" s="184">
        <v>10.41</v>
      </c>
      <c r="F126" s="184">
        <v>9.4200000000000006E-2</v>
      </c>
      <c r="G126" s="184">
        <v>9.4200000000000006E-2</v>
      </c>
      <c r="H126" s="184">
        <v>0.1183</v>
      </c>
      <c r="I126" s="184">
        <v>0.2205</v>
      </c>
      <c r="J126" s="184">
        <v>0.1973</v>
      </c>
      <c r="K126" s="184">
        <v>0.97870000000000001</v>
      </c>
      <c r="L126" s="184">
        <v>2.1760000000000002</v>
      </c>
      <c r="M126" s="184">
        <v>3.0539999999999998</v>
      </c>
      <c r="N126" s="184">
        <v>3.8041999999999998</v>
      </c>
      <c r="O126" s="184"/>
      <c r="P126" s="184"/>
      <c r="Q126" s="184">
        <v>3.8123</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44459</v>
      </c>
      <c r="E127" s="184">
        <v>10.3155</v>
      </c>
      <c r="F127" s="184">
        <v>8.6400000000000005E-2</v>
      </c>
      <c r="G127" s="184">
        <v>8.6400000000000005E-2</v>
      </c>
      <c r="H127" s="184">
        <v>0.1019</v>
      </c>
      <c r="I127" s="184">
        <v>0.18740000000000001</v>
      </c>
      <c r="J127" s="184">
        <v>0.12520000000000001</v>
      </c>
      <c r="K127" s="184">
        <v>0.75990000000000002</v>
      </c>
      <c r="L127" s="184">
        <v>1.7407999999999999</v>
      </c>
      <c r="M127" s="184">
        <v>2.3973</v>
      </c>
      <c r="N127" s="184">
        <v>2.9243999999999999</v>
      </c>
      <c r="O127" s="184"/>
      <c r="P127" s="184"/>
      <c r="Q127" s="184">
        <v>2.9344999999999999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44459</v>
      </c>
      <c r="E128" s="184">
        <v>10.548999999999999</v>
      </c>
      <c r="F128" s="184">
        <v>0.10440000000000001</v>
      </c>
      <c r="G128" s="184">
        <v>0.10440000000000001</v>
      </c>
      <c r="H128" s="184">
        <v>0.16139999999999999</v>
      </c>
      <c r="I128" s="184">
        <v>0.2757</v>
      </c>
      <c r="J128" s="184">
        <v>0.31380000000000002</v>
      </c>
      <c r="K128" s="184">
        <v>1.1992</v>
      </c>
      <c r="L128" s="184">
        <v>2.5768</v>
      </c>
      <c r="M128" s="184">
        <v>3.5434000000000001</v>
      </c>
      <c r="N128" s="184">
        <v>4.6113</v>
      </c>
      <c r="O128" s="184"/>
      <c r="P128" s="184"/>
      <c r="Q128" s="184">
        <v>4.3513999999999999</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44459</v>
      </c>
      <c r="E129" s="184">
        <v>10.46</v>
      </c>
      <c r="F129" s="184">
        <v>0.1053</v>
      </c>
      <c r="G129" s="184">
        <v>0.1053</v>
      </c>
      <c r="H129" s="184">
        <v>0.1532</v>
      </c>
      <c r="I129" s="184">
        <v>0.25879999999999997</v>
      </c>
      <c r="J129" s="184">
        <v>0.25879999999999997</v>
      </c>
      <c r="K129" s="184">
        <v>1.0238</v>
      </c>
      <c r="L129" s="184">
        <v>2.2383000000000002</v>
      </c>
      <c r="M129" s="184">
        <v>3.0135999999999998</v>
      </c>
      <c r="N129" s="184">
        <v>3.9037999999999999</v>
      </c>
      <c r="O129" s="184"/>
      <c r="P129" s="184"/>
      <c r="Q129" s="184">
        <v>3.6490999999999998</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44459</v>
      </c>
      <c r="E132" s="184">
        <v>21.257999999999999</v>
      </c>
      <c r="F132" s="184">
        <v>0.1017</v>
      </c>
      <c r="G132" s="184">
        <v>0.1017</v>
      </c>
      <c r="H132" s="184">
        <v>0.1196</v>
      </c>
      <c r="I132" s="184">
        <v>0.21920000000000001</v>
      </c>
      <c r="J132" s="184">
        <v>0.21779999999999999</v>
      </c>
      <c r="K132" s="184">
        <v>0.97709999999999997</v>
      </c>
      <c r="L132" s="184">
        <v>2.2456999999999998</v>
      </c>
      <c r="M132" s="184">
        <v>3.1126</v>
      </c>
      <c r="N132" s="184">
        <v>3.9327999999999999</v>
      </c>
      <c r="O132" s="184">
        <v>5.1071</v>
      </c>
      <c r="P132" s="184">
        <v>5.5198</v>
      </c>
      <c r="Q132" s="184">
        <v>7.1349999999999998</v>
      </c>
      <c r="R132" s="184">
        <v>4.3348000000000004</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44459</v>
      </c>
      <c r="E133" s="184">
        <v>22.348199999999999</v>
      </c>
      <c r="F133" s="184">
        <v>0.1075</v>
      </c>
      <c r="G133" s="184">
        <v>0.1075</v>
      </c>
      <c r="H133" s="184">
        <v>0.1326</v>
      </c>
      <c r="I133" s="184">
        <v>0.24490000000000001</v>
      </c>
      <c r="J133" s="184">
        <v>0.27500000000000002</v>
      </c>
      <c r="K133" s="184">
        <v>1.1518999999999999</v>
      </c>
      <c r="L133" s="184">
        <v>2.5937000000000001</v>
      </c>
      <c r="M133" s="184">
        <v>3.6366000000000001</v>
      </c>
      <c r="N133" s="184">
        <v>4.6356999999999999</v>
      </c>
      <c r="O133" s="184">
        <v>5.8301999999999996</v>
      </c>
      <c r="P133" s="184">
        <v>6.2130999999999998</v>
      </c>
      <c r="Q133" s="184">
        <v>7.2492000000000001</v>
      </c>
      <c r="R133" s="184">
        <v>5.0522</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44459</v>
      </c>
      <c r="E134" s="184">
        <v>15.4886</v>
      </c>
      <c r="F134" s="184">
        <v>0.1079</v>
      </c>
      <c r="G134" s="184">
        <v>0.1079</v>
      </c>
      <c r="H134" s="184">
        <v>0.15129999999999999</v>
      </c>
      <c r="I134" s="184">
        <v>0.26279999999999998</v>
      </c>
      <c r="J134" s="184">
        <v>0.2258</v>
      </c>
      <c r="K134" s="184">
        <v>1.1111</v>
      </c>
      <c r="L134" s="184">
        <v>2.3992</v>
      </c>
      <c r="M134" s="184">
        <v>3.4241999999999999</v>
      </c>
      <c r="N134" s="184">
        <v>4.4170999999999996</v>
      </c>
      <c r="O134" s="184">
        <v>5.3044000000000002</v>
      </c>
      <c r="P134" s="184">
        <v>5.766</v>
      </c>
      <c r="Q134" s="184">
        <v>6.3826999999999998</v>
      </c>
      <c r="R134" s="184">
        <v>4.7217000000000002</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44459</v>
      </c>
      <c r="E135" s="184">
        <v>14.879</v>
      </c>
      <c r="F135" s="184">
        <v>0.10290000000000001</v>
      </c>
      <c r="G135" s="184">
        <v>0.10290000000000001</v>
      </c>
      <c r="H135" s="184">
        <v>0.13930000000000001</v>
      </c>
      <c r="I135" s="184">
        <v>0.23849999999999999</v>
      </c>
      <c r="J135" s="184">
        <v>0.1724</v>
      </c>
      <c r="K135" s="184">
        <v>0.94710000000000005</v>
      </c>
      <c r="L135" s="184">
        <v>2.0710999999999999</v>
      </c>
      <c r="M135" s="184">
        <v>2.9283000000000001</v>
      </c>
      <c r="N135" s="184">
        <v>3.7515000000000001</v>
      </c>
      <c r="O135" s="184">
        <v>4.7042000000000002</v>
      </c>
      <c r="P135" s="184">
        <v>5.1641000000000004</v>
      </c>
      <c r="Q135" s="184">
        <v>5.7804000000000002</v>
      </c>
      <c r="R135" s="184">
        <v>4.0815999999999999</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44459</v>
      </c>
      <c r="E136" s="184">
        <v>11.7536</v>
      </c>
      <c r="F136" s="184">
        <v>0.13289999999999999</v>
      </c>
      <c r="G136" s="184">
        <v>0.13289999999999999</v>
      </c>
      <c r="H136" s="184">
        <v>0.1201</v>
      </c>
      <c r="I136" s="184">
        <v>0.19350000000000001</v>
      </c>
      <c r="J136" s="184">
        <v>0.1696</v>
      </c>
      <c r="K136" s="184">
        <v>0.6129</v>
      </c>
      <c r="L136" s="184">
        <v>1.6220000000000001</v>
      </c>
      <c r="M136" s="184">
        <v>2.1351</v>
      </c>
      <c r="N136" s="184">
        <v>2.6193</v>
      </c>
      <c r="O136" s="184">
        <v>2.0253999999999999</v>
      </c>
      <c r="P136" s="184">
        <v>2.7461000000000002</v>
      </c>
      <c r="Q136" s="184">
        <v>3.0264000000000002</v>
      </c>
      <c r="R136" s="184">
        <v>2.5434000000000001</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44459</v>
      </c>
      <c r="E137" s="184">
        <v>12.1052</v>
      </c>
      <c r="F137" s="184">
        <v>0.13650000000000001</v>
      </c>
      <c r="G137" s="184">
        <v>0.13650000000000001</v>
      </c>
      <c r="H137" s="184">
        <v>0.12820000000000001</v>
      </c>
      <c r="I137" s="184">
        <v>0.2094</v>
      </c>
      <c r="J137" s="184">
        <v>0.20530000000000001</v>
      </c>
      <c r="K137" s="184">
        <v>0.72389999999999999</v>
      </c>
      <c r="L137" s="184">
        <v>1.8432999999999999</v>
      </c>
      <c r="M137" s="184">
        <v>2.4649000000000001</v>
      </c>
      <c r="N137" s="184">
        <v>3.0607000000000002</v>
      </c>
      <c r="O137" s="184">
        <v>2.4792999999999998</v>
      </c>
      <c r="P137" s="184">
        <v>3.2934000000000001</v>
      </c>
      <c r="Q137" s="184">
        <v>3.5882999999999998</v>
      </c>
      <c r="R137" s="184">
        <v>2.9914000000000001</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44459</v>
      </c>
      <c r="E138" s="184">
        <v>27.889399999999998</v>
      </c>
      <c r="F138" s="184">
        <v>0.11269999999999999</v>
      </c>
      <c r="G138" s="184">
        <v>0.11269999999999999</v>
      </c>
      <c r="H138" s="184">
        <v>0.13930000000000001</v>
      </c>
      <c r="I138" s="184">
        <v>0.24079999999999999</v>
      </c>
      <c r="J138" s="184">
        <v>0.24729999999999999</v>
      </c>
      <c r="K138" s="184">
        <v>1.0764</v>
      </c>
      <c r="L138" s="184">
        <v>2.4264999999999999</v>
      </c>
      <c r="M138" s="184">
        <v>3.3456999999999999</v>
      </c>
      <c r="N138" s="184">
        <v>4.1235999999999997</v>
      </c>
      <c r="O138" s="184">
        <v>5.2077999999999998</v>
      </c>
      <c r="P138" s="184">
        <v>5.7028999999999996</v>
      </c>
      <c r="Q138" s="184">
        <v>6.8249000000000004</v>
      </c>
      <c r="R138" s="184">
        <v>4.2706</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44459</v>
      </c>
      <c r="E139" s="184">
        <v>26.730599999999999</v>
      </c>
      <c r="F139" s="184">
        <v>0.109</v>
      </c>
      <c r="G139" s="184">
        <v>0.109</v>
      </c>
      <c r="H139" s="184">
        <v>0.13070000000000001</v>
      </c>
      <c r="I139" s="184">
        <v>0.2238</v>
      </c>
      <c r="J139" s="184">
        <v>0.2092</v>
      </c>
      <c r="K139" s="184">
        <v>0.95930000000000004</v>
      </c>
      <c r="L139" s="184">
        <v>2.1928999999999998</v>
      </c>
      <c r="M139" s="184">
        <v>2.9946000000000002</v>
      </c>
      <c r="N139" s="184">
        <v>3.6539999999999999</v>
      </c>
      <c r="O139" s="184">
        <v>4.7141999999999999</v>
      </c>
      <c r="P139" s="184">
        <v>5.1829000000000001</v>
      </c>
      <c r="Q139" s="184">
        <v>6.8258999999999999</v>
      </c>
      <c r="R139" s="184">
        <v>3.8031999999999999</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44459</v>
      </c>
      <c r="E140" s="184">
        <v>10.7499</v>
      </c>
      <c r="F140" s="184">
        <v>0.14530000000000001</v>
      </c>
      <c r="G140" s="184">
        <v>0.14530000000000001</v>
      </c>
      <c r="H140" s="184">
        <v>-0.1004</v>
      </c>
      <c r="I140" s="184">
        <v>0.25459999999999999</v>
      </c>
      <c r="J140" s="184">
        <v>0.26679999999999998</v>
      </c>
      <c r="K140" s="184">
        <v>1.0804</v>
      </c>
      <c r="L140" s="184">
        <v>2.64</v>
      </c>
      <c r="M140" s="184">
        <v>3.5706000000000002</v>
      </c>
      <c r="N140" s="184">
        <v>4.6759000000000004</v>
      </c>
      <c r="O140" s="184"/>
      <c r="P140" s="184"/>
      <c r="Q140" s="184">
        <v>4.5435999999999996</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44459</v>
      </c>
      <c r="E141" s="184">
        <v>10.6279</v>
      </c>
      <c r="F141" s="184">
        <v>0.13850000000000001</v>
      </c>
      <c r="G141" s="184">
        <v>0.13850000000000001</v>
      </c>
      <c r="H141" s="184">
        <v>-0.11559999999999999</v>
      </c>
      <c r="I141" s="184">
        <v>0.22439999999999999</v>
      </c>
      <c r="J141" s="184">
        <v>0.19989999999999999</v>
      </c>
      <c r="K141" s="184">
        <v>0.88280000000000003</v>
      </c>
      <c r="L141" s="184">
        <v>2.2562000000000002</v>
      </c>
      <c r="M141" s="184">
        <v>3.0005000000000002</v>
      </c>
      <c r="N141" s="184">
        <v>3.9169999999999998</v>
      </c>
      <c r="O141" s="184"/>
      <c r="P141" s="184"/>
      <c r="Q141" s="184">
        <v>3.8129</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44459</v>
      </c>
      <c r="E142" s="184">
        <v>11.766299999999999</v>
      </c>
      <c r="F142" s="184">
        <v>0.1081</v>
      </c>
      <c r="G142" s="184">
        <v>0.1081</v>
      </c>
      <c r="H142" s="184">
        <v>0.1464</v>
      </c>
      <c r="I142" s="184">
        <v>0.34970000000000001</v>
      </c>
      <c r="J142" s="184">
        <v>0.37019999999999997</v>
      </c>
      <c r="K142" s="184">
        <v>1.2790999999999999</v>
      </c>
      <c r="L142" s="184">
        <v>2.7957000000000001</v>
      </c>
      <c r="M142" s="184">
        <v>3.8856999999999999</v>
      </c>
      <c r="N142" s="184">
        <v>5.0216000000000003</v>
      </c>
      <c r="O142" s="184"/>
      <c r="P142" s="184"/>
      <c r="Q142" s="184">
        <v>6.0728999999999997</v>
      </c>
      <c r="R142" s="184">
        <v>5.6189</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44459</v>
      </c>
      <c r="E143" s="184">
        <v>11.5235</v>
      </c>
      <c r="F143" s="184">
        <v>0.1016</v>
      </c>
      <c r="G143" s="184">
        <v>0.1016</v>
      </c>
      <c r="H143" s="184">
        <v>0.13120000000000001</v>
      </c>
      <c r="I143" s="184">
        <v>0.31950000000000001</v>
      </c>
      <c r="J143" s="184">
        <v>0.3029</v>
      </c>
      <c r="K143" s="184">
        <v>1.0753999999999999</v>
      </c>
      <c r="L143" s="184">
        <v>2.3892000000000002</v>
      </c>
      <c r="M143" s="184">
        <v>3.2822</v>
      </c>
      <c r="N143" s="184">
        <v>4.2190000000000003</v>
      </c>
      <c r="O143" s="184"/>
      <c r="P143" s="184"/>
      <c r="Q143" s="184">
        <v>5.2742000000000004</v>
      </c>
      <c r="R143" s="184">
        <v>4.8047000000000004</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44459</v>
      </c>
      <c r="E144" s="184">
        <v>11.440200000000001</v>
      </c>
      <c r="F144" s="184">
        <v>0.13650000000000001</v>
      </c>
      <c r="G144" s="184">
        <v>0.13650000000000001</v>
      </c>
      <c r="H144" s="184">
        <v>0.17599999999999999</v>
      </c>
      <c r="I144" s="184">
        <v>0.27260000000000001</v>
      </c>
      <c r="J144" s="184">
        <v>0.34739999999999999</v>
      </c>
      <c r="K144" s="184">
        <v>1.1718</v>
      </c>
      <c r="L144" s="184">
        <v>2.5383</v>
      </c>
      <c r="M144" s="184">
        <v>3.3161999999999998</v>
      </c>
      <c r="N144" s="184">
        <v>4.1883999999999997</v>
      </c>
      <c r="O144" s="184"/>
      <c r="P144" s="184"/>
      <c r="Q144" s="184">
        <v>5.3459000000000003</v>
      </c>
      <c r="R144" s="184">
        <v>4.8754999999999997</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44459</v>
      </c>
      <c r="E145" s="184">
        <v>11.301600000000001</v>
      </c>
      <c r="F145" s="184">
        <v>0.13289999999999999</v>
      </c>
      <c r="G145" s="184">
        <v>0.13289999999999999</v>
      </c>
      <c r="H145" s="184">
        <v>0.1666</v>
      </c>
      <c r="I145" s="184">
        <v>0.2555</v>
      </c>
      <c r="J145" s="184">
        <v>0.31780000000000003</v>
      </c>
      <c r="K145" s="184">
        <v>1.0949</v>
      </c>
      <c r="L145" s="184">
        <v>2.3631000000000002</v>
      </c>
      <c r="M145" s="184">
        <v>3.0444</v>
      </c>
      <c r="N145" s="184">
        <v>3.7614999999999998</v>
      </c>
      <c r="O145" s="184"/>
      <c r="P145" s="184"/>
      <c r="Q145" s="184">
        <v>4.8499999999999996</v>
      </c>
      <c r="R145" s="184">
        <v>4.3936000000000002</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44459</v>
      </c>
      <c r="E146" s="184">
        <v>29.1556</v>
      </c>
      <c r="F146" s="184">
        <v>0.1192</v>
      </c>
      <c r="G146" s="184">
        <v>0.1192</v>
      </c>
      <c r="H146" s="184">
        <v>0.15659999999999999</v>
      </c>
      <c r="I146" s="184">
        <v>0.24579999999999999</v>
      </c>
      <c r="J146" s="184">
        <v>0.27579999999999999</v>
      </c>
      <c r="K146" s="184">
        <v>1.1704000000000001</v>
      </c>
      <c r="L146" s="184">
        <v>2.641</v>
      </c>
      <c r="M146" s="184">
        <v>3.6705999999999999</v>
      </c>
      <c r="N146" s="184">
        <v>4.6586999999999996</v>
      </c>
      <c r="O146" s="184">
        <v>5.7053000000000003</v>
      </c>
      <c r="P146" s="184">
        <v>6.0041000000000002</v>
      </c>
      <c r="Q146" s="184">
        <v>6.8380999999999998</v>
      </c>
      <c r="R146" s="184">
        <v>5.0114000000000001</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44459</v>
      </c>
      <c r="E147" s="184">
        <v>27.9666</v>
      </c>
      <c r="F147" s="184">
        <v>0.1142</v>
      </c>
      <c r="G147" s="184">
        <v>0.1142</v>
      </c>
      <c r="H147" s="184">
        <v>0.1454</v>
      </c>
      <c r="I147" s="184">
        <v>0.22359999999999999</v>
      </c>
      <c r="J147" s="184">
        <v>0.22650000000000001</v>
      </c>
      <c r="K147" s="184">
        <v>1.0135000000000001</v>
      </c>
      <c r="L147" s="184">
        <v>2.3363999999999998</v>
      </c>
      <c r="M147" s="184">
        <v>3.218</v>
      </c>
      <c r="N147" s="184">
        <v>4.0625</v>
      </c>
      <c r="O147" s="184">
        <v>5.1482999999999999</v>
      </c>
      <c r="P147" s="184">
        <v>5.4596999999999998</v>
      </c>
      <c r="Q147" s="184">
        <v>6.9819000000000004</v>
      </c>
      <c r="R147" s="184">
        <v>4.4336000000000002</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0.11256792452830189</v>
      </c>
      <c r="G148" s="186">
        <v>0.11256792452830189</v>
      </c>
      <c r="H148" s="186">
        <v>0.13409056603773589</v>
      </c>
      <c r="I148" s="186">
        <v>0.23786792452830194</v>
      </c>
      <c r="J148" s="186">
        <v>0.22539245283018861</v>
      </c>
      <c r="K148" s="186">
        <v>0.97809056603773592</v>
      </c>
      <c r="L148" s="186">
        <v>2.2363339622641507</v>
      </c>
      <c r="M148" s="186">
        <v>3.0907056603773575</v>
      </c>
      <c r="N148" s="186">
        <v>3.9060811320754718</v>
      </c>
      <c r="O148" s="186">
        <v>4.979848717948717</v>
      </c>
      <c r="P148" s="186">
        <v>5.4168666666666665</v>
      </c>
      <c r="Q148" s="186">
        <v>5.7509566037735862</v>
      </c>
      <c r="R148" s="186">
        <v>4.3023723404255323</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0.1079</v>
      </c>
      <c r="G149" s="186">
        <v>0.1079</v>
      </c>
      <c r="H149" s="186">
        <v>0.1454</v>
      </c>
      <c r="I149" s="186">
        <v>0.23849999999999999</v>
      </c>
      <c r="J149" s="186">
        <v>0.23039999999999999</v>
      </c>
      <c r="K149" s="186">
        <v>0.98880000000000001</v>
      </c>
      <c r="L149" s="186">
        <v>2.2679</v>
      </c>
      <c r="M149" s="186">
        <v>3.1282000000000001</v>
      </c>
      <c r="N149" s="186">
        <v>3.9670999999999998</v>
      </c>
      <c r="O149" s="186">
        <v>5.1393000000000004</v>
      </c>
      <c r="P149" s="186">
        <v>5.4961000000000002</v>
      </c>
      <c r="Q149" s="186">
        <v>6.1990999999999996</v>
      </c>
      <c r="R149" s="186">
        <v>4.3936000000000002</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44459</v>
      </c>
      <c r="E152" s="184">
        <v>72.95</v>
      </c>
      <c r="F152" s="184">
        <v>-0.65369999999999995</v>
      </c>
      <c r="G152" s="184">
        <v>-0.65369999999999995</v>
      </c>
      <c r="H152" s="184">
        <v>2.7400000000000001E-2</v>
      </c>
      <c r="I152" s="184">
        <v>0.1923</v>
      </c>
      <c r="J152" s="184">
        <v>2.5874999999999999</v>
      </c>
      <c r="K152" s="184">
        <v>5.3277999999999999</v>
      </c>
      <c r="L152" s="184">
        <v>11.595499999999999</v>
      </c>
      <c r="M152" s="184">
        <v>14.485200000000001</v>
      </c>
      <c r="N152" s="184">
        <v>29.781199999999998</v>
      </c>
      <c r="O152" s="184">
        <v>12.729100000000001</v>
      </c>
      <c r="P152" s="184">
        <v>10.684799999999999</v>
      </c>
      <c r="Q152" s="184">
        <v>9.7216000000000005</v>
      </c>
      <c r="R152" s="184">
        <v>16.866499999999998</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44459</v>
      </c>
      <c r="E153" s="184">
        <v>79.150000000000006</v>
      </c>
      <c r="F153" s="184">
        <v>-0.64019999999999999</v>
      </c>
      <c r="G153" s="184">
        <v>-0.64019999999999999</v>
      </c>
      <c r="H153" s="184">
        <v>6.3200000000000006E-2</v>
      </c>
      <c r="I153" s="184">
        <v>0.24060000000000001</v>
      </c>
      <c r="J153" s="184">
        <v>2.6987999999999999</v>
      </c>
      <c r="K153" s="184">
        <v>5.6600999999999999</v>
      </c>
      <c r="L153" s="184">
        <v>12.301399999999999</v>
      </c>
      <c r="M153" s="184">
        <v>15.5474</v>
      </c>
      <c r="N153" s="184">
        <v>31.369299999999999</v>
      </c>
      <c r="O153" s="184">
        <v>13.9756</v>
      </c>
      <c r="P153" s="184">
        <v>11.9392</v>
      </c>
      <c r="Q153" s="184">
        <v>12.9451</v>
      </c>
      <c r="R153" s="184">
        <v>18.206399999999999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44459</v>
      </c>
      <c r="E154" s="184">
        <v>270.31200000000001</v>
      </c>
      <c r="F154" s="184">
        <v>-1.2617</v>
      </c>
      <c r="G154" s="184">
        <v>-1.2617</v>
      </c>
      <c r="H154" s="184">
        <v>0.34860000000000002</v>
      </c>
      <c r="I154" s="184">
        <v>1.2090000000000001</v>
      </c>
      <c r="J154" s="184">
        <v>5.0102000000000002</v>
      </c>
      <c r="K154" s="184">
        <v>5.8308</v>
      </c>
      <c r="L154" s="184">
        <v>13.2074</v>
      </c>
      <c r="M154" s="184">
        <v>24.558</v>
      </c>
      <c r="N154" s="184">
        <v>49.550199999999997</v>
      </c>
      <c r="O154" s="184">
        <v>12.7629</v>
      </c>
      <c r="P154" s="184">
        <v>12.8606</v>
      </c>
      <c r="Q154" s="184">
        <v>16.966000000000001</v>
      </c>
      <c r="R154" s="184">
        <v>18.4983</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44459</v>
      </c>
      <c r="E155" s="184">
        <v>270.31200000000001</v>
      </c>
      <c r="F155" s="184">
        <v>-1.2617</v>
      </c>
      <c r="G155" s="184">
        <v>-1.2617</v>
      </c>
      <c r="H155" s="184">
        <v>0.34860000000000002</v>
      </c>
      <c r="I155" s="184">
        <v>1.2090000000000001</v>
      </c>
      <c r="J155" s="184">
        <v>5.0102000000000002</v>
      </c>
      <c r="K155" s="184">
        <v>5.8308</v>
      </c>
      <c r="L155" s="184">
        <v>13.2074</v>
      </c>
      <c r="M155" s="184">
        <v>24.558</v>
      </c>
      <c r="N155" s="184">
        <v>49.550199999999997</v>
      </c>
      <c r="O155" s="184">
        <v>12.7629</v>
      </c>
      <c r="P155" s="184">
        <v>11.6608</v>
      </c>
      <c r="Q155" s="184">
        <v>18.123100000000001</v>
      </c>
      <c r="R155" s="184">
        <v>18.4983</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44459</v>
      </c>
      <c r="E156" s="184">
        <v>285.214</v>
      </c>
      <c r="F156" s="184">
        <v>-1.2566999999999999</v>
      </c>
      <c r="G156" s="184">
        <v>-1.2566999999999999</v>
      </c>
      <c r="H156" s="184">
        <v>0.35959999999999998</v>
      </c>
      <c r="I156" s="184">
        <v>1.2316</v>
      </c>
      <c r="J156" s="184">
        <v>5.0628000000000002</v>
      </c>
      <c r="K156" s="184">
        <v>5.9939999999999998</v>
      </c>
      <c r="L156" s="184">
        <v>13.549200000000001</v>
      </c>
      <c r="M156" s="184">
        <v>25.1142</v>
      </c>
      <c r="N156" s="184">
        <v>50.435699999999997</v>
      </c>
      <c r="O156" s="184">
        <v>13.507099999999999</v>
      </c>
      <c r="P156" s="184">
        <v>13.6495</v>
      </c>
      <c r="Q156" s="184">
        <v>13.585100000000001</v>
      </c>
      <c r="R156" s="184">
        <v>19.204499999999999</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44459</v>
      </c>
      <c r="E157" s="184">
        <v>285.214</v>
      </c>
      <c r="F157" s="184">
        <v>-1.2566999999999999</v>
      </c>
      <c r="G157" s="184">
        <v>-1.2566999999999999</v>
      </c>
      <c r="H157" s="184">
        <v>0.35959999999999998</v>
      </c>
      <c r="I157" s="184">
        <v>1.2316</v>
      </c>
      <c r="J157" s="184">
        <v>5.0628000000000002</v>
      </c>
      <c r="K157" s="184">
        <v>5.9939999999999998</v>
      </c>
      <c r="L157" s="184">
        <v>13.549200000000001</v>
      </c>
      <c r="M157" s="184">
        <v>25.1142</v>
      </c>
      <c r="N157" s="184">
        <v>50.435699999999997</v>
      </c>
      <c r="O157" s="184">
        <v>13.507099999999999</v>
      </c>
      <c r="P157" s="184">
        <v>12.6408</v>
      </c>
      <c r="Q157" s="184">
        <v>14.270300000000001</v>
      </c>
      <c r="R157" s="184">
        <v>19.204499999999999</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44459</v>
      </c>
      <c r="E158" s="184">
        <v>48.12</v>
      </c>
      <c r="F158" s="184">
        <v>-0.39329999999999998</v>
      </c>
      <c r="G158" s="184">
        <v>-0.39329999999999998</v>
      </c>
      <c r="H158" s="184">
        <v>0.27089999999999997</v>
      </c>
      <c r="I158" s="184">
        <v>0.31269999999999998</v>
      </c>
      <c r="J158" s="184">
        <v>2.5137999999999998</v>
      </c>
      <c r="K158" s="184">
        <v>4.4043999999999999</v>
      </c>
      <c r="L158" s="184">
        <v>8.6476000000000006</v>
      </c>
      <c r="M158" s="184">
        <v>13.920500000000001</v>
      </c>
      <c r="N158" s="184">
        <v>25.443200000000001</v>
      </c>
      <c r="O158" s="184">
        <v>12.372199999999999</v>
      </c>
      <c r="P158" s="184">
        <v>10.6449</v>
      </c>
      <c r="Q158" s="184">
        <v>11.2523</v>
      </c>
      <c r="R158" s="184">
        <v>15.4793</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44459</v>
      </c>
      <c r="E159" s="184">
        <v>52.41</v>
      </c>
      <c r="F159" s="184">
        <v>-0.39910000000000001</v>
      </c>
      <c r="G159" s="184">
        <v>-0.39910000000000001</v>
      </c>
      <c r="H159" s="184">
        <v>0.28699999999999998</v>
      </c>
      <c r="I159" s="184">
        <v>0.34460000000000002</v>
      </c>
      <c r="J159" s="184">
        <v>2.5636000000000001</v>
      </c>
      <c r="K159" s="184">
        <v>4.5899000000000001</v>
      </c>
      <c r="L159" s="184">
        <v>8.9832000000000001</v>
      </c>
      <c r="M159" s="184">
        <v>14.4323</v>
      </c>
      <c r="N159" s="184">
        <v>26.197900000000001</v>
      </c>
      <c r="O159" s="184">
        <v>13.0814</v>
      </c>
      <c r="P159" s="184">
        <v>11.6417</v>
      </c>
      <c r="Q159" s="184">
        <v>13.5562</v>
      </c>
      <c r="R159" s="184">
        <v>16.154</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44459</v>
      </c>
      <c r="E160" s="184">
        <v>10.8972</v>
      </c>
      <c r="F160" s="184">
        <v>-0.99570000000000003</v>
      </c>
      <c r="G160" s="184">
        <v>-0.99570000000000003</v>
      </c>
      <c r="H160" s="184">
        <v>-0.71879999999999999</v>
      </c>
      <c r="I160" s="184">
        <v>5.5100000000000003E-2</v>
      </c>
      <c r="J160" s="184">
        <v>5.0049000000000001</v>
      </c>
      <c r="K160" s="184">
        <v>4.4263000000000003</v>
      </c>
      <c r="L160" s="184">
        <v>13.2035</v>
      </c>
      <c r="M160" s="184">
        <v>18.898900000000001</v>
      </c>
      <c r="N160" s="184">
        <v>25.472899999999999</v>
      </c>
      <c r="O160" s="184"/>
      <c r="P160" s="184"/>
      <c r="Q160" s="184">
        <v>5.1123000000000003</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44459</v>
      </c>
      <c r="E161" s="184">
        <v>10.497400000000001</v>
      </c>
      <c r="F161" s="184">
        <v>-1.0145999999999999</v>
      </c>
      <c r="G161" s="184">
        <v>-1.0145999999999999</v>
      </c>
      <c r="H161" s="184">
        <v>-0.76100000000000001</v>
      </c>
      <c r="I161" s="184">
        <v>-2.9499999999999998E-2</v>
      </c>
      <c r="J161" s="184">
        <v>4.8094000000000001</v>
      </c>
      <c r="K161" s="184">
        <v>3.8401000000000001</v>
      </c>
      <c r="L161" s="184">
        <v>11.838699999999999</v>
      </c>
      <c r="M161" s="184">
        <v>16.8962</v>
      </c>
      <c r="N161" s="184">
        <v>22.7178</v>
      </c>
      <c r="O161" s="184"/>
      <c r="P161" s="184"/>
      <c r="Q161" s="184">
        <v>2.8569</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44459</v>
      </c>
      <c r="E162" s="184">
        <v>14.895</v>
      </c>
      <c r="F162" s="184">
        <v>-0.22770000000000001</v>
      </c>
      <c r="G162" s="184">
        <v>-0.22770000000000001</v>
      </c>
      <c r="H162" s="184">
        <v>8.7400000000000005E-2</v>
      </c>
      <c r="I162" s="184">
        <v>0.1951</v>
      </c>
      <c r="J162" s="184">
        <v>2.6675</v>
      </c>
      <c r="K162" s="184">
        <v>5.3916000000000004</v>
      </c>
      <c r="L162" s="184">
        <v>10.1457</v>
      </c>
      <c r="M162" s="184">
        <v>14.8331</v>
      </c>
      <c r="N162" s="184">
        <v>23.241800000000001</v>
      </c>
      <c r="O162" s="184">
        <v>14.3284</v>
      </c>
      <c r="P162" s="184"/>
      <c r="Q162" s="184">
        <v>13.555899999999999</v>
      </c>
      <c r="R162" s="184">
        <v>17.406700000000001</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44459</v>
      </c>
      <c r="E163" s="184">
        <v>14.367000000000001</v>
      </c>
      <c r="F163" s="184">
        <v>-0.2361</v>
      </c>
      <c r="G163" s="184">
        <v>-0.2361</v>
      </c>
      <c r="H163" s="184">
        <v>6.2700000000000006E-2</v>
      </c>
      <c r="I163" s="184">
        <v>0.1464</v>
      </c>
      <c r="J163" s="184">
        <v>2.5554999999999999</v>
      </c>
      <c r="K163" s="184">
        <v>5.0373000000000001</v>
      </c>
      <c r="L163" s="184">
        <v>9.4212000000000007</v>
      </c>
      <c r="M163" s="184">
        <v>13.726000000000001</v>
      </c>
      <c r="N163" s="184">
        <v>21.6614</v>
      </c>
      <c r="O163" s="184">
        <v>13.027900000000001</v>
      </c>
      <c r="P163" s="184"/>
      <c r="Q163" s="184">
        <v>12.255699999999999</v>
      </c>
      <c r="R163" s="184">
        <v>16.014600000000002</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44459</v>
      </c>
      <c r="E164" s="184">
        <v>34.237000000000002</v>
      </c>
      <c r="F164" s="184">
        <v>-0.32319999999999999</v>
      </c>
      <c r="G164" s="184">
        <v>-0.32319999999999999</v>
      </c>
      <c r="H164" s="184">
        <v>0.46949999999999997</v>
      </c>
      <c r="I164" s="184">
        <v>0.89590000000000003</v>
      </c>
      <c r="J164" s="184">
        <v>2.9003000000000001</v>
      </c>
      <c r="K164" s="184">
        <v>5.2701000000000002</v>
      </c>
      <c r="L164" s="184">
        <v>9.2402999999999995</v>
      </c>
      <c r="M164" s="184">
        <v>11.0113</v>
      </c>
      <c r="N164" s="184">
        <v>16.006499999999999</v>
      </c>
      <c r="O164" s="184">
        <v>11.1517</v>
      </c>
      <c r="P164" s="184">
        <v>10.031000000000001</v>
      </c>
      <c r="Q164" s="184">
        <v>12.7403</v>
      </c>
      <c r="R164" s="184">
        <v>14.3186</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44459</v>
      </c>
      <c r="E165" s="184">
        <v>31.111000000000001</v>
      </c>
      <c r="F165" s="184">
        <v>-0.3332</v>
      </c>
      <c r="G165" s="184">
        <v>-0.3332</v>
      </c>
      <c r="H165" s="184">
        <v>0.44230000000000003</v>
      </c>
      <c r="I165" s="184">
        <v>0.84279999999999999</v>
      </c>
      <c r="J165" s="184">
        <v>2.7749000000000001</v>
      </c>
      <c r="K165" s="184">
        <v>4.8886000000000003</v>
      </c>
      <c r="L165" s="184">
        <v>8.4839000000000002</v>
      </c>
      <c r="M165" s="184">
        <v>9.8901000000000003</v>
      </c>
      <c r="N165" s="184">
        <v>14.446</v>
      </c>
      <c r="O165" s="184">
        <v>9.7628000000000004</v>
      </c>
      <c r="P165" s="184">
        <v>8.7136999999999993</v>
      </c>
      <c r="Q165" s="184">
        <v>11.273899999999999</v>
      </c>
      <c r="R165" s="184">
        <v>12.834300000000001</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44459</v>
      </c>
      <c r="E166" s="184">
        <v>121.07250000000001</v>
      </c>
      <c r="F166" s="184">
        <v>-0.49299999999999999</v>
      </c>
      <c r="G166" s="184">
        <v>-0.49299999999999999</v>
      </c>
      <c r="H166" s="184">
        <v>-0.23910000000000001</v>
      </c>
      <c r="I166" s="184">
        <v>-0.25119999999999998</v>
      </c>
      <c r="J166" s="184">
        <v>1.8887</v>
      </c>
      <c r="K166" s="184">
        <v>5.4181999999999997</v>
      </c>
      <c r="L166" s="184">
        <v>10.911099999999999</v>
      </c>
      <c r="M166" s="184">
        <v>16.594000000000001</v>
      </c>
      <c r="N166" s="184">
        <v>27.862400000000001</v>
      </c>
      <c r="O166" s="184">
        <v>11.5284</v>
      </c>
      <c r="P166" s="184">
        <v>11.0511</v>
      </c>
      <c r="Q166" s="184">
        <v>15.9437</v>
      </c>
      <c r="R166" s="184">
        <v>15.5845</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44459</v>
      </c>
      <c r="E167" s="184">
        <v>130.66630000000001</v>
      </c>
      <c r="F167" s="184">
        <v>-0.4803</v>
      </c>
      <c r="G167" s="184">
        <v>-0.4803</v>
      </c>
      <c r="H167" s="184">
        <v>-0.20960000000000001</v>
      </c>
      <c r="I167" s="184">
        <v>-0.1925</v>
      </c>
      <c r="J167" s="184">
        <v>2.0156999999999998</v>
      </c>
      <c r="K167" s="184">
        <v>5.7984</v>
      </c>
      <c r="L167" s="184">
        <v>11.7973</v>
      </c>
      <c r="M167" s="184">
        <v>17.845800000000001</v>
      </c>
      <c r="N167" s="184">
        <v>29.679099999999998</v>
      </c>
      <c r="O167" s="184">
        <v>13.0282</v>
      </c>
      <c r="P167" s="184">
        <v>12.2875</v>
      </c>
      <c r="Q167" s="184">
        <v>12.9968</v>
      </c>
      <c r="R167" s="184">
        <v>17.203800000000001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44459</v>
      </c>
      <c r="E168" s="184">
        <v>14.8818</v>
      </c>
      <c r="F168" s="184">
        <v>-0.84219999999999995</v>
      </c>
      <c r="G168" s="184">
        <v>-0.84219999999999995</v>
      </c>
      <c r="H168" s="184">
        <v>-0.7046</v>
      </c>
      <c r="I168" s="184">
        <v>-0.5786</v>
      </c>
      <c r="J168" s="184">
        <v>2.5489000000000002</v>
      </c>
      <c r="K168" s="184">
        <v>6.3867000000000003</v>
      </c>
      <c r="L168" s="184">
        <v>11.0905</v>
      </c>
      <c r="M168" s="184">
        <v>16.260400000000001</v>
      </c>
      <c r="N168" s="184">
        <v>27.922999999999998</v>
      </c>
      <c r="O168" s="184"/>
      <c r="P168" s="184"/>
      <c r="Q168" s="184">
        <v>29.400099999999998</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44459</v>
      </c>
      <c r="E169" s="184">
        <v>14.450200000000001</v>
      </c>
      <c r="F169" s="184">
        <v>-0.85760000000000003</v>
      </c>
      <c r="G169" s="184">
        <v>-0.85760000000000003</v>
      </c>
      <c r="H169" s="184">
        <v>-0.74119999999999997</v>
      </c>
      <c r="I169" s="184">
        <v>-0.65249999999999997</v>
      </c>
      <c r="J169" s="184">
        <v>2.3799000000000001</v>
      </c>
      <c r="K169" s="184">
        <v>5.8654000000000002</v>
      </c>
      <c r="L169" s="184">
        <v>10.0565</v>
      </c>
      <c r="M169" s="184">
        <v>14.6204</v>
      </c>
      <c r="N169" s="184">
        <v>25.5153</v>
      </c>
      <c r="O169" s="184"/>
      <c r="P169" s="184"/>
      <c r="Q169" s="184">
        <v>26.954499999999999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44459</v>
      </c>
      <c r="E170" s="184">
        <v>15.0815</v>
      </c>
      <c r="F170" s="184">
        <v>-0.52769999999999995</v>
      </c>
      <c r="G170" s="184">
        <v>-0.52769999999999995</v>
      </c>
      <c r="H170" s="184">
        <v>-0.1628</v>
      </c>
      <c r="I170" s="184">
        <v>4.7800000000000002E-2</v>
      </c>
      <c r="J170" s="184">
        <v>2.8092000000000001</v>
      </c>
      <c r="K170" s="184">
        <v>6.2466999999999997</v>
      </c>
      <c r="L170" s="184">
        <v>11.181100000000001</v>
      </c>
      <c r="M170" s="184">
        <v>17.688099999999999</v>
      </c>
      <c r="N170" s="184">
        <v>28.0502</v>
      </c>
      <c r="O170" s="184"/>
      <c r="P170" s="184"/>
      <c r="Q170" s="184">
        <v>16.795100000000001</v>
      </c>
      <c r="R170" s="184">
        <v>19.666699999999999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44459</v>
      </c>
      <c r="E171" s="184">
        <v>14.389200000000001</v>
      </c>
      <c r="F171" s="184">
        <v>-0.54190000000000005</v>
      </c>
      <c r="G171" s="184">
        <v>-0.54190000000000005</v>
      </c>
      <c r="H171" s="184">
        <v>-0.19489999999999999</v>
      </c>
      <c r="I171" s="184">
        <v>-1.6E-2</v>
      </c>
      <c r="J171" s="184">
        <v>2.6648999999999998</v>
      </c>
      <c r="K171" s="184">
        <v>5.7702999999999998</v>
      </c>
      <c r="L171" s="184">
        <v>10.212199999999999</v>
      </c>
      <c r="M171" s="184">
        <v>16.204999999999998</v>
      </c>
      <c r="N171" s="184">
        <v>25.883199999999999</v>
      </c>
      <c r="O171" s="184"/>
      <c r="P171" s="184"/>
      <c r="Q171" s="184">
        <v>14.739699999999999</v>
      </c>
      <c r="R171" s="184">
        <v>17.6282</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44459</v>
      </c>
      <c r="E172" s="184">
        <v>15.35</v>
      </c>
      <c r="F172" s="184">
        <v>-0.32469999999999999</v>
      </c>
      <c r="G172" s="184">
        <v>-0.32469999999999999</v>
      </c>
      <c r="H172" s="184">
        <v>0.1958</v>
      </c>
      <c r="I172" s="184">
        <v>0.1958</v>
      </c>
      <c r="J172" s="184">
        <v>2.1291000000000002</v>
      </c>
      <c r="K172" s="184">
        <v>4.4928999999999997</v>
      </c>
      <c r="L172" s="184">
        <v>7.7949000000000002</v>
      </c>
      <c r="M172" s="184">
        <v>10.670500000000001</v>
      </c>
      <c r="N172" s="184">
        <v>23.8902</v>
      </c>
      <c r="O172" s="184">
        <v>14.492900000000001</v>
      </c>
      <c r="P172" s="184"/>
      <c r="Q172" s="184">
        <v>12.179</v>
      </c>
      <c r="R172" s="184">
        <v>18.587900000000001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44459</v>
      </c>
      <c r="E173" s="184">
        <v>14.92</v>
      </c>
      <c r="F173" s="184">
        <v>-0.33400000000000002</v>
      </c>
      <c r="G173" s="184">
        <v>-0.33400000000000002</v>
      </c>
      <c r="H173" s="184">
        <v>0.13420000000000001</v>
      </c>
      <c r="I173" s="184">
        <v>0.13420000000000001</v>
      </c>
      <c r="J173" s="184">
        <v>2.052</v>
      </c>
      <c r="K173" s="184">
        <v>4.1898999999999997</v>
      </c>
      <c r="L173" s="184">
        <v>7.1070000000000002</v>
      </c>
      <c r="M173" s="184">
        <v>9.7058999999999997</v>
      </c>
      <c r="N173" s="184">
        <v>22.596499999999999</v>
      </c>
      <c r="O173" s="184">
        <v>13.638</v>
      </c>
      <c r="P173" s="184"/>
      <c r="Q173" s="184">
        <v>11.327400000000001</v>
      </c>
      <c r="R173" s="184">
        <v>17.619299999999999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-0.66613636363636364</v>
      </c>
      <c r="G174" s="186">
        <v>-0.66613636363636364</v>
      </c>
      <c r="H174" s="186">
        <v>-1.2509090909090925E-2</v>
      </c>
      <c r="I174" s="186">
        <v>0.30746363636363644</v>
      </c>
      <c r="J174" s="186">
        <v>3.1686636363636365</v>
      </c>
      <c r="K174" s="186">
        <v>5.302468181818182</v>
      </c>
      <c r="L174" s="186">
        <v>10.796581818181819</v>
      </c>
      <c r="M174" s="186">
        <v>16.480704545454547</v>
      </c>
      <c r="N174" s="186">
        <v>29.441350000000003</v>
      </c>
      <c r="O174" s="186">
        <v>12.8535375</v>
      </c>
      <c r="P174" s="186">
        <v>11.483800000000002</v>
      </c>
      <c r="Q174" s="186">
        <v>14.025045454545456</v>
      </c>
      <c r="R174" s="186">
        <v>17.165355555555557</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-0.53479999999999994</v>
      </c>
      <c r="G175" s="186">
        <v>-0.53479999999999994</v>
      </c>
      <c r="H175" s="186">
        <v>7.5300000000000006E-2</v>
      </c>
      <c r="I175" s="186">
        <v>0.19369999999999998</v>
      </c>
      <c r="J175" s="186">
        <v>2.6661999999999999</v>
      </c>
      <c r="K175" s="186">
        <v>5.4048999999999996</v>
      </c>
      <c r="L175" s="186">
        <v>11.0008</v>
      </c>
      <c r="M175" s="186">
        <v>15.876199999999999</v>
      </c>
      <c r="N175" s="186">
        <v>26.04055</v>
      </c>
      <c r="O175" s="186">
        <v>13.02805</v>
      </c>
      <c r="P175" s="186">
        <v>11.651250000000001</v>
      </c>
      <c r="Q175" s="186">
        <v>13.276350000000001</v>
      </c>
      <c r="R175" s="186">
        <v>17.512999999999998</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44459</v>
      </c>
      <c r="E178" s="184">
        <v>291.94299999999998</v>
      </c>
      <c r="F178" s="184">
        <v>5.5160999999999998</v>
      </c>
      <c r="G178" s="184">
        <v>5.5160999999999998</v>
      </c>
      <c r="H178" s="184">
        <v>5.9114000000000004</v>
      </c>
      <c r="I178" s="184">
        <v>4.5490000000000004</v>
      </c>
      <c r="J178" s="184">
        <v>5.9679000000000002</v>
      </c>
      <c r="K178" s="184">
        <v>6.1064999999999996</v>
      </c>
      <c r="L178" s="184">
        <v>7.5228999999999999</v>
      </c>
      <c r="M178" s="184">
        <v>4.2447999999999997</v>
      </c>
      <c r="N178" s="184">
        <v>5.8882000000000003</v>
      </c>
      <c r="O178" s="184">
        <v>8.9707000000000008</v>
      </c>
      <c r="P178" s="184">
        <v>7.7735000000000003</v>
      </c>
      <c r="Q178" s="184">
        <v>8.3262</v>
      </c>
      <c r="R178" s="184">
        <v>8.0950000000000006</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44459</v>
      </c>
      <c r="E179" s="184">
        <v>299.10840000000002</v>
      </c>
      <c r="F179" s="184">
        <v>5.8479999999999999</v>
      </c>
      <c r="G179" s="184">
        <v>5.8479999999999999</v>
      </c>
      <c r="H179" s="184">
        <v>6.2431999999999999</v>
      </c>
      <c r="I179" s="184">
        <v>4.8798000000000004</v>
      </c>
      <c r="J179" s="184">
        <v>6.2999000000000001</v>
      </c>
      <c r="K179" s="184">
        <v>6.4424000000000001</v>
      </c>
      <c r="L179" s="184">
        <v>7.8804999999999996</v>
      </c>
      <c r="M179" s="184">
        <v>4.5956999999999999</v>
      </c>
      <c r="N179" s="184">
        <v>6.2458999999999998</v>
      </c>
      <c r="O179" s="184">
        <v>9.3186</v>
      </c>
      <c r="P179" s="184">
        <v>8.1138999999999992</v>
      </c>
      <c r="Q179" s="184">
        <v>9.3219999999999992</v>
      </c>
      <c r="R179" s="184">
        <v>8.4525000000000006</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44459</v>
      </c>
      <c r="E180" s="184">
        <v>2149.4819000000002</v>
      </c>
      <c r="F180" s="184">
        <v>3.4617</v>
      </c>
      <c r="G180" s="184">
        <v>3.4617</v>
      </c>
      <c r="H180" s="184">
        <v>2.8041</v>
      </c>
      <c r="I180" s="184">
        <v>2.6349</v>
      </c>
      <c r="J180" s="184">
        <v>3.7240000000000002</v>
      </c>
      <c r="K180" s="184">
        <v>5.1871999999999998</v>
      </c>
      <c r="L180" s="184">
        <v>5.7709999999999999</v>
      </c>
      <c r="M180" s="184">
        <v>4.1757999999999997</v>
      </c>
      <c r="N180" s="184">
        <v>5.2473999999999998</v>
      </c>
      <c r="O180" s="184">
        <v>9.2091999999999992</v>
      </c>
      <c r="P180" s="184">
        <v>8.2301000000000002</v>
      </c>
      <c r="Q180" s="184">
        <v>8.5261999999999993</v>
      </c>
      <c r="R180" s="184">
        <v>7.7226999999999997</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44459</v>
      </c>
      <c r="E181" s="184">
        <v>2107.1529</v>
      </c>
      <c r="F181" s="184">
        <v>3.1718999999999999</v>
      </c>
      <c r="G181" s="184">
        <v>3.1718999999999999</v>
      </c>
      <c r="H181" s="184">
        <v>2.5139</v>
      </c>
      <c r="I181" s="184">
        <v>2.3447</v>
      </c>
      <c r="J181" s="184">
        <v>3.4331</v>
      </c>
      <c r="K181" s="184">
        <v>4.8922999999999996</v>
      </c>
      <c r="L181" s="184">
        <v>5.4619999999999997</v>
      </c>
      <c r="M181" s="184">
        <v>3.863</v>
      </c>
      <c r="N181" s="184">
        <v>4.9265999999999996</v>
      </c>
      <c r="O181" s="184">
        <v>8.8892000000000007</v>
      </c>
      <c r="P181" s="184">
        <v>7.9450000000000003</v>
      </c>
      <c r="Q181" s="184">
        <v>8.3533000000000008</v>
      </c>
      <c r="R181" s="184">
        <v>7.3959000000000001</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44459</v>
      </c>
      <c r="E182" s="184">
        <v>10.3429</v>
      </c>
      <c r="F182" s="184">
        <v>3.4123000000000001</v>
      </c>
      <c r="G182" s="184">
        <v>3.4123000000000001</v>
      </c>
      <c r="H182" s="184">
        <v>5.0462999999999996</v>
      </c>
      <c r="I182" s="184">
        <v>3.8117999999999999</v>
      </c>
      <c r="J182" s="184">
        <v>6.3521000000000001</v>
      </c>
      <c r="K182" s="184">
        <v>6.6635999999999997</v>
      </c>
      <c r="L182" s="184">
        <v>8.0032999999999994</v>
      </c>
      <c r="M182" s="184">
        <v>4.4363000000000001</v>
      </c>
      <c r="N182" s="184"/>
      <c r="O182" s="184"/>
      <c r="P182" s="184"/>
      <c r="Q182" s="184">
        <v>4.5183999999999997</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44459</v>
      </c>
      <c r="E183" s="184">
        <v>10.3096</v>
      </c>
      <c r="F183" s="184">
        <v>3.0691000000000002</v>
      </c>
      <c r="G183" s="184">
        <v>3.0691000000000002</v>
      </c>
      <c r="H183" s="184">
        <v>4.6571999999999996</v>
      </c>
      <c r="I183" s="184">
        <v>3.4184000000000001</v>
      </c>
      <c r="J183" s="184">
        <v>5.9341999999999997</v>
      </c>
      <c r="K183" s="184">
        <v>6.2416999999999998</v>
      </c>
      <c r="L183" s="184">
        <v>7.5773000000000001</v>
      </c>
      <c r="M183" s="184">
        <v>3.9990000000000001</v>
      </c>
      <c r="N183" s="184"/>
      <c r="O183" s="184"/>
      <c r="P183" s="184"/>
      <c r="Q183" s="184">
        <v>4.0796000000000001</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44459</v>
      </c>
      <c r="E184" s="184">
        <v>19.690200000000001</v>
      </c>
      <c r="F184" s="184">
        <v>5.0071000000000003</v>
      </c>
      <c r="G184" s="184">
        <v>5.0071000000000003</v>
      </c>
      <c r="H184" s="184">
        <v>4.0282999999999998</v>
      </c>
      <c r="I184" s="184">
        <v>2.5314999999999999</v>
      </c>
      <c r="J184" s="184">
        <v>4.4295999999999998</v>
      </c>
      <c r="K184" s="184">
        <v>5.7271999999999998</v>
      </c>
      <c r="L184" s="184">
        <v>6.2927</v>
      </c>
      <c r="M184" s="184">
        <v>3.9929999999999999</v>
      </c>
      <c r="N184" s="184">
        <v>5.6124000000000001</v>
      </c>
      <c r="O184" s="184">
        <v>9.1000999999999994</v>
      </c>
      <c r="P184" s="184">
        <v>7.9081000000000001</v>
      </c>
      <c r="Q184" s="184">
        <v>8.8130000000000006</v>
      </c>
      <c r="R184" s="184">
        <v>8.2378999999999998</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44459</v>
      </c>
      <c r="E185" s="184">
        <v>19.204699999999999</v>
      </c>
      <c r="F185" s="184">
        <v>4.6898999999999997</v>
      </c>
      <c r="G185" s="184">
        <v>4.6898999999999997</v>
      </c>
      <c r="H185" s="184">
        <v>3.7766999999999999</v>
      </c>
      <c r="I185" s="184">
        <v>2.2690999999999999</v>
      </c>
      <c r="J185" s="184">
        <v>4.1776</v>
      </c>
      <c r="K185" s="184">
        <v>5.4870000000000001</v>
      </c>
      <c r="L185" s="184">
        <v>6.0458999999999996</v>
      </c>
      <c r="M185" s="184">
        <v>3.7256</v>
      </c>
      <c r="N185" s="184">
        <v>5.3456999999999999</v>
      </c>
      <c r="O185" s="184">
        <v>8.7810000000000006</v>
      </c>
      <c r="P185" s="184">
        <v>7.6083999999999996</v>
      </c>
      <c r="Q185" s="184">
        <v>8.4748999999999999</v>
      </c>
      <c r="R185" s="184">
        <v>7.9531000000000001</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44459</v>
      </c>
      <c r="E186" s="184">
        <v>20.3111</v>
      </c>
      <c r="F186" s="184">
        <v>16.915700000000001</v>
      </c>
      <c r="G186" s="184">
        <v>16.915700000000001</v>
      </c>
      <c r="H186" s="184">
        <v>28.808399999999999</v>
      </c>
      <c r="I186" s="184">
        <v>27.0276</v>
      </c>
      <c r="J186" s="184">
        <v>24.069900000000001</v>
      </c>
      <c r="K186" s="184">
        <v>9.6914999999999996</v>
      </c>
      <c r="L186" s="184">
        <v>11.964700000000001</v>
      </c>
      <c r="M186" s="184">
        <v>6.0540000000000003</v>
      </c>
      <c r="N186" s="184">
        <v>7.2424999999999997</v>
      </c>
      <c r="O186" s="184">
        <v>11.115</v>
      </c>
      <c r="P186" s="184">
        <v>9.0266000000000002</v>
      </c>
      <c r="Q186" s="184">
        <v>9.2316000000000003</v>
      </c>
      <c r="R186" s="184">
        <v>10.424799999999999</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44459</v>
      </c>
      <c r="E187" s="184">
        <v>19.837599999999998</v>
      </c>
      <c r="F187" s="184">
        <v>16.6435</v>
      </c>
      <c r="G187" s="184">
        <v>16.6435</v>
      </c>
      <c r="H187" s="184">
        <v>28.516500000000001</v>
      </c>
      <c r="I187" s="184">
        <v>26.726900000000001</v>
      </c>
      <c r="J187" s="184">
        <v>23.753900000000002</v>
      </c>
      <c r="K187" s="184">
        <v>9.3757000000000001</v>
      </c>
      <c r="L187" s="184">
        <v>11.638199999999999</v>
      </c>
      <c r="M187" s="184">
        <v>5.7225000000000001</v>
      </c>
      <c r="N187" s="184">
        <v>6.8936999999999999</v>
      </c>
      <c r="O187" s="184">
        <v>10.7797</v>
      </c>
      <c r="P187" s="184">
        <v>8.7080000000000002</v>
      </c>
      <c r="Q187" s="184">
        <v>8.9109999999999996</v>
      </c>
      <c r="R187" s="184">
        <v>10.050700000000001</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44459</v>
      </c>
      <c r="E188" s="184">
        <v>17.986699999999999</v>
      </c>
      <c r="F188" s="184">
        <v>7.7161</v>
      </c>
      <c r="G188" s="184">
        <v>7.7161</v>
      </c>
      <c r="H188" s="184">
        <v>6.4726999999999997</v>
      </c>
      <c r="I188" s="184">
        <v>2.4664999999999999</v>
      </c>
      <c r="J188" s="184">
        <v>6.3047000000000004</v>
      </c>
      <c r="K188" s="184">
        <v>5.6818999999999997</v>
      </c>
      <c r="L188" s="184">
        <v>6.8003</v>
      </c>
      <c r="M188" s="184">
        <v>4.2942999999999998</v>
      </c>
      <c r="N188" s="184">
        <v>5.6025</v>
      </c>
      <c r="O188" s="184">
        <v>9.0669000000000004</v>
      </c>
      <c r="P188" s="184">
        <v>7.7609000000000004</v>
      </c>
      <c r="Q188" s="184">
        <v>8.2434999999999992</v>
      </c>
      <c r="R188" s="184">
        <v>7.5202999999999998</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44459</v>
      </c>
      <c r="E189" s="184">
        <v>18.553999999999998</v>
      </c>
      <c r="F189" s="184">
        <v>8.0709999999999997</v>
      </c>
      <c r="G189" s="184">
        <v>8.0709999999999997</v>
      </c>
      <c r="H189" s="184">
        <v>6.8098999999999998</v>
      </c>
      <c r="I189" s="184">
        <v>2.8134000000000001</v>
      </c>
      <c r="J189" s="184">
        <v>6.6433999999999997</v>
      </c>
      <c r="K189" s="184">
        <v>6.0294999999999996</v>
      </c>
      <c r="L189" s="184">
        <v>7.1445999999999996</v>
      </c>
      <c r="M189" s="184">
        <v>4.6299000000000001</v>
      </c>
      <c r="N189" s="184">
        <v>5.9424999999999999</v>
      </c>
      <c r="O189" s="184">
        <v>9.4281000000000006</v>
      </c>
      <c r="P189" s="184">
        <v>8.1434999999999995</v>
      </c>
      <c r="Q189" s="184">
        <v>8.6980000000000004</v>
      </c>
      <c r="R189" s="184">
        <v>7.8647</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44459</v>
      </c>
      <c r="E190" s="184">
        <v>18.852900000000002</v>
      </c>
      <c r="F190" s="184">
        <v>6.8445</v>
      </c>
      <c r="G190" s="184">
        <v>6.8445</v>
      </c>
      <c r="H190" s="184">
        <v>9.4206000000000003</v>
      </c>
      <c r="I190" s="184">
        <v>8.5046999999999997</v>
      </c>
      <c r="J190" s="184">
        <v>8.8025000000000002</v>
      </c>
      <c r="K190" s="184">
        <v>6.4702999999999999</v>
      </c>
      <c r="L190" s="184">
        <v>7.6927000000000003</v>
      </c>
      <c r="M190" s="184">
        <v>4.867</v>
      </c>
      <c r="N190" s="184">
        <v>6.4027000000000003</v>
      </c>
      <c r="O190" s="184">
        <v>9.51</v>
      </c>
      <c r="P190" s="184">
        <v>8.2185000000000006</v>
      </c>
      <c r="Q190" s="184">
        <v>8.8305000000000007</v>
      </c>
      <c r="R190" s="184">
        <v>8.6475000000000009</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44459</v>
      </c>
      <c r="E191" s="184">
        <v>18.387699999999999</v>
      </c>
      <c r="F191" s="184">
        <v>6.3554000000000004</v>
      </c>
      <c r="G191" s="184">
        <v>6.3554000000000004</v>
      </c>
      <c r="H191" s="184">
        <v>8.9763999999999999</v>
      </c>
      <c r="I191" s="184">
        <v>8.0498999999999992</v>
      </c>
      <c r="J191" s="184">
        <v>8.3381000000000007</v>
      </c>
      <c r="K191" s="184">
        <v>6.0086000000000004</v>
      </c>
      <c r="L191" s="184">
        <v>7.2195999999999998</v>
      </c>
      <c r="M191" s="184">
        <v>4.3955000000000002</v>
      </c>
      <c r="N191" s="184">
        <v>5.9198000000000004</v>
      </c>
      <c r="O191" s="184">
        <v>9.0150000000000006</v>
      </c>
      <c r="P191" s="184">
        <v>7.7305000000000001</v>
      </c>
      <c r="Q191" s="184">
        <v>8.4681999999999995</v>
      </c>
      <c r="R191" s="184">
        <v>8.1548999999999996</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44459</v>
      </c>
      <c r="E192" s="184">
        <v>25.817399999999999</v>
      </c>
      <c r="F192" s="184">
        <v>17.650600000000001</v>
      </c>
      <c r="G192" s="184">
        <v>17.650600000000001</v>
      </c>
      <c r="H192" s="184">
        <v>19.054400000000001</v>
      </c>
      <c r="I192" s="184">
        <v>12.0625</v>
      </c>
      <c r="J192" s="184">
        <v>13.2546</v>
      </c>
      <c r="K192" s="184">
        <v>7.4748000000000001</v>
      </c>
      <c r="L192" s="184">
        <v>7.5751999999999997</v>
      </c>
      <c r="M192" s="184">
        <v>5.0869999999999997</v>
      </c>
      <c r="N192" s="184">
        <v>6.3188000000000004</v>
      </c>
      <c r="O192" s="184">
        <v>8.3772000000000002</v>
      </c>
      <c r="P192" s="184">
        <v>7.5401999999999996</v>
      </c>
      <c r="Q192" s="184">
        <v>8.4246999999999996</v>
      </c>
      <c r="R192" s="184">
        <v>7.8890000000000002</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44459</v>
      </c>
      <c r="E193" s="184">
        <v>26.5303</v>
      </c>
      <c r="F193" s="184">
        <v>18.141500000000001</v>
      </c>
      <c r="G193" s="184">
        <v>18.141500000000001</v>
      </c>
      <c r="H193" s="184">
        <v>19.5304</v>
      </c>
      <c r="I193" s="184">
        <v>12.5205</v>
      </c>
      <c r="J193" s="184">
        <v>13.711499999999999</v>
      </c>
      <c r="K193" s="184">
        <v>7.9364999999999997</v>
      </c>
      <c r="L193" s="184">
        <v>8.0449000000000002</v>
      </c>
      <c r="M193" s="184">
        <v>5.5578000000000003</v>
      </c>
      <c r="N193" s="184">
        <v>6.8018999999999998</v>
      </c>
      <c r="O193" s="184">
        <v>8.8625000000000007</v>
      </c>
      <c r="P193" s="184">
        <v>7.9603000000000002</v>
      </c>
      <c r="Q193" s="184">
        <v>8.8445999999999998</v>
      </c>
      <c r="R193" s="184">
        <v>8.3774999999999995</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44459</v>
      </c>
      <c r="E194" s="184">
        <v>20.0623</v>
      </c>
      <c r="F194" s="184">
        <v>2.9723000000000002</v>
      </c>
      <c r="G194" s="184">
        <v>2.9723000000000002</v>
      </c>
      <c r="H194" s="184">
        <v>2.0019999999999998</v>
      </c>
      <c r="I194" s="184">
        <v>1.4302999999999999</v>
      </c>
      <c r="J194" s="184">
        <v>3.4904999999999999</v>
      </c>
      <c r="K194" s="184">
        <v>5.5735999999999999</v>
      </c>
      <c r="L194" s="184">
        <v>6.3304</v>
      </c>
      <c r="M194" s="184">
        <v>4.3704000000000001</v>
      </c>
      <c r="N194" s="184">
        <v>5.6585000000000001</v>
      </c>
      <c r="O194" s="184">
        <v>10.0329</v>
      </c>
      <c r="P194" s="184">
        <v>8.2111999999999998</v>
      </c>
      <c r="Q194" s="184">
        <v>8.4891000000000005</v>
      </c>
      <c r="R194" s="184">
        <v>8.4845000000000006</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44459</v>
      </c>
      <c r="E195" s="184">
        <v>19.718299999999999</v>
      </c>
      <c r="F195" s="184">
        <v>2.7155</v>
      </c>
      <c r="G195" s="184">
        <v>2.7155</v>
      </c>
      <c r="H195" s="184">
        <v>1.6930000000000001</v>
      </c>
      <c r="I195" s="184">
        <v>1.1111</v>
      </c>
      <c r="J195" s="184">
        <v>3.1673</v>
      </c>
      <c r="K195" s="184">
        <v>5.2470999999999997</v>
      </c>
      <c r="L195" s="184">
        <v>5.9993999999999996</v>
      </c>
      <c r="M195" s="184">
        <v>4.0369999999999999</v>
      </c>
      <c r="N195" s="184">
        <v>5.3121</v>
      </c>
      <c r="O195" s="184">
        <v>9.6868999999999996</v>
      </c>
      <c r="P195" s="184">
        <v>7.9218000000000002</v>
      </c>
      <c r="Q195" s="184">
        <v>8.2697000000000003</v>
      </c>
      <c r="R195" s="184">
        <v>8.1197999999999997</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44459</v>
      </c>
      <c r="E198" s="184">
        <v>1860.1838</v>
      </c>
      <c r="F198" s="184">
        <v>18.044</v>
      </c>
      <c r="G198" s="184">
        <v>18.044</v>
      </c>
      <c r="H198" s="184">
        <v>22.590900000000001</v>
      </c>
      <c r="I198" s="184">
        <v>18.1037</v>
      </c>
      <c r="J198" s="184">
        <v>16.478300000000001</v>
      </c>
      <c r="K198" s="184">
        <v>5.9461000000000004</v>
      </c>
      <c r="L198" s="184">
        <v>9.7177000000000007</v>
      </c>
      <c r="M198" s="184">
        <v>4.3697999999999997</v>
      </c>
      <c r="N198" s="184">
        <v>5.2994000000000003</v>
      </c>
      <c r="O198" s="184">
        <v>8.1727000000000007</v>
      </c>
      <c r="P198" s="184">
        <v>7.2777000000000003</v>
      </c>
      <c r="Q198" s="184">
        <v>7.3672000000000004</v>
      </c>
      <c r="R198" s="184">
        <v>7.3444000000000003</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44459</v>
      </c>
      <c r="E199" s="184">
        <v>1963.9984999999999</v>
      </c>
      <c r="F199" s="184">
        <v>18.464500000000001</v>
      </c>
      <c r="G199" s="184">
        <v>18.464500000000001</v>
      </c>
      <c r="H199" s="184">
        <v>23.012699999999999</v>
      </c>
      <c r="I199" s="184">
        <v>18.526499999999999</v>
      </c>
      <c r="J199" s="184">
        <v>16.9041</v>
      </c>
      <c r="K199" s="184">
        <v>6.3727</v>
      </c>
      <c r="L199" s="184">
        <v>10.1571</v>
      </c>
      <c r="M199" s="184">
        <v>4.8037999999999998</v>
      </c>
      <c r="N199" s="184">
        <v>5.7420999999999998</v>
      </c>
      <c r="O199" s="184">
        <v>8.6379000000000001</v>
      </c>
      <c r="P199" s="184">
        <v>7.7266000000000004</v>
      </c>
      <c r="Q199" s="184">
        <v>7.9989999999999997</v>
      </c>
      <c r="R199" s="184">
        <v>7.8217999999999996</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44459</v>
      </c>
      <c r="E200" s="184">
        <v>10.477499999999999</v>
      </c>
      <c r="F200" s="184">
        <v>8.0176999999999996</v>
      </c>
      <c r="G200" s="184">
        <v>8.0176999999999996</v>
      </c>
      <c r="H200" s="184">
        <v>8.0747</v>
      </c>
      <c r="I200" s="184">
        <v>4.3619000000000003</v>
      </c>
      <c r="J200" s="184">
        <v>5.85</v>
      </c>
      <c r="K200" s="184">
        <v>6.5496999999999996</v>
      </c>
      <c r="L200" s="184">
        <v>7.1779000000000002</v>
      </c>
      <c r="M200" s="184">
        <v>4.8247999999999998</v>
      </c>
      <c r="N200" s="184"/>
      <c r="O200" s="184"/>
      <c r="P200" s="184"/>
      <c r="Q200" s="184">
        <v>5.2339000000000002</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44459</v>
      </c>
      <c r="E201" s="184">
        <v>10.424899999999999</v>
      </c>
      <c r="F201" s="184">
        <v>7.4739000000000004</v>
      </c>
      <c r="G201" s="184">
        <v>7.4739000000000004</v>
      </c>
      <c r="H201" s="184">
        <v>7.4633000000000003</v>
      </c>
      <c r="I201" s="184">
        <v>3.8069000000000002</v>
      </c>
      <c r="J201" s="184">
        <v>5.2868000000000004</v>
      </c>
      <c r="K201" s="184">
        <v>5.9947999999999997</v>
      </c>
      <c r="L201" s="184">
        <v>6.6092000000000004</v>
      </c>
      <c r="M201" s="184">
        <v>4.2554999999999996</v>
      </c>
      <c r="N201" s="184"/>
      <c r="O201" s="184"/>
      <c r="P201" s="184"/>
      <c r="Q201" s="184">
        <v>4.6573000000000002</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44459</v>
      </c>
      <c r="E202" s="184">
        <v>51.996699999999997</v>
      </c>
      <c r="F202" s="184">
        <v>6.3444000000000003</v>
      </c>
      <c r="G202" s="184">
        <v>6.3444000000000003</v>
      </c>
      <c r="H202" s="184">
        <v>13.5732</v>
      </c>
      <c r="I202" s="184">
        <v>11.361000000000001</v>
      </c>
      <c r="J202" s="184">
        <v>10.7882</v>
      </c>
      <c r="K202" s="184">
        <v>6.7218</v>
      </c>
      <c r="L202" s="184">
        <v>8.2184000000000008</v>
      </c>
      <c r="M202" s="184">
        <v>4.484</v>
      </c>
      <c r="N202" s="184">
        <v>5.9112</v>
      </c>
      <c r="O202" s="184">
        <v>9.2231000000000005</v>
      </c>
      <c r="P202" s="184">
        <v>8.0089000000000006</v>
      </c>
      <c r="Q202" s="184">
        <v>7.5182000000000002</v>
      </c>
      <c r="R202" s="184">
        <v>8.2323000000000004</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44459</v>
      </c>
      <c r="E203" s="184">
        <v>53.347299999999997</v>
      </c>
      <c r="F203" s="184">
        <v>6.7316000000000003</v>
      </c>
      <c r="G203" s="184">
        <v>6.7316000000000003</v>
      </c>
      <c r="H203" s="184">
        <v>13.9656</v>
      </c>
      <c r="I203" s="184">
        <v>11.757400000000001</v>
      </c>
      <c r="J203" s="184">
        <v>11.189299999999999</v>
      </c>
      <c r="K203" s="184">
        <v>7.1292</v>
      </c>
      <c r="L203" s="184">
        <v>8.6402000000000001</v>
      </c>
      <c r="M203" s="184">
        <v>4.9096000000000002</v>
      </c>
      <c r="N203" s="184">
        <v>6.3484999999999996</v>
      </c>
      <c r="O203" s="184">
        <v>9.6128</v>
      </c>
      <c r="P203" s="184">
        <v>8.3957999999999995</v>
      </c>
      <c r="Q203" s="184">
        <v>8.9137000000000004</v>
      </c>
      <c r="R203" s="184">
        <v>8.6408000000000005</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44459</v>
      </c>
      <c r="E204" s="184">
        <v>20.687000000000001</v>
      </c>
      <c r="F204" s="184">
        <v>4.1772</v>
      </c>
      <c r="G204" s="184">
        <v>4.1772</v>
      </c>
      <c r="H204" s="184">
        <v>2.9003000000000001</v>
      </c>
      <c r="I204" s="184">
        <v>2.3210000000000002</v>
      </c>
      <c r="J204" s="184">
        <v>3.6366999999999998</v>
      </c>
      <c r="K204" s="184">
        <v>5.6558999999999999</v>
      </c>
      <c r="L204" s="184">
        <v>6.7884000000000002</v>
      </c>
      <c r="M204" s="184">
        <v>4.1974999999999998</v>
      </c>
      <c r="N204" s="184">
        <v>5.7808999999999999</v>
      </c>
      <c r="O204" s="184">
        <v>8.6767000000000003</v>
      </c>
      <c r="P204" s="184">
        <v>7.9062000000000001</v>
      </c>
      <c r="Q204" s="184">
        <v>8.3803000000000001</v>
      </c>
      <c r="R204" s="184">
        <v>8.2537000000000003</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44459</v>
      </c>
      <c r="E205" s="184">
        <v>19.923300000000001</v>
      </c>
      <c r="F205" s="184">
        <v>3.7873999999999999</v>
      </c>
      <c r="G205" s="184">
        <v>3.7873999999999999</v>
      </c>
      <c r="H205" s="184">
        <v>2.5398999999999998</v>
      </c>
      <c r="I205" s="184">
        <v>1.9513</v>
      </c>
      <c r="J205" s="184">
        <v>3.2534000000000001</v>
      </c>
      <c r="K205" s="184">
        <v>5.2704000000000004</v>
      </c>
      <c r="L205" s="184">
        <v>6.3939000000000004</v>
      </c>
      <c r="M205" s="184">
        <v>3.7987000000000002</v>
      </c>
      <c r="N205" s="184">
        <v>5.3686999999999996</v>
      </c>
      <c r="O205" s="184">
        <v>8.2475000000000005</v>
      </c>
      <c r="P205" s="184">
        <v>7.4530000000000003</v>
      </c>
      <c r="Q205" s="184">
        <v>5.0427999999999997</v>
      </c>
      <c r="R205" s="184">
        <v>7.8273999999999999</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44459</v>
      </c>
      <c r="E206" s="184">
        <v>27.982900000000001</v>
      </c>
      <c r="F206" s="184">
        <v>5.3067000000000002</v>
      </c>
      <c r="G206" s="184">
        <v>5.3067000000000002</v>
      </c>
      <c r="H206" s="184">
        <v>4.3826000000000001</v>
      </c>
      <c r="I206" s="184">
        <v>2.7700999999999998</v>
      </c>
      <c r="J206" s="184">
        <v>3.8159999999999998</v>
      </c>
      <c r="K206" s="184">
        <v>4.3243</v>
      </c>
      <c r="L206" s="184">
        <v>4.8280000000000003</v>
      </c>
      <c r="M206" s="184">
        <v>3.0320999999999998</v>
      </c>
      <c r="N206" s="184">
        <v>4.1481000000000003</v>
      </c>
      <c r="O206" s="184">
        <v>7.9019000000000004</v>
      </c>
      <c r="P206" s="184">
        <v>7.1803999999999997</v>
      </c>
      <c r="Q206" s="184">
        <v>7.45</v>
      </c>
      <c r="R206" s="184">
        <v>6.4301000000000004</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44459</v>
      </c>
      <c r="E207" s="184">
        <v>29.587700000000002</v>
      </c>
      <c r="F207" s="184">
        <v>5.8830999999999998</v>
      </c>
      <c r="G207" s="184">
        <v>5.8830999999999998</v>
      </c>
      <c r="H207" s="184">
        <v>4.9391999999999996</v>
      </c>
      <c r="I207" s="184">
        <v>3.3262</v>
      </c>
      <c r="J207" s="184">
        <v>4.3696000000000002</v>
      </c>
      <c r="K207" s="184">
        <v>4.8808999999999996</v>
      </c>
      <c r="L207" s="184">
        <v>5.3920000000000003</v>
      </c>
      <c r="M207" s="184">
        <v>3.5962999999999998</v>
      </c>
      <c r="N207" s="184">
        <v>4.7157</v>
      </c>
      <c r="O207" s="184">
        <v>8.4846000000000004</v>
      </c>
      <c r="P207" s="184">
        <v>7.7988</v>
      </c>
      <c r="Q207" s="184">
        <v>7.9626000000000001</v>
      </c>
      <c r="R207" s="184">
        <v>7.0072999999999999</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44459</v>
      </c>
      <c r="E208" s="184">
        <v>10.542999999999999</v>
      </c>
      <c r="F208" s="184">
        <v>4.5023</v>
      </c>
      <c r="G208" s="184">
        <v>4.5023</v>
      </c>
      <c r="H208" s="184">
        <v>7.5780000000000003</v>
      </c>
      <c r="I208" s="184">
        <v>3.7642000000000002</v>
      </c>
      <c r="J208" s="184">
        <v>5.5654000000000003</v>
      </c>
      <c r="K208" s="184">
        <v>5.8963000000000001</v>
      </c>
      <c r="L208" s="184">
        <v>6.8848000000000003</v>
      </c>
      <c r="M208" s="184">
        <v>4.4631999999999996</v>
      </c>
      <c r="N208" s="184">
        <v>5.5652999999999997</v>
      </c>
      <c r="O208" s="184"/>
      <c r="P208" s="184"/>
      <c r="Q208" s="184">
        <v>4.6684000000000001</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44459</v>
      </c>
      <c r="E209" s="184">
        <v>10.488099999999999</v>
      </c>
      <c r="F209" s="184">
        <v>4.0614999999999997</v>
      </c>
      <c r="G209" s="184">
        <v>4.0614999999999997</v>
      </c>
      <c r="H209" s="184">
        <v>7.2686999999999999</v>
      </c>
      <c r="I209" s="184">
        <v>3.2605</v>
      </c>
      <c r="J209" s="184">
        <v>5.1189</v>
      </c>
      <c r="K209" s="184">
        <v>5.4588000000000001</v>
      </c>
      <c r="L209" s="184">
        <v>6.4275000000000002</v>
      </c>
      <c r="M209" s="184">
        <v>4.0050999999999997</v>
      </c>
      <c r="N209" s="184">
        <v>5.0959000000000003</v>
      </c>
      <c r="O209" s="184"/>
      <c r="P209" s="184"/>
      <c r="Q209" s="184">
        <v>4.1978999999999997</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44459</v>
      </c>
      <c r="E210" s="184">
        <v>16.601099999999999</v>
      </c>
      <c r="F210" s="184">
        <v>6.5994999999999999</v>
      </c>
      <c r="G210" s="184">
        <v>6.5994999999999999</v>
      </c>
      <c r="H210" s="184">
        <v>7.2972000000000001</v>
      </c>
      <c r="I210" s="184">
        <v>6.5022000000000002</v>
      </c>
      <c r="J210" s="184">
        <v>7.1569000000000003</v>
      </c>
      <c r="K210" s="184">
        <v>6.3495999999999997</v>
      </c>
      <c r="L210" s="184">
        <v>7.4992999999999999</v>
      </c>
      <c r="M210" s="184">
        <v>4.5058999999999996</v>
      </c>
      <c r="N210" s="184">
        <v>5.7960000000000003</v>
      </c>
      <c r="O210" s="184">
        <v>9.2535000000000007</v>
      </c>
      <c r="P210" s="184">
        <v>7.9157999999999999</v>
      </c>
      <c r="Q210" s="184">
        <v>8.3012999999999995</v>
      </c>
      <c r="R210" s="184">
        <v>8.2531999999999996</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44459</v>
      </c>
      <c r="E211" s="184">
        <v>16.953900000000001</v>
      </c>
      <c r="F211" s="184">
        <v>7.1086999999999998</v>
      </c>
      <c r="G211" s="184">
        <v>7.1086999999999998</v>
      </c>
      <c r="H211" s="184">
        <v>7.7619999999999996</v>
      </c>
      <c r="I211" s="184">
        <v>6.9694000000000003</v>
      </c>
      <c r="J211" s="184">
        <v>7.6188000000000002</v>
      </c>
      <c r="K211" s="184">
        <v>6.8192000000000004</v>
      </c>
      <c r="L211" s="184">
        <v>7.9779</v>
      </c>
      <c r="M211" s="184">
        <v>4.9912000000000001</v>
      </c>
      <c r="N211" s="184">
        <v>6.2988999999999997</v>
      </c>
      <c r="O211" s="184">
        <v>9.7481000000000009</v>
      </c>
      <c r="P211" s="184">
        <v>8.3117000000000001</v>
      </c>
      <c r="Q211" s="184">
        <v>8.6601999999999997</v>
      </c>
      <c r="R211" s="184">
        <v>8.7660999999999998</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44459</v>
      </c>
      <c r="E212" s="184">
        <v>19.592400000000001</v>
      </c>
      <c r="F212" s="184">
        <v>9.4464000000000006</v>
      </c>
      <c r="G212" s="184">
        <v>9.4464000000000006</v>
      </c>
      <c r="H212" s="184">
        <v>11.870100000000001</v>
      </c>
      <c r="I212" s="184">
        <v>7.1387</v>
      </c>
      <c r="J212" s="184">
        <v>8.5227000000000004</v>
      </c>
      <c r="K212" s="184">
        <v>6.2774000000000001</v>
      </c>
      <c r="L212" s="184">
        <v>7.3643999999999998</v>
      </c>
      <c r="M212" s="184">
        <v>4.4233000000000002</v>
      </c>
      <c r="N212" s="184">
        <v>5.4592999999999998</v>
      </c>
      <c r="O212" s="184">
        <v>8.7980999999999998</v>
      </c>
      <c r="P212" s="184">
        <v>7.4820000000000002</v>
      </c>
      <c r="Q212" s="184">
        <v>8.1913</v>
      </c>
      <c r="R212" s="184">
        <v>7.8493000000000004</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44459</v>
      </c>
      <c r="E213" s="184">
        <v>20.4099</v>
      </c>
      <c r="F213" s="184">
        <v>9.9036000000000008</v>
      </c>
      <c r="G213" s="184">
        <v>9.9036000000000008</v>
      </c>
      <c r="H213" s="184">
        <v>12.3432</v>
      </c>
      <c r="I213" s="184">
        <v>7.6098999999999997</v>
      </c>
      <c r="J213" s="184">
        <v>8.9984999999999999</v>
      </c>
      <c r="K213" s="184">
        <v>6.7591999999999999</v>
      </c>
      <c r="L213" s="184">
        <v>7.8563999999999998</v>
      </c>
      <c r="M213" s="184">
        <v>4.9089999999999998</v>
      </c>
      <c r="N213" s="184">
        <v>5.9531999999999998</v>
      </c>
      <c r="O213" s="184">
        <v>9.3170999999999999</v>
      </c>
      <c r="P213" s="184">
        <v>8.0114999999999998</v>
      </c>
      <c r="Q213" s="184">
        <v>8.7103000000000002</v>
      </c>
      <c r="R213" s="184">
        <v>8.3613</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44459</v>
      </c>
      <c r="E214" s="184">
        <v>2628.8492999999999</v>
      </c>
      <c r="F214" s="184">
        <v>5.4825999999999997</v>
      </c>
      <c r="G214" s="184">
        <v>5.4825999999999997</v>
      </c>
      <c r="H214" s="184">
        <v>5.7525000000000004</v>
      </c>
      <c r="I214" s="184">
        <v>3.7351000000000001</v>
      </c>
      <c r="J214" s="184">
        <v>5.5217000000000001</v>
      </c>
      <c r="K214" s="184">
        <v>5.8971</v>
      </c>
      <c r="L214" s="184">
        <v>6.9736000000000002</v>
      </c>
      <c r="M214" s="184">
        <v>3.7181000000000002</v>
      </c>
      <c r="N214" s="184">
        <v>5.6970000000000001</v>
      </c>
      <c r="O214" s="184">
        <v>8.8728999999999996</v>
      </c>
      <c r="P214" s="184">
        <v>8.1786999999999992</v>
      </c>
      <c r="Q214" s="184">
        <v>8.7269000000000005</v>
      </c>
      <c r="R214" s="184">
        <v>8.0792000000000002</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44459</v>
      </c>
      <c r="E215" s="184">
        <v>2517.152</v>
      </c>
      <c r="F215" s="184">
        <v>5.0119999999999996</v>
      </c>
      <c r="G215" s="184">
        <v>5.0119999999999996</v>
      </c>
      <c r="H215" s="184">
        <v>5.2823000000000002</v>
      </c>
      <c r="I215" s="184">
        <v>3.2645</v>
      </c>
      <c r="J215" s="184">
        <v>5.0495999999999999</v>
      </c>
      <c r="K215" s="184">
        <v>5.4202000000000004</v>
      </c>
      <c r="L215" s="184">
        <v>6.4874999999999998</v>
      </c>
      <c r="M215" s="184">
        <v>3.2362000000000002</v>
      </c>
      <c r="N215" s="184">
        <v>5.2013999999999996</v>
      </c>
      <c r="O215" s="184">
        <v>8.3582000000000001</v>
      </c>
      <c r="P215" s="184">
        <v>7.6332000000000004</v>
      </c>
      <c r="Q215" s="184">
        <v>8.0267999999999997</v>
      </c>
      <c r="R215" s="184">
        <v>7.5727000000000002</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44459</v>
      </c>
      <c r="E216" s="184">
        <v>34.458799999999997</v>
      </c>
      <c r="F216" s="184">
        <v>3.6377999999999999</v>
      </c>
      <c r="G216" s="184">
        <v>3.6377999999999999</v>
      </c>
      <c r="H216" s="184">
        <v>3.8008999999999999</v>
      </c>
      <c r="I216" s="184">
        <v>3.1208999999999998</v>
      </c>
      <c r="J216" s="184">
        <v>3.8668999999999998</v>
      </c>
      <c r="K216" s="184">
        <v>3.5617000000000001</v>
      </c>
      <c r="L216" s="184">
        <v>3.5710000000000002</v>
      </c>
      <c r="M216" s="184">
        <v>3.3313000000000001</v>
      </c>
      <c r="N216" s="184">
        <v>3.7652999999999999</v>
      </c>
      <c r="O216" s="184">
        <v>7.7763</v>
      </c>
      <c r="P216" s="184">
        <v>6.8455000000000004</v>
      </c>
      <c r="Q216" s="184">
        <v>7.6731999999999996</v>
      </c>
      <c r="R216" s="184">
        <v>6.2184999999999997</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44459</v>
      </c>
      <c r="E217" s="184">
        <v>34.761800000000001</v>
      </c>
      <c r="F217" s="184">
        <v>3.8512</v>
      </c>
      <c r="G217" s="184">
        <v>3.8512</v>
      </c>
      <c r="H217" s="184">
        <v>3.9931000000000001</v>
      </c>
      <c r="I217" s="184">
        <v>3.3117000000000001</v>
      </c>
      <c r="J217" s="184">
        <v>4.0580999999999996</v>
      </c>
      <c r="K217" s="184">
        <v>3.7511000000000001</v>
      </c>
      <c r="L217" s="184">
        <v>3.7330000000000001</v>
      </c>
      <c r="M217" s="184">
        <v>3.5232999999999999</v>
      </c>
      <c r="N217" s="184">
        <v>3.9447999999999999</v>
      </c>
      <c r="O217" s="184">
        <v>7.9329000000000001</v>
      </c>
      <c r="P217" s="184">
        <v>6.9675000000000002</v>
      </c>
      <c r="Q217" s="184">
        <v>7.7173999999999996</v>
      </c>
      <c r="R217" s="184">
        <v>6.3807999999999998</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44459</v>
      </c>
      <c r="E218" s="184">
        <v>11.6721</v>
      </c>
      <c r="F218" s="184">
        <v>7.6140999999999996</v>
      </c>
      <c r="G218" s="184">
        <v>7.6140999999999996</v>
      </c>
      <c r="H218" s="184">
        <v>7.2919</v>
      </c>
      <c r="I218" s="184">
        <v>5.3494000000000002</v>
      </c>
      <c r="J218" s="184">
        <v>7.5021000000000004</v>
      </c>
      <c r="K218" s="184">
        <v>6.5663999999999998</v>
      </c>
      <c r="L218" s="184">
        <v>8.2614000000000001</v>
      </c>
      <c r="M218" s="184">
        <v>4.4757999999999996</v>
      </c>
      <c r="N218" s="184">
        <v>6.4463999999999997</v>
      </c>
      <c r="O218" s="184"/>
      <c r="P218" s="184"/>
      <c r="Q218" s="184">
        <v>8.2608999999999995</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44459</v>
      </c>
      <c r="E219" s="184">
        <v>11.556100000000001</v>
      </c>
      <c r="F219" s="184">
        <v>7.1635</v>
      </c>
      <c r="G219" s="184">
        <v>7.1635</v>
      </c>
      <c r="H219" s="184">
        <v>6.8674999999999997</v>
      </c>
      <c r="I219" s="184">
        <v>4.9048999999999996</v>
      </c>
      <c r="J219" s="184">
        <v>6.9280999999999997</v>
      </c>
      <c r="K219" s="184">
        <v>6.0711000000000004</v>
      </c>
      <c r="L219" s="184">
        <v>7.7670000000000003</v>
      </c>
      <c r="M219" s="184">
        <v>3.9784999999999999</v>
      </c>
      <c r="N219" s="184">
        <v>5.9264999999999999</v>
      </c>
      <c r="O219" s="184"/>
      <c r="P219" s="184"/>
      <c r="Q219" s="184">
        <v>7.7072000000000003</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44459</v>
      </c>
      <c r="E220" s="184">
        <v>1039.7496000000001</v>
      </c>
      <c r="F220" s="184">
        <v>5.4413</v>
      </c>
      <c r="G220" s="184">
        <v>5.4413</v>
      </c>
      <c r="H220" s="184">
        <v>6.3948999999999998</v>
      </c>
      <c r="I220" s="184">
        <v>1.9037999999999999</v>
      </c>
      <c r="J220" s="184">
        <v>7.7327000000000004</v>
      </c>
      <c r="K220" s="184">
        <v>7.3520000000000003</v>
      </c>
      <c r="L220" s="184">
        <v>8.7939000000000007</v>
      </c>
      <c r="M220" s="184"/>
      <c r="N220" s="184"/>
      <c r="O220" s="184"/>
      <c r="P220" s="184"/>
      <c r="Q220" s="184">
        <v>6.2808000000000002</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44459</v>
      </c>
      <c r="E221" s="184">
        <v>1036.4386</v>
      </c>
      <c r="F221" s="184">
        <v>4.9405999999999999</v>
      </c>
      <c r="G221" s="184">
        <v>4.9405999999999999</v>
      </c>
      <c r="H221" s="184">
        <v>5.8944000000000001</v>
      </c>
      <c r="I221" s="184">
        <v>1.4034</v>
      </c>
      <c r="J221" s="184">
        <v>7.2294</v>
      </c>
      <c r="K221" s="184">
        <v>6.8391999999999999</v>
      </c>
      <c r="L221" s="184">
        <v>8.2704000000000004</v>
      </c>
      <c r="M221" s="184"/>
      <c r="N221" s="184"/>
      <c r="O221" s="184"/>
      <c r="P221" s="184"/>
      <c r="Q221" s="184">
        <v>5.7576000000000001</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44459</v>
      </c>
      <c r="E222" s="184">
        <v>16.571999999999999</v>
      </c>
      <c r="F222" s="184">
        <v>1.9825999999999999</v>
      </c>
      <c r="G222" s="184">
        <v>1.9825999999999999</v>
      </c>
      <c r="H222" s="184">
        <v>2.3294000000000001</v>
      </c>
      <c r="I222" s="184">
        <v>1.7159</v>
      </c>
      <c r="J222" s="184">
        <v>3.3201999999999998</v>
      </c>
      <c r="K222" s="184">
        <v>4.149</v>
      </c>
      <c r="L222" s="184">
        <v>4.7263000000000002</v>
      </c>
      <c r="M222" s="184">
        <v>3.0752000000000002</v>
      </c>
      <c r="N222" s="184">
        <v>4.1675000000000004</v>
      </c>
      <c r="O222" s="184">
        <v>4.2698999999999998</v>
      </c>
      <c r="P222" s="184">
        <v>5.3840000000000003</v>
      </c>
      <c r="Q222" s="184">
        <v>6.8417000000000003</v>
      </c>
      <c r="R222" s="184">
        <v>5.9077999999999999</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44459</v>
      </c>
      <c r="E223" s="184">
        <v>16.4511</v>
      </c>
      <c r="F223" s="184">
        <v>1.8492</v>
      </c>
      <c r="G223" s="184">
        <v>1.8492</v>
      </c>
      <c r="H223" s="184">
        <v>2.1879</v>
      </c>
      <c r="I223" s="184">
        <v>1.5857000000000001</v>
      </c>
      <c r="J223" s="184">
        <v>3.1791</v>
      </c>
      <c r="K223" s="184">
        <v>3.9146999999999998</v>
      </c>
      <c r="L223" s="184">
        <v>4.5683999999999996</v>
      </c>
      <c r="M223" s="184">
        <v>2.9468999999999999</v>
      </c>
      <c r="N223" s="184">
        <v>4.0578000000000003</v>
      </c>
      <c r="O223" s="184">
        <v>4.1802999999999999</v>
      </c>
      <c r="P223" s="184">
        <v>5.2977999999999996</v>
      </c>
      <c r="Q223" s="184">
        <v>6.7393000000000001</v>
      </c>
      <c r="R223" s="184">
        <v>5.8250000000000002</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7.0688545454545473</v>
      </c>
      <c r="G224" s="186">
        <v>7.0688545454545473</v>
      </c>
      <c r="H224" s="186">
        <v>8.4914045454545484</v>
      </c>
      <c r="I224" s="186">
        <v>6.2040636363636334</v>
      </c>
      <c r="J224" s="186">
        <v>7.5180977272727265</v>
      </c>
      <c r="K224" s="186">
        <v>6.0492318181818172</v>
      </c>
      <c r="L224" s="186">
        <v>7.1829818181818181</v>
      </c>
      <c r="M224" s="186">
        <v>4.2834214285714269</v>
      </c>
      <c r="N224" s="186">
        <v>5.5802921052631582</v>
      </c>
      <c r="O224" s="186">
        <v>8.7531617647058848</v>
      </c>
      <c r="P224" s="186">
        <v>7.7228117647058827</v>
      </c>
      <c r="Q224" s="186">
        <v>7.5866068181818198</v>
      </c>
      <c r="R224" s="186">
        <v>7.8871323529411788</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5.6820500000000003</v>
      </c>
      <c r="G225" s="186">
        <v>5.6820500000000003</v>
      </c>
      <c r="H225" s="186">
        <v>6.4337999999999997</v>
      </c>
      <c r="I225" s="186">
        <v>3.7496499999999999</v>
      </c>
      <c r="J225" s="186">
        <v>6.1339000000000006</v>
      </c>
      <c r="K225" s="186">
        <v>6.01905</v>
      </c>
      <c r="L225" s="186">
        <v>7.1987500000000004</v>
      </c>
      <c r="M225" s="186">
        <v>4.3320499999999997</v>
      </c>
      <c r="N225" s="186">
        <v>5.6777499999999996</v>
      </c>
      <c r="O225" s="186">
        <v>8.9299500000000016</v>
      </c>
      <c r="P225" s="186">
        <v>7.9071499999999997</v>
      </c>
      <c r="Q225" s="186">
        <v>8.2521999999999984</v>
      </c>
      <c r="R225" s="186">
        <v>8.0161499999999997</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44459</v>
      </c>
      <c r="E228" s="184">
        <v>49.802500000000002</v>
      </c>
      <c r="F228" s="184">
        <v>-35.271799999999999</v>
      </c>
      <c r="G228" s="184">
        <v>-35.271799999999999</v>
      </c>
      <c r="H228" s="184">
        <v>13.362399999999999</v>
      </c>
      <c r="I228" s="184">
        <v>22.003499999999999</v>
      </c>
      <c r="J228" s="184">
        <v>31.122</v>
      </c>
      <c r="K228" s="184">
        <v>18.535299999999999</v>
      </c>
      <c r="L228" s="184">
        <v>16.471399999999999</v>
      </c>
      <c r="M228" s="184">
        <v>17.855499999999999</v>
      </c>
      <c r="N228" s="184">
        <v>23.613700000000001</v>
      </c>
      <c r="O228" s="184">
        <v>9.0762999999999998</v>
      </c>
      <c r="P228" s="184">
        <v>7.8003</v>
      </c>
      <c r="Q228" s="184">
        <v>9.6995000000000005</v>
      </c>
      <c r="R228" s="184">
        <v>12.2995</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44459</v>
      </c>
      <c r="E229" s="184">
        <v>53.725999999999999</v>
      </c>
      <c r="F229" s="184">
        <v>-34.437100000000001</v>
      </c>
      <c r="G229" s="184">
        <v>-34.437100000000001</v>
      </c>
      <c r="H229" s="184">
        <v>14.1889</v>
      </c>
      <c r="I229" s="184">
        <v>22.845800000000001</v>
      </c>
      <c r="J229" s="184">
        <v>31.973800000000001</v>
      </c>
      <c r="K229" s="184">
        <v>19.399899999999999</v>
      </c>
      <c r="L229" s="184">
        <v>17.364000000000001</v>
      </c>
      <c r="M229" s="184">
        <v>18.8</v>
      </c>
      <c r="N229" s="184">
        <v>24.6403</v>
      </c>
      <c r="O229" s="184">
        <v>9.9194999999999993</v>
      </c>
      <c r="P229" s="184">
        <v>8.8428000000000004</v>
      </c>
      <c r="Q229" s="184">
        <v>11.409000000000001</v>
      </c>
      <c r="R229" s="184">
        <v>13.2204</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44459</v>
      </c>
      <c r="E230" s="184">
        <v>53.725999999999999</v>
      </c>
      <c r="F230" s="184">
        <v>-34.437100000000001</v>
      </c>
      <c r="G230" s="184">
        <v>-34.437100000000001</v>
      </c>
      <c r="H230" s="184">
        <v>14.1889</v>
      </c>
      <c r="I230" s="184">
        <v>22.845800000000001</v>
      </c>
      <c r="J230" s="184">
        <v>31.973800000000001</v>
      </c>
      <c r="K230" s="184">
        <v>19.399899999999999</v>
      </c>
      <c r="L230" s="184">
        <v>17.364000000000001</v>
      </c>
      <c r="M230" s="184">
        <v>18.8</v>
      </c>
      <c r="N230" s="184">
        <v>24.6403</v>
      </c>
      <c r="O230" s="184">
        <v>9.9194999999999993</v>
      </c>
      <c r="P230" s="184">
        <v>8.8428000000000004</v>
      </c>
      <c r="Q230" s="184">
        <v>11.3782</v>
      </c>
      <c r="R230" s="184">
        <v>13.2204</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44459</v>
      </c>
      <c r="E231" s="184">
        <v>24.209499999999998</v>
      </c>
      <c r="F231" s="184">
        <v>-27.778099999999998</v>
      </c>
      <c r="G231" s="184">
        <v>-27.778099999999998</v>
      </c>
      <c r="H231" s="184">
        <v>10.1859</v>
      </c>
      <c r="I231" s="184">
        <v>4.4227999999999996</v>
      </c>
      <c r="J231" s="184">
        <v>24.4651</v>
      </c>
      <c r="K231" s="184">
        <v>18.8475</v>
      </c>
      <c r="L231" s="184">
        <v>16.817299999999999</v>
      </c>
      <c r="M231" s="184">
        <v>13.1364</v>
      </c>
      <c r="N231" s="184">
        <v>16.943200000000001</v>
      </c>
      <c r="O231" s="184">
        <v>8.5368999999999993</v>
      </c>
      <c r="P231" s="184">
        <v>7.5918999999999999</v>
      </c>
      <c r="Q231" s="184">
        <v>8.2225999999999999</v>
      </c>
      <c r="R231" s="184">
        <v>13.151400000000001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44459</v>
      </c>
      <c r="E232" s="184">
        <v>26.918900000000001</v>
      </c>
      <c r="F232" s="184">
        <v>-26.653199999999998</v>
      </c>
      <c r="G232" s="184">
        <v>-26.653199999999998</v>
      </c>
      <c r="H232" s="184">
        <v>11.3369</v>
      </c>
      <c r="I232" s="184">
        <v>5.5613999999999999</v>
      </c>
      <c r="J232" s="184">
        <v>25.626100000000001</v>
      </c>
      <c r="K232" s="184">
        <v>20.04</v>
      </c>
      <c r="L232" s="184">
        <v>18.0379</v>
      </c>
      <c r="M232" s="184">
        <v>14.382999999999999</v>
      </c>
      <c r="N232" s="184">
        <v>18.265899999999998</v>
      </c>
      <c r="O232" s="184">
        <v>9.6235999999999997</v>
      </c>
      <c r="P232" s="184">
        <v>8.7766000000000002</v>
      </c>
      <c r="Q232" s="184">
        <v>9.9558</v>
      </c>
      <c r="R232" s="184">
        <v>14.3232</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44459</v>
      </c>
      <c r="E233" s="184">
        <v>30.592300000000002</v>
      </c>
      <c r="F233" s="184">
        <v>-30.9816</v>
      </c>
      <c r="G233" s="184">
        <v>-30.9816</v>
      </c>
      <c r="H233" s="184">
        <v>1.6027</v>
      </c>
      <c r="I233" s="184">
        <v>3.0032999999999999</v>
      </c>
      <c r="J233" s="184">
        <v>23.342199999999998</v>
      </c>
      <c r="K233" s="184">
        <v>13.7683</v>
      </c>
      <c r="L233" s="184">
        <v>9.9426000000000005</v>
      </c>
      <c r="M233" s="184">
        <v>7.4969000000000001</v>
      </c>
      <c r="N233" s="184">
        <v>10.2156</v>
      </c>
      <c r="O233" s="184">
        <v>11.3406</v>
      </c>
      <c r="P233" s="184">
        <v>8.4131999999999998</v>
      </c>
      <c r="Q233" s="184">
        <v>6.7805</v>
      </c>
      <c r="R233" s="184">
        <v>10.210100000000001</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44459</v>
      </c>
      <c r="E234" s="184">
        <v>32.937399999999997</v>
      </c>
      <c r="F234" s="184">
        <v>-30.030799999999999</v>
      </c>
      <c r="G234" s="184">
        <v>-30.030799999999999</v>
      </c>
      <c r="H234" s="184">
        <v>2.5499999999999998</v>
      </c>
      <c r="I234" s="184">
        <v>3.9558</v>
      </c>
      <c r="J234" s="184">
        <v>24.254300000000001</v>
      </c>
      <c r="K234" s="184">
        <v>14.6601</v>
      </c>
      <c r="L234" s="184">
        <v>10.841900000000001</v>
      </c>
      <c r="M234" s="184">
        <v>8.4197000000000006</v>
      </c>
      <c r="N234" s="184">
        <v>11.189299999999999</v>
      </c>
      <c r="O234" s="184">
        <v>12.2668</v>
      </c>
      <c r="P234" s="184">
        <v>9.3466000000000005</v>
      </c>
      <c r="Q234" s="184">
        <v>9.6784999999999997</v>
      </c>
      <c r="R234" s="184">
        <v>11.142099999999999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44459</v>
      </c>
      <c r="E235" s="184">
        <v>40.0015</v>
      </c>
      <c r="F235" s="184">
        <v>-26.585799999999999</v>
      </c>
      <c r="G235" s="184">
        <v>-26.585799999999999</v>
      </c>
      <c r="H235" s="184">
        <v>0.70399999999999996</v>
      </c>
      <c r="I235" s="184">
        <v>6.4999999999999997E-3</v>
      </c>
      <c r="J235" s="184">
        <v>20.270099999999999</v>
      </c>
      <c r="K235" s="184">
        <v>15.197100000000001</v>
      </c>
      <c r="L235" s="184">
        <v>13.3307</v>
      </c>
      <c r="M235" s="184">
        <v>11.6846</v>
      </c>
      <c r="N235" s="184">
        <v>14.0587</v>
      </c>
      <c r="O235" s="184">
        <v>10.2875</v>
      </c>
      <c r="P235" s="184">
        <v>9.2918000000000003</v>
      </c>
      <c r="Q235" s="184">
        <v>10.222200000000001</v>
      </c>
      <c r="R235" s="184">
        <v>11.005699999999999</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44459</v>
      </c>
      <c r="E236" s="184">
        <v>34.793300000000002</v>
      </c>
      <c r="F236" s="184">
        <v>-28.363</v>
      </c>
      <c r="G236" s="184">
        <v>-28.363</v>
      </c>
      <c r="H236" s="184">
        <v>-1.1387</v>
      </c>
      <c r="I236" s="184">
        <v>-1.8944000000000001</v>
      </c>
      <c r="J236" s="184">
        <v>18.310600000000001</v>
      </c>
      <c r="K236" s="184">
        <v>13.1738</v>
      </c>
      <c r="L236" s="184">
        <v>11.409700000000001</v>
      </c>
      <c r="M236" s="184">
        <v>9.8178000000000001</v>
      </c>
      <c r="N236" s="184">
        <v>12.187099999999999</v>
      </c>
      <c r="O236" s="184">
        <v>8.5103000000000009</v>
      </c>
      <c r="P236" s="184">
        <v>7.2675999999999998</v>
      </c>
      <c r="Q236" s="184">
        <v>7.6086999999999998</v>
      </c>
      <c r="R236" s="184">
        <v>9.2669999999999995</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44459</v>
      </c>
      <c r="E237" s="184">
        <v>23.8826</v>
      </c>
      <c r="F237" s="184">
        <v>-26.7882</v>
      </c>
      <c r="G237" s="184">
        <v>-26.7882</v>
      </c>
      <c r="H237" s="184">
        <v>-11.567600000000001</v>
      </c>
      <c r="I237" s="184">
        <v>-1.1783999999999999</v>
      </c>
      <c r="J237" s="184">
        <v>16.172699999999999</v>
      </c>
      <c r="K237" s="184">
        <v>16.560400000000001</v>
      </c>
      <c r="L237" s="184">
        <v>16.106300000000001</v>
      </c>
      <c r="M237" s="184">
        <v>11.199299999999999</v>
      </c>
      <c r="N237" s="184">
        <v>12.513500000000001</v>
      </c>
      <c r="O237" s="184">
        <v>3.6501000000000001</v>
      </c>
      <c r="P237" s="184">
        <v>5.0632000000000001</v>
      </c>
      <c r="Q237" s="184">
        <v>7.2024999999999997</v>
      </c>
      <c r="R237" s="184">
        <v>11.769299999999999</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44459</v>
      </c>
      <c r="E238" s="184">
        <v>22.886600000000001</v>
      </c>
      <c r="F238" s="184">
        <v>-27.2104</v>
      </c>
      <c r="G238" s="184">
        <v>-27.2104</v>
      </c>
      <c r="H238" s="184">
        <v>-11.9565</v>
      </c>
      <c r="I238" s="184">
        <v>-1.5483</v>
      </c>
      <c r="J238" s="184">
        <v>15.8025</v>
      </c>
      <c r="K238" s="184">
        <v>16.1816</v>
      </c>
      <c r="L238" s="184">
        <v>15.628</v>
      </c>
      <c r="M238" s="184">
        <v>10.6309</v>
      </c>
      <c r="N238" s="184">
        <v>11.8908</v>
      </c>
      <c r="O238" s="184">
        <v>3.0583</v>
      </c>
      <c r="P238" s="184">
        <v>4.4425999999999997</v>
      </c>
      <c r="Q238" s="184">
        <v>6.8380000000000001</v>
      </c>
      <c r="R238" s="184">
        <v>11.1279</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44459</v>
      </c>
      <c r="E239" s="184">
        <v>82.313599999999994</v>
      </c>
      <c r="F239" s="184">
        <v>-21.0411</v>
      </c>
      <c r="G239" s="184">
        <v>-21.0411</v>
      </c>
      <c r="H239" s="184">
        <v>0.38009999999999999</v>
      </c>
      <c r="I239" s="184">
        <v>5.8758999999999997</v>
      </c>
      <c r="J239" s="184">
        <v>25.4176</v>
      </c>
      <c r="K239" s="184">
        <v>17.805900000000001</v>
      </c>
      <c r="L239" s="184">
        <v>16.8568</v>
      </c>
      <c r="M239" s="184">
        <v>14.7652</v>
      </c>
      <c r="N239" s="184">
        <v>16.995899999999999</v>
      </c>
      <c r="O239" s="184">
        <v>13.292</v>
      </c>
      <c r="P239" s="184">
        <v>10.257300000000001</v>
      </c>
      <c r="Q239" s="184">
        <v>10.6478</v>
      </c>
      <c r="R239" s="184">
        <v>14.9992</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44459</v>
      </c>
      <c r="E240" s="184">
        <v>86.578175617116003</v>
      </c>
      <c r="F240" s="184">
        <v>-21.770199999999999</v>
      </c>
      <c r="G240" s="184">
        <v>-21.770199999999999</v>
      </c>
      <c r="H240" s="184">
        <v>-0.70130000000000003</v>
      </c>
      <c r="I240" s="184">
        <v>4.7027000000000001</v>
      </c>
      <c r="J240" s="184">
        <v>24.158300000000001</v>
      </c>
      <c r="K240" s="184">
        <v>16.4893</v>
      </c>
      <c r="L240" s="184">
        <v>15.4795</v>
      </c>
      <c r="M240" s="184">
        <v>13.3429</v>
      </c>
      <c r="N240" s="184">
        <v>15.5244</v>
      </c>
      <c r="O240" s="184">
        <v>12.047000000000001</v>
      </c>
      <c r="P240" s="184">
        <v>9.0519999999999996</v>
      </c>
      <c r="Q240" s="184">
        <v>8.6493000000000002</v>
      </c>
      <c r="R240" s="184">
        <v>13.6782</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44459</v>
      </c>
      <c r="E241" s="184">
        <v>48.256599999999999</v>
      </c>
      <c r="F241" s="184">
        <v>-13.901400000000001</v>
      </c>
      <c r="G241" s="184">
        <v>-13.901400000000001</v>
      </c>
      <c r="H241" s="184">
        <v>1.8159000000000001</v>
      </c>
      <c r="I241" s="184">
        <v>7.0369999999999999</v>
      </c>
      <c r="J241" s="184">
        <v>16.038399999999999</v>
      </c>
      <c r="K241" s="184">
        <v>15.2126</v>
      </c>
      <c r="L241" s="184">
        <v>17.4909</v>
      </c>
      <c r="M241" s="184">
        <v>14.128299999999999</v>
      </c>
      <c r="N241" s="184">
        <v>16.757300000000001</v>
      </c>
      <c r="O241" s="184">
        <v>9.3818999999999999</v>
      </c>
      <c r="P241" s="184">
        <v>7.4832999999999998</v>
      </c>
      <c r="Q241" s="184">
        <v>9.0139999999999993</v>
      </c>
      <c r="R241" s="184">
        <v>12.4093</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44459</v>
      </c>
      <c r="E242" s="184">
        <v>44.015300000000003</v>
      </c>
      <c r="F242" s="184">
        <v>-15.514900000000001</v>
      </c>
      <c r="G242" s="184">
        <v>-15.514900000000001</v>
      </c>
      <c r="H242" s="184">
        <v>0.2014</v>
      </c>
      <c r="I242" s="184">
        <v>5.4250999999999996</v>
      </c>
      <c r="J242" s="184">
        <v>14.405200000000001</v>
      </c>
      <c r="K242" s="184">
        <v>13.522</v>
      </c>
      <c r="L242" s="184">
        <v>15.6997</v>
      </c>
      <c r="M242" s="184">
        <v>12.2805</v>
      </c>
      <c r="N242" s="184">
        <v>14.804399999999999</v>
      </c>
      <c r="O242" s="184">
        <v>7.5761000000000003</v>
      </c>
      <c r="P242" s="184">
        <v>6.0312000000000001</v>
      </c>
      <c r="Q242" s="184">
        <v>8.9504999999999999</v>
      </c>
      <c r="R242" s="184">
        <v>10.5747</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44459</v>
      </c>
      <c r="E243" s="184">
        <v>67.586799999999997</v>
      </c>
      <c r="F243" s="184">
        <v>-55.335900000000002</v>
      </c>
      <c r="G243" s="184">
        <v>-55.335900000000002</v>
      </c>
      <c r="H243" s="184">
        <v>-13.3512</v>
      </c>
      <c r="I243" s="184">
        <v>-6.2956000000000003</v>
      </c>
      <c r="J243" s="184">
        <v>16.246600000000001</v>
      </c>
      <c r="K243" s="184">
        <v>10.444900000000001</v>
      </c>
      <c r="L243" s="184">
        <v>11.2903</v>
      </c>
      <c r="M243" s="184">
        <v>10.439399999999999</v>
      </c>
      <c r="N243" s="184">
        <v>13.879099999999999</v>
      </c>
      <c r="O243" s="184">
        <v>8.0989000000000004</v>
      </c>
      <c r="P243" s="184">
        <v>6.6475</v>
      </c>
      <c r="Q243" s="184">
        <v>9.5298999999999996</v>
      </c>
      <c r="R243" s="184">
        <v>8.8895999999999997</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44459</v>
      </c>
      <c r="E244" s="184">
        <v>72.155199999999994</v>
      </c>
      <c r="F244" s="184">
        <v>-54.6053</v>
      </c>
      <c r="G244" s="184">
        <v>-54.6053</v>
      </c>
      <c r="H244" s="184">
        <v>-12.608599999999999</v>
      </c>
      <c r="I244" s="184">
        <v>-5.5381999999999998</v>
      </c>
      <c r="J244" s="184">
        <v>17.018899999999999</v>
      </c>
      <c r="K244" s="184">
        <v>11.22</v>
      </c>
      <c r="L244" s="184">
        <v>12.0474</v>
      </c>
      <c r="M244" s="184">
        <v>11.2159</v>
      </c>
      <c r="N244" s="184">
        <v>14.7249</v>
      </c>
      <c r="O244" s="184">
        <v>8.9162999999999997</v>
      </c>
      <c r="P244" s="184">
        <v>7.4431000000000003</v>
      </c>
      <c r="Q244" s="184">
        <v>9.5897000000000006</v>
      </c>
      <c r="R244" s="184">
        <v>9.7604000000000006</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44459</v>
      </c>
      <c r="E247" s="184">
        <v>58.600700000000003</v>
      </c>
      <c r="F247" s="184">
        <v>-48.451599999999999</v>
      </c>
      <c r="G247" s="184">
        <v>-48.451599999999999</v>
      </c>
      <c r="H247" s="184">
        <v>18.977</v>
      </c>
      <c r="I247" s="184">
        <v>14.386900000000001</v>
      </c>
      <c r="J247" s="184">
        <v>25.6249</v>
      </c>
      <c r="K247" s="184">
        <v>16.119900000000001</v>
      </c>
      <c r="L247" s="184">
        <v>18.008700000000001</v>
      </c>
      <c r="M247" s="184">
        <v>16.532299999999999</v>
      </c>
      <c r="N247" s="184">
        <v>21.214300000000001</v>
      </c>
      <c r="O247" s="184">
        <v>10.5115</v>
      </c>
      <c r="P247" s="184">
        <v>8.2234999999999996</v>
      </c>
      <c r="Q247" s="184">
        <v>10.4758</v>
      </c>
      <c r="R247" s="184">
        <v>12.6919</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44459</v>
      </c>
      <c r="E248" s="184">
        <v>61.144399999999997</v>
      </c>
      <c r="F248" s="184">
        <v>-48.023200000000003</v>
      </c>
      <c r="G248" s="184">
        <v>-48.023200000000003</v>
      </c>
      <c r="H248" s="184">
        <v>19.404499999999999</v>
      </c>
      <c r="I248" s="184">
        <v>14.824199999999999</v>
      </c>
      <c r="J248" s="184">
        <v>26.065799999999999</v>
      </c>
      <c r="K248" s="184">
        <v>16.553799999999999</v>
      </c>
      <c r="L248" s="184">
        <v>18.4436</v>
      </c>
      <c r="M248" s="184">
        <v>16.991800000000001</v>
      </c>
      <c r="N248" s="184">
        <v>21.710999999999999</v>
      </c>
      <c r="O248" s="184">
        <v>10.9826</v>
      </c>
      <c r="P248" s="184">
        <v>8.7726000000000006</v>
      </c>
      <c r="Q248" s="184">
        <v>10.071099999999999</v>
      </c>
      <c r="R248" s="184">
        <v>13.157299999999999</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44459</v>
      </c>
      <c r="E249" s="184">
        <v>45.855699999999999</v>
      </c>
      <c r="F249" s="184">
        <v>-22.1937</v>
      </c>
      <c r="G249" s="184">
        <v>-22.1937</v>
      </c>
      <c r="H249" s="184">
        <v>12.024100000000001</v>
      </c>
      <c r="I249" s="184">
        <v>2.1509</v>
      </c>
      <c r="J249" s="184">
        <v>25.101600000000001</v>
      </c>
      <c r="K249" s="184">
        <v>16.2119</v>
      </c>
      <c r="L249" s="184">
        <v>14.8986</v>
      </c>
      <c r="M249" s="184">
        <v>10.450900000000001</v>
      </c>
      <c r="N249" s="184">
        <v>14.652200000000001</v>
      </c>
      <c r="O249" s="184">
        <v>9.5465999999999998</v>
      </c>
      <c r="P249" s="184">
        <v>7.2462</v>
      </c>
      <c r="Q249" s="184">
        <v>9.0471000000000004</v>
      </c>
      <c r="R249" s="184">
        <v>10.5932</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44459</v>
      </c>
      <c r="E250" s="184">
        <v>49.372799999999998</v>
      </c>
      <c r="F250" s="184">
        <v>-20.6645</v>
      </c>
      <c r="G250" s="184">
        <v>-20.6645</v>
      </c>
      <c r="H250" s="184">
        <v>13.5533</v>
      </c>
      <c r="I250" s="184">
        <v>3.6857000000000002</v>
      </c>
      <c r="J250" s="184">
        <v>26.667899999999999</v>
      </c>
      <c r="K250" s="184">
        <v>17.820699999999999</v>
      </c>
      <c r="L250" s="184">
        <v>16.590599999999998</v>
      </c>
      <c r="M250" s="184">
        <v>12.1762</v>
      </c>
      <c r="N250" s="184">
        <v>16.5198</v>
      </c>
      <c r="O250" s="184">
        <v>11.143599999999999</v>
      </c>
      <c r="P250" s="184">
        <v>8.4077000000000002</v>
      </c>
      <c r="Q250" s="184">
        <v>9.3247999999999998</v>
      </c>
      <c r="R250" s="184">
        <v>12.5082</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44459</v>
      </c>
      <c r="E253" s="184">
        <v>54.555100000000003</v>
      </c>
      <c r="F253" s="184">
        <v>-16.591999999999999</v>
      </c>
      <c r="G253" s="184">
        <v>-16.591999999999999</v>
      </c>
      <c r="H253" s="184">
        <v>24.5062</v>
      </c>
      <c r="I253" s="184">
        <v>17.2942</v>
      </c>
      <c r="J253" s="184">
        <v>28.049099999999999</v>
      </c>
      <c r="K253" s="184">
        <v>16.425599999999999</v>
      </c>
      <c r="L253" s="184">
        <v>13.8691</v>
      </c>
      <c r="M253" s="184">
        <v>11.6915</v>
      </c>
      <c r="N253" s="184">
        <v>14.3085</v>
      </c>
      <c r="O253" s="184">
        <v>10.5549</v>
      </c>
      <c r="P253" s="184">
        <v>9.4718999999999998</v>
      </c>
      <c r="Q253" s="184">
        <v>10.1881</v>
      </c>
      <c r="R253" s="184">
        <v>11.8142</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44459</v>
      </c>
      <c r="E254" s="184">
        <v>58.290999999999997</v>
      </c>
      <c r="F254" s="184">
        <v>-15.6966</v>
      </c>
      <c r="G254" s="184">
        <v>-15.6966</v>
      </c>
      <c r="H254" s="184">
        <v>25.4025</v>
      </c>
      <c r="I254" s="184">
        <v>18.190999999999999</v>
      </c>
      <c r="J254" s="184">
        <v>28.995699999999999</v>
      </c>
      <c r="K254" s="184">
        <v>17.428799999999999</v>
      </c>
      <c r="L254" s="184">
        <v>14.8775</v>
      </c>
      <c r="M254" s="184">
        <v>12.7066</v>
      </c>
      <c r="N254" s="184">
        <v>15.349600000000001</v>
      </c>
      <c r="O254" s="184">
        <v>11.360300000000001</v>
      </c>
      <c r="P254" s="184">
        <v>10.3308</v>
      </c>
      <c r="Q254" s="184">
        <v>11.244300000000001</v>
      </c>
      <c r="R254" s="184">
        <v>12.6937</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44459</v>
      </c>
      <c r="E255" s="184">
        <v>28.081900000000001</v>
      </c>
      <c r="F255" s="184">
        <v>-21.710699999999999</v>
      </c>
      <c r="G255" s="184">
        <v>-21.710699999999999</v>
      </c>
      <c r="H255" s="184">
        <v>3.3816000000000002</v>
      </c>
      <c r="I255" s="184">
        <v>0.6129</v>
      </c>
      <c r="J255" s="184">
        <v>21.487500000000001</v>
      </c>
      <c r="K255" s="184">
        <v>14.3216</v>
      </c>
      <c r="L255" s="184">
        <v>12.167999999999999</v>
      </c>
      <c r="M255" s="184">
        <v>9.7960999999999991</v>
      </c>
      <c r="N255" s="184">
        <v>12.1609</v>
      </c>
      <c r="O255" s="184">
        <v>9.1913</v>
      </c>
      <c r="P255" s="184">
        <v>7.9462000000000002</v>
      </c>
      <c r="Q255" s="184">
        <v>9.3158999999999992</v>
      </c>
      <c r="R255" s="184">
        <v>9.6304999999999996</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44459</v>
      </c>
      <c r="E256" s="184">
        <v>26.006699999999999</v>
      </c>
      <c r="F256" s="184">
        <v>-22.6008</v>
      </c>
      <c r="G256" s="184">
        <v>-22.6008</v>
      </c>
      <c r="H256" s="184">
        <v>2.4672999999999998</v>
      </c>
      <c r="I256" s="184">
        <v>-0.30070000000000002</v>
      </c>
      <c r="J256" s="184">
        <v>20.5397</v>
      </c>
      <c r="K256" s="184">
        <v>13.353</v>
      </c>
      <c r="L256" s="184">
        <v>11.186299999999999</v>
      </c>
      <c r="M256" s="184">
        <v>8.8064999999999998</v>
      </c>
      <c r="N256" s="184">
        <v>11.1244</v>
      </c>
      <c r="O256" s="184">
        <v>8.2356999999999996</v>
      </c>
      <c r="P256" s="184">
        <v>6.9893999999999998</v>
      </c>
      <c r="Q256" s="184">
        <v>8.6074000000000002</v>
      </c>
      <c r="R256" s="184">
        <v>8.6201000000000008</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44452</v>
      </c>
      <c r="E257" s="184">
        <v>17.415400000000002</v>
      </c>
      <c r="F257" s="184">
        <v>2.7778</v>
      </c>
      <c r="G257" s="184">
        <v>2.7778</v>
      </c>
      <c r="H257" s="184">
        <v>2.726</v>
      </c>
      <c r="I257" s="184">
        <v>5.2351000000000001</v>
      </c>
      <c r="J257" s="184">
        <v>18.206900000000001</v>
      </c>
      <c r="K257" s="184">
        <v>9.0371000000000006</v>
      </c>
      <c r="L257" s="184">
        <v>7.8609999999999998</v>
      </c>
      <c r="M257" s="184">
        <v>11.331799999999999</v>
      </c>
      <c r="N257" s="184">
        <v>16.254799999999999</v>
      </c>
      <c r="O257" s="184">
        <v>8.7001000000000008</v>
      </c>
      <c r="P257" s="184">
        <v>9.9172999999999991</v>
      </c>
      <c r="Q257" s="184">
        <v>10.0623</v>
      </c>
      <c r="R257" s="184">
        <v>10.0678</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44452</v>
      </c>
      <c r="E258" s="184">
        <v>15.9445</v>
      </c>
      <c r="F258" s="184">
        <v>0.97299999999999998</v>
      </c>
      <c r="G258" s="184">
        <v>0.97299999999999998</v>
      </c>
      <c r="H258" s="184">
        <v>0.98129999999999995</v>
      </c>
      <c r="I258" s="184">
        <v>3.4874999999999998</v>
      </c>
      <c r="J258" s="184">
        <v>16.427600000000002</v>
      </c>
      <c r="K258" s="184">
        <v>7.2488000000000001</v>
      </c>
      <c r="L258" s="184">
        <v>6.0529000000000002</v>
      </c>
      <c r="M258" s="184">
        <v>9.2544000000000004</v>
      </c>
      <c r="N258" s="184">
        <v>14.0837</v>
      </c>
      <c r="O258" s="184">
        <v>6.9702999999999999</v>
      </c>
      <c r="P258" s="184">
        <v>8.2233000000000001</v>
      </c>
      <c r="Q258" s="184">
        <v>8.3965999999999994</v>
      </c>
      <c r="R258" s="184">
        <v>8.1496999999999993</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44459</v>
      </c>
      <c r="E259" s="184">
        <v>42.271299999999997</v>
      </c>
      <c r="F259" s="184">
        <v>-36.444099999999999</v>
      </c>
      <c r="G259" s="184">
        <v>-36.444099999999999</v>
      </c>
      <c r="H259" s="184">
        <v>42.982199999999999</v>
      </c>
      <c r="I259" s="184">
        <v>24.152100000000001</v>
      </c>
      <c r="J259" s="184">
        <v>38.540199999999999</v>
      </c>
      <c r="K259" s="184">
        <v>20.151299999999999</v>
      </c>
      <c r="L259" s="184">
        <v>19.8996</v>
      </c>
      <c r="M259" s="184">
        <v>16.760000000000002</v>
      </c>
      <c r="N259" s="184">
        <v>19.566600000000001</v>
      </c>
      <c r="O259" s="184">
        <v>12.598599999999999</v>
      </c>
      <c r="P259" s="184">
        <v>9.4413999999999998</v>
      </c>
      <c r="Q259" s="184">
        <v>8.4286999999999992</v>
      </c>
      <c r="R259" s="184">
        <v>15.188000000000001</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44459</v>
      </c>
      <c r="E260" s="184">
        <v>46.440399999999997</v>
      </c>
      <c r="F260" s="184">
        <v>-35.057000000000002</v>
      </c>
      <c r="G260" s="184">
        <v>-35.057000000000002</v>
      </c>
      <c r="H260" s="184">
        <v>44.3767</v>
      </c>
      <c r="I260" s="184">
        <v>25.5672</v>
      </c>
      <c r="J260" s="184">
        <v>40.006399999999999</v>
      </c>
      <c r="K260" s="184">
        <v>21.623999999999999</v>
      </c>
      <c r="L260" s="184">
        <v>21.362500000000001</v>
      </c>
      <c r="M260" s="184">
        <v>18.190999999999999</v>
      </c>
      <c r="N260" s="184">
        <v>21.069299999999998</v>
      </c>
      <c r="O260" s="184">
        <v>13.933299999999999</v>
      </c>
      <c r="P260" s="184">
        <v>10.7813</v>
      </c>
      <c r="Q260" s="184">
        <v>11.3316</v>
      </c>
      <c r="R260" s="184">
        <v>16.570900000000002</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44459</v>
      </c>
      <c r="E261" s="184">
        <v>45.297899999999998</v>
      </c>
      <c r="F261" s="184">
        <v>-38.367899999999999</v>
      </c>
      <c r="G261" s="184">
        <v>-38.367899999999999</v>
      </c>
      <c r="H261" s="184">
        <v>-9.0091000000000001</v>
      </c>
      <c r="I261" s="184">
        <v>-2.2370000000000001</v>
      </c>
      <c r="J261" s="184">
        <v>21.3216</v>
      </c>
      <c r="K261" s="184">
        <v>14.997400000000001</v>
      </c>
      <c r="L261" s="184">
        <v>14.045400000000001</v>
      </c>
      <c r="M261" s="184">
        <v>10.996</v>
      </c>
      <c r="N261" s="184">
        <v>13.2393</v>
      </c>
      <c r="O261" s="184">
        <v>9.4855</v>
      </c>
      <c r="P261" s="184">
        <v>7.8418999999999999</v>
      </c>
      <c r="Q261" s="184">
        <v>8.3956999999999997</v>
      </c>
      <c r="R261" s="184">
        <v>9.7886000000000006</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44459</v>
      </c>
      <c r="E262" s="184">
        <v>42.752400000000002</v>
      </c>
      <c r="F262" s="184">
        <v>-38.976599999999998</v>
      </c>
      <c r="G262" s="184">
        <v>-38.976599999999998</v>
      </c>
      <c r="H262" s="184">
        <v>-9.6173999999999999</v>
      </c>
      <c r="I262" s="184">
        <v>-2.8509000000000002</v>
      </c>
      <c r="J262" s="184">
        <v>20.699000000000002</v>
      </c>
      <c r="K262" s="184">
        <v>14.368</v>
      </c>
      <c r="L262" s="184">
        <v>13.4033</v>
      </c>
      <c r="M262" s="184">
        <v>10.351900000000001</v>
      </c>
      <c r="N262" s="184">
        <v>12.588200000000001</v>
      </c>
      <c r="O262" s="184">
        <v>8.8366000000000007</v>
      </c>
      <c r="P262" s="184">
        <v>7.1464999999999996</v>
      </c>
      <c r="Q262" s="184">
        <v>6.0994000000000002</v>
      </c>
      <c r="R262" s="184">
        <v>9.1897000000000002</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44459</v>
      </c>
      <c r="E263" s="184">
        <v>67.011799999999994</v>
      </c>
      <c r="F263" s="184">
        <v>-16.753</v>
      </c>
      <c r="G263" s="184">
        <v>-16.753</v>
      </c>
      <c r="H263" s="184">
        <v>1.9381999999999999</v>
      </c>
      <c r="I263" s="184">
        <v>-3.2328999999999999</v>
      </c>
      <c r="J263" s="184">
        <v>10.0349</v>
      </c>
      <c r="K263" s="184">
        <v>14.852600000000001</v>
      </c>
      <c r="L263" s="184">
        <v>11.9483</v>
      </c>
      <c r="M263" s="184">
        <v>9.2464999999999993</v>
      </c>
      <c r="N263" s="184">
        <v>11.5764</v>
      </c>
      <c r="O263" s="184">
        <v>8.3756000000000004</v>
      </c>
      <c r="P263" s="184">
        <v>6.7939999999999996</v>
      </c>
      <c r="Q263" s="184">
        <v>8.4360999999999997</v>
      </c>
      <c r="R263" s="184">
        <v>9.4305000000000003</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44459</v>
      </c>
      <c r="E264" s="184">
        <v>71.666200000000003</v>
      </c>
      <c r="F264" s="184">
        <v>-15.9712</v>
      </c>
      <c r="G264" s="184">
        <v>-15.9712</v>
      </c>
      <c r="H264" s="184">
        <v>2.7225999999999999</v>
      </c>
      <c r="I264" s="184">
        <v>-2.4533</v>
      </c>
      <c r="J264" s="184">
        <v>10.823600000000001</v>
      </c>
      <c r="K264" s="184">
        <v>15.664999999999999</v>
      </c>
      <c r="L264" s="184">
        <v>12.779400000000001</v>
      </c>
      <c r="M264" s="184">
        <v>10.0802</v>
      </c>
      <c r="N264" s="184">
        <v>12.472799999999999</v>
      </c>
      <c r="O264" s="184">
        <v>9.3104999999999993</v>
      </c>
      <c r="P264" s="184">
        <v>7.7110000000000003</v>
      </c>
      <c r="Q264" s="184">
        <v>8.4587000000000003</v>
      </c>
      <c r="R264" s="184">
        <v>10.3391</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44459</v>
      </c>
      <c r="E265" s="184">
        <v>25.222799999999999</v>
      </c>
      <c r="F265" s="184">
        <v>-21.139199999999999</v>
      </c>
      <c r="G265" s="184">
        <v>-21.139199999999999</v>
      </c>
      <c r="H265" s="184">
        <v>12.204800000000001</v>
      </c>
      <c r="I265" s="184">
        <v>7.4531999999999998</v>
      </c>
      <c r="J265" s="184">
        <v>19.744800000000001</v>
      </c>
      <c r="K265" s="184">
        <v>13.6936</v>
      </c>
      <c r="L265" s="184">
        <v>10.0549</v>
      </c>
      <c r="M265" s="184">
        <v>10.2615</v>
      </c>
      <c r="N265" s="184">
        <v>11.720599999999999</v>
      </c>
      <c r="O265" s="184">
        <v>8.1824999999999992</v>
      </c>
      <c r="P265" s="184">
        <v>7.5438000000000001</v>
      </c>
      <c r="Q265" s="184">
        <v>8.9582999999999995</v>
      </c>
      <c r="R265" s="184">
        <v>8.6158999999999999</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44459</v>
      </c>
      <c r="E266" s="184">
        <v>22.104900000000001</v>
      </c>
      <c r="F266" s="184">
        <v>-9.3497000000000003</v>
      </c>
      <c r="G266" s="184">
        <v>-9.3497000000000003</v>
      </c>
      <c r="H266" s="184">
        <v>16.1374</v>
      </c>
      <c r="I266" s="184">
        <v>8.4129000000000005</v>
      </c>
      <c r="J266" s="184">
        <v>19.063700000000001</v>
      </c>
      <c r="K266" s="184">
        <v>12.139099999999999</v>
      </c>
      <c r="L266" s="184">
        <v>8.2992000000000008</v>
      </c>
      <c r="M266" s="184">
        <v>8.4542000000000002</v>
      </c>
      <c r="N266" s="184">
        <v>9.7935999999999996</v>
      </c>
      <c r="O266" s="184">
        <v>6.4802999999999997</v>
      </c>
      <c r="P266" s="184">
        <v>5.8127000000000004</v>
      </c>
      <c r="Q266" s="184">
        <v>7.3708</v>
      </c>
      <c r="R266" s="184">
        <v>6.8990999999999998</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44459</v>
      </c>
      <c r="E267" s="184">
        <v>43.365000000000002</v>
      </c>
      <c r="F267" s="184">
        <v>-7.9067999999999996</v>
      </c>
      <c r="G267" s="184">
        <v>-7.9067999999999996</v>
      </c>
      <c r="H267" s="184">
        <v>8.0565999999999995</v>
      </c>
      <c r="I267" s="184">
        <v>6.8356000000000003</v>
      </c>
      <c r="J267" s="184">
        <v>15.4511</v>
      </c>
      <c r="K267" s="184">
        <v>12.949299999999999</v>
      </c>
      <c r="L267" s="184">
        <v>12.9297</v>
      </c>
      <c r="M267" s="184">
        <v>11.642099999999999</v>
      </c>
      <c r="N267" s="184">
        <v>13.8215</v>
      </c>
      <c r="O267" s="184">
        <v>1.2473000000000001</v>
      </c>
      <c r="P267" s="184">
        <v>3.1095000000000002</v>
      </c>
      <c r="Q267" s="184">
        <v>8.641</v>
      </c>
      <c r="R267" s="184">
        <v>0.308</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44459</v>
      </c>
      <c r="E268" s="184">
        <v>46.543999999999997</v>
      </c>
      <c r="F268" s="184">
        <v>-7.2625999999999999</v>
      </c>
      <c r="G268" s="184">
        <v>-7.2625999999999999</v>
      </c>
      <c r="H268" s="184">
        <v>8.6966999999999999</v>
      </c>
      <c r="I268" s="184">
        <v>7.4657</v>
      </c>
      <c r="J268" s="184">
        <v>16.0855</v>
      </c>
      <c r="K268" s="184">
        <v>13.5944</v>
      </c>
      <c r="L268" s="184">
        <v>13.596399999999999</v>
      </c>
      <c r="M268" s="184">
        <v>12.323399999999999</v>
      </c>
      <c r="N268" s="184">
        <v>14.5351</v>
      </c>
      <c r="O268" s="184">
        <v>1.9722999999999999</v>
      </c>
      <c r="P268" s="184">
        <v>3.9171</v>
      </c>
      <c r="Q268" s="184">
        <v>7.1826999999999996</v>
      </c>
      <c r="R268" s="184">
        <v>0.95120000000000005</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44459</v>
      </c>
      <c r="E271" s="184">
        <v>55.4544</v>
      </c>
      <c r="F271" s="184">
        <v>-31.817299999999999</v>
      </c>
      <c r="G271" s="184">
        <v>-31.817299999999999</v>
      </c>
      <c r="H271" s="184">
        <v>-3.2513999999999998</v>
      </c>
      <c r="I271" s="184">
        <v>0.74299999999999999</v>
      </c>
      <c r="J271" s="184">
        <v>25.9512</v>
      </c>
      <c r="K271" s="184">
        <v>16.884</v>
      </c>
      <c r="L271" s="184">
        <v>17.433399999999999</v>
      </c>
      <c r="M271" s="184">
        <v>15.401</v>
      </c>
      <c r="N271" s="184">
        <v>20.444199999999999</v>
      </c>
      <c r="O271" s="184">
        <v>11.998799999999999</v>
      </c>
      <c r="P271" s="184">
        <v>9.1781000000000006</v>
      </c>
      <c r="Q271" s="184">
        <v>10.1751</v>
      </c>
      <c r="R271" s="184">
        <v>14.162000000000001</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44459</v>
      </c>
      <c r="E272" s="184">
        <v>51.750700000000002</v>
      </c>
      <c r="F272" s="184">
        <v>-32.638300000000001</v>
      </c>
      <c r="G272" s="184">
        <v>-32.638300000000001</v>
      </c>
      <c r="H272" s="184">
        <v>-4.0774999999999997</v>
      </c>
      <c r="I272" s="184">
        <v>-8.0600000000000005E-2</v>
      </c>
      <c r="J272" s="184">
        <v>25.107500000000002</v>
      </c>
      <c r="K272" s="184">
        <v>16.161799999999999</v>
      </c>
      <c r="L272" s="184">
        <v>16.752300000000002</v>
      </c>
      <c r="M272" s="184">
        <v>14.7241</v>
      </c>
      <c r="N272" s="184">
        <v>19.709099999999999</v>
      </c>
      <c r="O272" s="184">
        <v>11.306699999999999</v>
      </c>
      <c r="P272" s="184">
        <v>8.3393999999999995</v>
      </c>
      <c r="Q272" s="184">
        <v>8.3450000000000006</v>
      </c>
      <c r="R272" s="184">
        <v>13.4672</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44459</v>
      </c>
      <c r="E273" s="184">
        <v>22.230499999999999</v>
      </c>
      <c r="F273" s="184">
        <v>-18.416</v>
      </c>
      <c r="G273" s="184">
        <v>-18.416</v>
      </c>
      <c r="H273" s="184">
        <v>13.7577</v>
      </c>
      <c r="I273" s="184">
        <v>5.8888999999999996</v>
      </c>
      <c r="J273" s="184">
        <v>17.256</v>
      </c>
      <c r="K273" s="184">
        <v>11.8531</v>
      </c>
      <c r="L273" s="184">
        <v>11.615399999999999</v>
      </c>
      <c r="M273" s="184">
        <v>10.3497</v>
      </c>
      <c r="N273" s="184">
        <v>12.437200000000001</v>
      </c>
      <c r="O273" s="184">
        <v>5.6245000000000003</v>
      </c>
      <c r="P273" s="184">
        <v>5.4295999999999998</v>
      </c>
      <c r="Q273" s="184">
        <v>7.1646000000000001</v>
      </c>
      <c r="R273" s="184">
        <v>9.3491999999999997</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44459</v>
      </c>
      <c r="E274" s="184">
        <v>23.646699999999999</v>
      </c>
      <c r="F274" s="184">
        <v>-17.468499999999999</v>
      </c>
      <c r="G274" s="184">
        <v>-17.468499999999999</v>
      </c>
      <c r="H274" s="184">
        <v>14.7051</v>
      </c>
      <c r="I274" s="184">
        <v>6.8426</v>
      </c>
      <c r="J274" s="184">
        <v>18.202300000000001</v>
      </c>
      <c r="K274" s="184">
        <v>12.754</v>
      </c>
      <c r="L274" s="184">
        <v>12.494300000000001</v>
      </c>
      <c r="M274" s="184">
        <v>11.1264</v>
      </c>
      <c r="N274" s="184">
        <v>13.2468</v>
      </c>
      <c r="O274" s="184">
        <v>6.5273000000000003</v>
      </c>
      <c r="P274" s="184">
        <v>6.4660000000000002</v>
      </c>
      <c r="Q274" s="184">
        <v>8.1178000000000008</v>
      </c>
      <c r="R274" s="184">
        <v>10.2639</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44459</v>
      </c>
      <c r="E275" s="184">
        <v>0.99850000000000005</v>
      </c>
      <c r="F275" s="184">
        <v>10.9763</v>
      </c>
      <c r="G275" s="184">
        <v>10.9763</v>
      </c>
      <c r="H275" s="184">
        <v>10.989599999999999</v>
      </c>
      <c r="I275" s="184">
        <v>10.749499999999999</v>
      </c>
      <c r="J275" s="184">
        <v>10.8293</v>
      </c>
      <c r="K275" s="184">
        <v>10.9971</v>
      </c>
      <c r="L275" s="184">
        <v>11.302199999999999</v>
      </c>
      <c r="M275" s="184">
        <v>-23.502199999999998</v>
      </c>
      <c r="N275" s="184">
        <v>-15.948600000000001</v>
      </c>
      <c r="O275" s="184"/>
      <c r="P275" s="184"/>
      <c r="Q275" s="184">
        <v>-7.5037000000000003</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44459</v>
      </c>
      <c r="E276" s="184">
        <v>0.95099999999999996</v>
      </c>
      <c r="F276" s="184">
        <v>10.243499999999999</v>
      </c>
      <c r="G276" s="184">
        <v>10.243499999999999</v>
      </c>
      <c r="H276" s="184">
        <v>10.438499999999999</v>
      </c>
      <c r="I276" s="184">
        <v>10.735799999999999</v>
      </c>
      <c r="J276" s="184">
        <v>10.7447</v>
      </c>
      <c r="K276" s="184">
        <v>10.9575</v>
      </c>
      <c r="L276" s="184">
        <v>11.2729</v>
      </c>
      <c r="M276" s="184">
        <v>-23.7804</v>
      </c>
      <c r="N276" s="184">
        <v>-16.159800000000001</v>
      </c>
      <c r="O276" s="184"/>
      <c r="P276" s="184"/>
      <c r="Q276" s="184">
        <v>-7.6479999999999997</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44459</v>
      </c>
      <c r="E277" s="184">
        <v>53.203499999999998</v>
      </c>
      <c r="F277" s="184">
        <v>-24.078199999999999</v>
      </c>
      <c r="G277" s="184">
        <v>-24.078199999999999</v>
      </c>
      <c r="H277" s="184">
        <v>18.095800000000001</v>
      </c>
      <c r="I277" s="184">
        <v>15.567600000000001</v>
      </c>
      <c r="J277" s="184">
        <v>30.381499999999999</v>
      </c>
      <c r="K277" s="184">
        <v>21.933599999999998</v>
      </c>
      <c r="L277" s="184">
        <v>18.873000000000001</v>
      </c>
      <c r="M277" s="184">
        <v>14.899800000000001</v>
      </c>
      <c r="N277" s="184">
        <v>20.6876</v>
      </c>
      <c r="O277" s="184">
        <v>8.2691999999999997</v>
      </c>
      <c r="P277" s="184">
        <v>8.3536999999999999</v>
      </c>
      <c r="Q277" s="184">
        <v>10.0183</v>
      </c>
      <c r="R277" s="184">
        <v>11.9511</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44459</v>
      </c>
      <c r="E278" s="184">
        <v>50.291699999999999</v>
      </c>
      <c r="F278" s="184">
        <v>-24.626100000000001</v>
      </c>
      <c r="G278" s="184">
        <v>-24.626100000000001</v>
      </c>
      <c r="H278" s="184">
        <v>17.539400000000001</v>
      </c>
      <c r="I278" s="184">
        <v>15.0055</v>
      </c>
      <c r="J278" s="184">
        <v>29.8064</v>
      </c>
      <c r="K278" s="184">
        <v>21.326799999999999</v>
      </c>
      <c r="L278" s="184">
        <v>18.228000000000002</v>
      </c>
      <c r="M278" s="184">
        <v>14.2333</v>
      </c>
      <c r="N278" s="184">
        <v>19.954999999999998</v>
      </c>
      <c r="O278" s="184">
        <v>7.5696000000000003</v>
      </c>
      <c r="P278" s="184">
        <v>7.6315</v>
      </c>
      <c r="Q278" s="184">
        <v>9.5127000000000006</v>
      </c>
      <c r="R278" s="184">
        <v>11.24</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-23.95424222222222</v>
      </c>
      <c r="G279" s="186">
        <v>-23.95424222222222</v>
      </c>
      <c r="H279" s="186">
        <v>7.5400644444444449</v>
      </c>
      <c r="I279" s="186">
        <v>6.7858511111111106</v>
      </c>
      <c r="J279" s="186">
        <v>22.084768888888888</v>
      </c>
      <c r="K279" s="186">
        <v>15.375164444444446</v>
      </c>
      <c r="L279" s="186">
        <v>14.27610888888889</v>
      </c>
      <c r="M279" s="186">
        <v>10.886508888888889</v>
      </c>
      <c r="N279" s="186">
        <v>14.332855555555549</v>
      </c>
      <c r="O279" s="186">
        <v>8.9399325581395352</v>
      </c>
      <c r="P279" s="186">
        <v>7.7586093023255813</v>
      </c>
      <c r="Q279" s="186">
        <v>8.3021088888888883</v>
      </c>
      <c r="R279" s="186">
        <v>10.899753488372088</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-24.078199999999999</v>
      </c>
      <c r="G280" s="186">
        <v>-24.078199999999999</v>
      </c>
      <c r="H280" s="186">
        <v>8.0565999999999995</v>
      </c>
      <c r="I280" s="186">
        <v>5.4250999999999996</v>
      </c>
      <c r="J280" s="186">
        <v>21.3216</v>
      </c>
      <c r="K280" s="186">
        <v>15.2126</v>
      </c>
      <c r="L280" s="186">
        <v>14.045400000000001</v>
      </c>
      <c r="M280" s="186">
        <v>11.642099999999999</v>
      </c>
      <c r="N280" s="186">
        <v>14.5351</v>
      </c>
      <c r="O280" s="186">
        <v>9.1913</v>
      </c>
      <c r="P280" s="186">
        <v>7.8418999999999999</v>
      </c>
      <c r="Q280" s="186">
        <v>8.9582999999999995</v>
      </c>
      <c r="R280" s="186">
        <v>11.1279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44459</v>
      </c>
      <c r="E283" s="184">
        <v>75.2</v>
      </c>
      <c r="F283" s="184">
        <v>-1.4933000000000001</v>
      </c>
      <c r="G283" s="184">
        <v>-1.4933000000000001</v>
      </c>
      <c r="H283" s="184">
        <v>-0.252</v>
      </c>
      <c r="I283" s="184">
        <v>-0.62109999999999999</v>
      </c>
      <c r="J283" s="184">
        <v>4.8667999999999996</v>
      </c>
      <c r="K283" s="184">
        <v>9.6530000000000005</v>
      </c>
      <c r="L283" s="184">
        <v>19.0062</v>
      </c>
      <c r="M283" s="184">
        <v>28.109000000000002</v>
      </c>
      <c r="N283" s="184">
        <v>48.763599999999997</v>
      </c>
      <c r="O283" s="184">
        <v>16.4023</v>
      </c>
      <c r="P283" s="184">
        <v>16.745699999999999</v>
      </c>
      <c r="Q283" s="184">
        <v>14.9788</v>
      </c>
      <c r="R283" s="184">
        <v>27.732500000000002</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44459</v>
      </c>
      <c r="E284" s="184">
        <v>84.28</v>
      </c>
      <c r="F284" s="184">
        <v>-1.4844999999999999</v>
      </c>
      <c r="G284" s="184">
        <v>-1.4844999999999999</v>
      </c>
      <c r="H284" s="184">
        <v>-0.22489999999999999</v>
      </c>
      <c r="I284" s="184">
        <v>-0.57799999999999996</v>
      </c>
      <c r="J284" s="184">
        <v>4.9695</v>
      </c>
      <c r="K284" s="184">
        <v>10.0261</v>
      </c>
      <c r="L284" s="184">
        <v>19.818000000000001</v>
      </c>
      <c r="M284" s="184">
        <v>29.382899999999999</v>
      </c>
      <c r="N284" s="184">
        <v>50.7423</v>
      </c>
      <c r="O284" s="184">
        <v>17.800699999999999</v>
      </c>
      <c r="P284" s="184">
        <v>18.331299999999999</v>
      </c>
      <c r="Q284" s="184">
        <v>19.761500000000002</v>
      </c>
      <c r="R284" s="184">
        <v>29.294599999999999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44459</v>
      </c>
      <c r="E285" s="184">
        <v>81.983999999999995</v>
      </c>
      <c r="F285" s="184">
        <v>-1.4745999999999999</v>
      </c>
      <c r="G285" s="184">
        <v>-1.4745999999999999</v>
      </c>
      <c r="H285" s="184">
        <v>-0.44569999999999999</v>
      </c>
      <c r="I285" s="184">
        <v>-0.56040000000000001</v>
      </c>
      <c r="J285" s="184">
        <v>4.8711000000000002</v>
      </c>
      <c r="K285" s="184">
        <v>9.9364000000000008</v>
      </c>
      <c r="L285" s="184">
        <v>17.6967</v>
      </c>
      <c r="M285" s="184">
        <v>30.8019</v>
      </c>
      <c r="N285" s="184">
        <v>54.244399999999999</v>
      </c>
      <c r="O285" s="184">
        <v>16.557600000000001</v>
      </c>
      <c r="P285" s="184">
        <v>16.514199999999999</v>
      </c>
      <c r="Q285" s="184">
        <v>13.903499999999999</v>
      </c>
      <c r="R285" s="184">
        <v>25.817</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44459</v>
      </c>
      <c r="E286" s="184">
        <v>91.820999999999998</v>
      </c>
      <c r="F286" s="184">
        <v>-1.4648000000000001</v>
      </c>
      <c r="G286" s="184">
        <v>-1.4648000000000001</v>
      </c>
      <c r="H286" s="184">
        <v>-0.41970000000000002</v>
      </c>
      <c r="I286" s="184">
        <v>-0.50929999999999997</v>
      </c>
      <c r="J286" s="184">
        <v>4.9935</v>
      </c>
      <c r="K286" s="184">
        <v>10.3286</v>
      </c>
      <c r="L286" s="184">
        <v>18.5154</v>
      </c>
      <c r="M286" s="184">
        <v>32.148899999999998</v>
      </c>
      <c r="N286" s="184">
        <v>56.346899999999998</v>
      </c>
      <c r="O286" s="184">
        <v>18.161799999999999</v>
      </c>
      <c r="P286" s="184">
        <v>18.1799</v>
      </c>
      <c r="Q286" s="184">
        <v>16.945499999999999</v>
      </c>
      <c r="R286" s="184">
        <v>27.520199999999999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44459</v>
      </c>
      <c r="E287" s="184">
        <v>202.61320000000001</v>
      </c>
      <c r="F287" s="184">
        <v>-0.80640000000000001</v>
      </c>
      <c r="G287" s="184">
        <v>-0.80640000000000001</v>
      </c>
      <c r="H287" s="184">
        <v>0.84389999999999998</v>
      </c>
      <c r="I287" s="184">
        <v>2.1463999999999999</v>
      </c>
      <c r="J287" s="184">
        <v>8.9662000000000006</v>
      </c>
      <c r="K287" s="184">
        <v>12.9437</v>
      </c>
      <c r="L287" s="184">
        <v>26.256499999999999</v>
      </c>
      <c r="M287" s="184">
        <v>44.126199999999997</v>
      </c>
      <c r="N287" s="184">
        <v>80.947800000000001</v>
      </c>
      <c r="O287" s="184">
        <v>21.238800000000001</v>
      </c>
      <c r="P287" s="184">
        <v>15.4331</v>
      </c>
      <c r="Q287" s="184">
        <v>15.1722</v>
      </c>
      <c r="R287" s="184">
        <v>38.778300000000002</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44459</v>
      </c>
      <c r="E288" s="184">
        <v>59.310725047952602</v>
      </c>
      <c r="F288" s="184">
        <v>-0.80659999999999998</v>
      </c>
      <c r="G288" s="184">
        <v>-0.80659999999999998</v>
      </c>
      <c r="H288" s="184">
        <v>0.84309999999999996</v>
      </c>
      <c r="I288" s="184">
        <v>2.1459999999999999</v>
      </c>
      <c r="J288" s="184">
        <v>8.9658999999999995</v>
      </c>
      <c r="K288" s="184">
        <v>12.9434</v>
      </c>
      <c r="L288" s="184">
        <v>26.256699999999999</v>
      </c>
      <c r="M288" s="184">
        <v>44.136299999999999</v>
      </c>
      <c r="N288" s="184">
        <v>80.962000000000003</v>
      </c>
      <c r="O288" s="184">
        <v>21.239799999999999</v>
      </c>
      <c r="P288" s="184">
        <v>15.461600000000001</v>
      </c>
      <c r="Q288" s="184">
        <v>15.185499999999999</v>
      </c>
      <c r="R288" s="184">
        <v>38.776400000000002</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44459</v>
      </c>
      <c r="E289" s="184">
        <v>485.41775509596903</v>
      </c>
      <c r="F289" s="184">
        <v>-0.8125</v>
      </c>
      <c r="G289" s="184">
        <v>-0.8125</v>
      </c>
      <c r="H289" s="184">
        <v>0.82840000000000003</v>
      </c>
      <c r="I289" s="184">
        <v>2.1160999999999999</v>
      </c>
      <c r="J289" s="184">
        <v>8.8971999999999998</v>
      </c>
      <c r="K289" s="184">
        <v>12.7136</v>
      </c>
      <c r="L289" s="184">
        <v>25.7989</v>
      </c>
      <c r="M289" s="184">
        <v>43.375100000000003</v>
      </c>
      <c r="N289" s="184">
        <v>79.732500000000002</v>
      </c>
      <c r="O289" s="184">
        <v>20.493300000000001</v>
      </c>
      <c r="P289" s="184">
        <v>14.694100000000001</v>
      </c>
      <c r="Q289" s="184">
        <v>18.602900000000002</v>
      </c>
      <c r="R289" s="184">
        <v>37.911000000000001</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44459</v>
      </c>
      <c r="E290" s="184">
        <v>488.86371942785098</v>
      </c>
      <c r="F290" s="184">
        <v>-0.8125</v>
      </c>
      <c r="G290" s="184">
        <v>-0.8125</v>
      </c>
      <c r="H290" s="184">
        <v>0.82840000000000003</v>
      </c>
      <c r="I290" s="184">
        <v>2.1160000000000001</v>
      </c>
      <c r="J290" s="184">
        <v>8.8976000000000006</v>
      </c>
      <c r="K290" s="184">
        <v>12.7149</v>
      </c>
      <c r="L290" s="184">
        <v>25.800599999999999</v>
      </c>
      <c r="M290" s="184">
        <v>43.378300000000003</v>
      </c>
      <c r="N290" s="184">
        <v>79.737499999999997</v>
      </c>
      <c r="O290" s="184">
        <v>20.4953</v>
      </c>
      <c r="P290" s="184">
        <v>14.6952</v>
      </c>
      <c r="Q290" s="184">
        <v>19.123000000000001</v>
      </c>
      <c r="R290" s="184">
        <v>37.9129</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-1.1444000000000001</v>
      </c>
      <c r="G291" s="186">
        <v>-1.1444000000000001</v>
      </c>
      <c r="H291" s="186">
        <v>0.25018750000000001</v>
      </c>
      <c r="I291" s="186">
        <v>0.78196249999999989</v>
      </c>
      <c r="J291" s="186">
        <v>6.9284750000000006</v>
      </c>
      <c r="K291" s="186">
        <v>11.407462499999999</v>
      </c>
      <c r="L291" s="186">
        <v>22.393625</v>
      </c>
      <c r="M291" s="186">
        <v>36.932324999999999</v>
      </c>
      <c r="N291" s="186">
        <v>66.434624999999997</v>
      </c>
      <c r="O291" s="186">
        <v>19.048700000000004</v>
      </c>
      <c r="P291" s="186">
        <v>16.256887500000001</v>
      </c>
      <c r="Q291" s="186">
        <v>16.709112500000003</v>
      </c>
      <c r="R291" s="186">
        <v>32.967862500000003</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-1.1386500000000002</v>
      </c>
      <c r="G292" s="186">
        <v>-1.1386500000000002</v>
      </c>
      <c r="H292" s="186">
        <v>0.30175000000000007</v>
      </c>
      <c r="I292" s="186">
        <v>0.80335000000000012</v>
      </c>
      <c r="J292" s="186">
        <v>6.9453499999999995</v>
      </c>
      <c r="K292" s="186">
        <v>11.521100000000001</v>
      </c>
      <c r="L292" s="186">
        <v>22.808450000000001</v>
      </c>
      <c r="M292" s="186">
        <v>37.762</v>
      </c>
      <c r="N292" s="186">
        <v>68.039699999999996</v>
      </c>
      <c r="O292" s="186">
        <v>19.327550000000002</v>
      </c>
      <c r="P292" s="186">
        <v>15.9879</v>
      </c>
      <c r="Q292" s="186">
        <v>16.0655</v>
      </c>
      <c r="R292" s="186">
        <v>33.602800000000002</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44459</v>
      </c>
      <c r="E295" s="184">
        <v>88.630499999999998</v>
      </c>
      <c r="F295" s="184">
        <v>8.2144999999999992</v>
      </c>
      <c r="G295" s="184">
        <v>8.2144999999999992</v>
      </c>
      <c r="H295" s="184">
        <v>6.3262</v>
      </c>
      <c r="I295" s="184">
        <v>3.9506000000000001</v>
      </c>
      <c r="J295" s="184">
        <v>5.9629000000000003</v>
      </c>
      <c r="K295" s="184">
        <v>6.2016999999999998</v>
      </c>
      <c r="L295" s="184">
        <v>7.5030999999999999</v>
      </c>
      <c r="M295" s="184">
        <v>4.9103000000000003</v>
      </c>
      <c r="N295" s="184">
        <v>6.3952</v>
      </c>
      <c r="O295" s="184">
        <v>9.3500999999999994</v>
      </c>
      <c r="P295" s="184">
        <v>8.1904000000000003</v>
      </c>
      <c r="Q295" s="184">
        <v>9.2876999999999992</v>
      </c>
      <c r="R295" s="184">
        <v>8.7431999999999999</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44459</v>
      </c>
      <c r="E296" s="184">
        <v>89.553399999999996</v>
      </c>
      <c r="F296" s="184">
        <v>8.3747000000000007</v>
      </c>
      <c r="G296" s="184">
        <v>8.3747000000000007</v>
      </c>
      <c r="H296" s="184">
        <v>6.4885999999999999</v>
      </c>
      <c r="I296" s="184">
        <v>4.1113999999999997</v>
      </c>
      <c r="J296" s="184">
        <v>6.1257000000000001</v>
      </c>
      <c r="K296" s="184">
        <v>6.3646000000000003</v>
      </c>
      <c r="L296" s="184">
        <v>7.6703999999999999</v>
      </c>
      <c r="M296" s="184">
        <v>5.0749000000000004</v>
      </c>
      <c r="N296" s="184">
        <v>6.5617999999999999</v>
      </c>
      <c r="O296" s="184">
        <v>9.5024999999999995</v>
      </c>
      <c r="P296" s="184">
        <v>8.3317999999999994</v>
      </c>
      <c r="Q296" s="184">
        <v>8.9140999999999995</v>
      </c>
      <c r="R296" s="184">
        <v>8.9072999999999993</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44459</v>
      </c>
      <c r="E297" s="184">
        <v>13.981999999999999</v>
      </c>
      <c r="F297" s="184">
        <v>7.3137999999999996</v>
      </c>
      <c r="G297" s="184">
        <v>7.3137999999999996</v>
      </c>
      <c r="H297" s="184">
        <v>6.8334999999999999</v>
      </c>
      <c r="I297" s="184">
        <v>4.8571</v>
      </c>
      <c r="J297" s="184">
        <v>6.4348999999999998</v>
      </c>
      <c r="K297" s="184">
        <v>6.0038999999999998</v>
      </c>
      <c r="L297" s="184">
        <v>7.1623999999999999</v>
      </c>
      <c r="M297" s="184">
        <v>5.0073999999999996</v>
      </c>
      <c r="N297" s="184">
        <v>6.4753999999999996</v>
      </c>
      <c r="O297" s="184">
        <v>8.6320999999999994</v>
      </c>
      <c r="P297" s="184"/>
      <c r="Q297" s="184">
        <v>8.3247</v>
      </c>
      <c r="R297" s="184">
        <v>9.3024000000000004</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44459</v>
      </c>
      <c r="E298" s="184">
        <v>13.5359</v>
      </c>
      <c r="F298" s="184">
        <v>6.6551</v>
      </c>
      <c r="G298" s="184">
        <v>6.6551</v>
      </c>
      <c r="H298" s="184">
        <v>6.2093999999999996</v>
      </c>
      <c r="I298" s="184">
        <v>4.1863000000000001</v>
      </c>
      <c r="J298" s="184">
        <v>5.7690999999999999</v>
      </c>
      <c r="K298" s="184">
        <v>5.3334000000000001</v>
      </c>
      <c r="L298" s="184">
        <v>6.4669999999999996</v>
      </c>
      <c r="M298" s="184">
        <v>4.3108000000000004</v>
      </c>
      <c r="N298" s="184">
        <v>5.7664</v>
      </c>
      <c r="O298" s="184">
        <v>7.8432000000000004</v>
      </c>
      <c r="P298" s="184"/>
      <c r="Q298" s="184">
        <v>7.4898999999999996</v>
      </c>
      <c r="R298" s="184">
        <v>8.5328999999999997</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44459</v>
      </c>
      <c r="E299" s="184">
        <v>22.144100000000002</v>
      </c>
      <c r="F299" s="184">
        <v>1.5935999999999999</v>
      </c>
      <c r="G299" s="184">
        <v>1.5935999999999999</v>
      </c>
      <c r="H299" s="184">
        <v>1.7902</v>
      </c>
      <c r="I299" s="184">
        <v>1.3664000000000001</v>
      </c>
      <c r="J299" s="184">
        <v>3.2524000000000002</v>
      </c>
      <c r="K299" s="184">
        <v>4.5324999999999998</v>
      </c>
      <c r="L299" s="184">
        <v>5.2755999999999998</v>
      </c>
      <c r="M299" s="184">
        <v>2.6728999999999998</v>
      </c>
      <c r="N299" s="184">
        <v>4.4344000000000001</v>
      </c>
      <c r="O299" s="184">
        <v>5.1355000000000004</v>
      </c>
      <c r="P299" s="184">
        <v>5.4024999999999999</v>
      </c>
      <c r="Q299" s="184">
        <v>6.3697999999999997</v>
      </c>
      <c r="R299" s="184">
        <v>7.0811000000000002</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44459</v>
      </c>
      <c r="E300" s="184">
        <v>23.217099999999999</v>
      </c>
      <c r="F300" s="184">
        <v>2.2014</v>
      </c>
      <c r="G300" s="184">
        <v>2.2014</v>
      </c>
      <c r="H300" s="184">
        <v>2.4266999999999999</v>
      </c>
      <c r="I300" s="184">
        <v>2.0790999999999999</v>
      </c>
      <c r="J300" s="184">
        <v>3.9996</v>
      </c>
      <c r="K300" s="184">
        <v>5.3665000000000003</v>
      </c>
      <c r="L300" s="184">
        <v>6.0910000000000002</v>
      </c>
      <c r="M300" s="184">
        <v>3.4224999999999999</v>
      </c>
      <c r="N300" s="184">
        <v>5.1288999999999998</v>
      </c>
      <c r="O300" s="184">
        <v>5.6589</v>
      </c>
      <c r="P300" s="184">
        <v>5.9349999999999996</v>
      </c>
      <c r="Q300" s="184">
        <v>7.4345999999999997</v>
      </c>
      <c r="R300" s="184">
        <v>7.6597</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44459</v>
      </c>
      <c r="E301" s="184">
        <v>18.584800000000001</v>
      </c>
      <c r="F301" s="184">
        <v>4.0602</v>
      </c>
      <c r="G301" s="184">
        <v>4.0602</v>
      </c>
      <c r="H301" s="184">
        <v>3.7904</v>
      </c>
      <c r="I301" s="184">
        <v>1.5862000000000001</v>
      </c>
      <c r="J301" s="184">
        <v>4.5983999999999998</v>
      </c>
      <c r="K301" s="184">
        <v>5.5932000000000004</v>
      </c>
      <c r="L301" s="184">
        <v>6.6989999999999998</v>
      </c>
      <c r="M301" s="184">
        <v>4.1449999999999996</v>
      </c>
      <c r="N301" s="184">
        <v>5.4546999999999999</v>
      </c>
      <c r="O301" s="184">
        <v>8.8170999999999999</v>
      </c>
      <c r="P301" s="184">
        <v>7.5850999999999997</v>
      </c>
      <c r="Q301" s="184">
        <v>8.4710000000000001</v>
      </c>
      <c r="R301" s="184">
        <v>7.7793000000000001</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44459</v>
      </c>
      <c r="E302" s="184">
        <v>17.770700000000001</v>
      </c>
      <c r="F302" s="184">
        <v>3.3557000000000001</v>
      </c>
      <c r="G302" s="184">
        <v>3.3557000000000001</v>
      </c>
      <c r="H302" s="184">
        <v>3.1415000000000002</v>
      </c>
      <c r="I302" s="184">
        <v>0.93930000000000002</v>
      </c>
      <c r="J302" s="184">
        <v>3.9554999999999998</v>
      </c>
      <c r="K302" s="184">
        <v>4.9458000000000002</v>
      </c>
      <c r="L302" s="184">
        <v>6.0616000000000003</v>
      </c>
      <c r="M302" s="184">
        <v>3.5110999999999999</v>
      </c>
      <c r="N302" s="184">
        <v>4.8007</v>
      </c>
      <c r="O302" s="184">
        <v>8.0726999999999993</v>
      </c>
      <c r="P302" s="184">
        <v>6.8559000000000001</v>
      </c>
      <c r="Q302" s="184">
        <v>7.8353999999999999</v>
      </c>
      <c r="R302" s="184">
        <v>7.0690999999999997</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44459</v>
      </c>
      <c r="E303" s="184">
        <v>13.054600000000001</v>
      </c>
      <c r="F303" s="184">
        <v>3.3561000000000001</v>
      </c>
      <c r="G303" s="184">
        <v>3.3561000000000001</v>
      </c>
      <c r="H303" s="184">
        <v>3.1173000000000002</v>
      </c>
      <c r="I303" s="184">
        <v>3.2593999999999999</v>
      </c>
      <c r="J303" s="184">
        <v>3.5642999999999998</v>
      </c>
      <c r="K303" s="184">
        <v>4.3308999999999997</v>
      </c>
      <c r="L303" s="184">
        <v>4.6359000000000004</v>
      </c>
      <c r="M303" s="184">
        <v>3.8811</v>
      </c>
      <c r="N303" s="184">
        <v>4.7008999999999999</v>
      </c>
      <c r="O303" s="184">
        <v>9.2041000000000004</v>
      </c>
      <c r="P303" s="184"/>
      <c r="Q303" s="184">
        <v>9.1952999999999996</v>
      </c>
      <c r="R303" s="184">
        <v>7.5400999999999998</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44459</v>
      </c>
      <c r="E304" s="184">
        <v>12.954700000000001</v>
      </c>
      <c r="F304" s="184">
        <v>3.1000999999999999</v>
      </c>
      <c r="G304" s="184">
        <v>3.1000999999999999</v>
      </c>
      <c r="H304" s="184">
        <v>2.8996</v>
      </c>
      <c r="I304" s="184">
        <v>3.0223</v>
      </c>
      <c r="J304" s="184">
        <v>3.3085</v>
      </c>
      <c r="K304" s="184">
        <v>4.0736999999999997</v>
      </c>
      <c r="L304" s="184">
        <v>4.3728999999999996</v>
      </c>
      <c r="M304" s="184">
        <v>3.6150000000000002</v>
      </c>
      <c r="N304" s="184">
        <v>4.4348000000000001</v>
      </c>
      <c r="O304" s="184">
        <v>8.9278999999999993</v>
      </c>
      <c r="P304" s="184"/>
      <c r="Q304" s="184">
        <v>8.9189000000000007</v>
      </c>
      <c r="R304" s="184">
        <v>7.2660999999999998</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44459</v>
      </c>
      <c r="E307" s="184">
        <v>10.549799999999999</v>
      </c>
      <c r="F307" s="184">
        <v>11.8902</v>
      </c>
      <c r="G307" s="184">
        <v>11.8902</v>
      </c>
      <c r="H307" s="184">
        <v>14.919600000000001</v>
      </c>
      <c r="I307" s="184">
        <v>8.5786999999999995</v>
      </c>
      <c r="J307" s="184">
        <v>12.634</v>
      </c>
      <c r="K307" s="184">
        <v>9.0545000000000009</v>
      </c>
      <c r="L307" s="184">
        <v>10.789099999999999</v>
      </c>
      <c r="M307" s="184"/>
      <c r="N307" s="184"/>
      <c r="O307" s="184"/>
      <c r="P307" s="184"/>
      <c r="Q307" s="184">
        <v>10.789099999999999</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44459</v>
      </c>
      <c r="E308" s="184">
        <v>10.541600000000001</v>
      </c>
      <c r="F308" s="184">
        <v>11.668200000000001</v>
      </c>
      <c r="G308" s="184">
        <v>11.668200000000001</v>
      </c>
      <c r="H308" s="184">
        <v>14.782</v>
      </c>
      <c r="I308" s="184">
        <v>8.4360999999999997</v>
      </c>
      <c r="J308" s="184">
        <v>12.4842</v>
      </c>
      <c r="K308" s="184">
        <v>8.8998000000000008</v>
      </c>
      <c r="L308" s="184">
        <v>10.6282</v>
      </c>
      <c r="M308" s="184"/>
      <c r="N308" s="184"/>
      <c r="O308" s="184"/>
      <c r="P308" s="184"/>
      <c r="Q308" s="184">
        <v>10.6282</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44459</v>
      </c>
      <c r="E309" s="184">
        <v>79.241299999999995</v>
      </c>
      <c r="F309" s="184">
        <v>5.0073999999999996</v>
      </c>
      <c r="G309" s="184">
        <v>5.0073999999999996</v>
      </c>
      <c r="H309" s="184">
        <v>5.5068999999999999</v>
      </c>
      <c r="I309" s="184">
        <v>3.1194999999999999</v>
      </c>
      <c r="J309" s="184">
        <v>5.8369999999999997</v>
      </c>
      <c r="K309" s="184">
        <v>5.6631999999999998</v>
      </c>
      <c r="L309" s="184">
        <v>6.4550000000000001</v>
      </c>
      <c r="M309" s="184">
        <v>4.4394999999999998</v>
      </c>
      <c r="N309" s="184">
        <v>6.3550000000000004</v>
      </c>
      <c r="O309" s="184">
        <v>8.3877000000000006</v>
      </c>
      <c r="P309" s="184">
        <v>7.8880999999999997</v>
      </c>
      <c r="Q309" s="184">
        <v>8.9067000000000007</v>
      </c>
      <c r="R309" s="184">
        <v>7.6201999999999996</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44459</v>
      </c>
      <c r="E310" s="184">
        <v>84.062399999999997</v>
      </c>
      <c r="F310" s="184">
        <v>5.5312999999999999</v>
      </c>
      <c r="G310" s="184">
        <v>5.5312999999999999</v>
      </c>
      <c r="H310" s="184">
        <v>6.03</v>
      </c>
      <c r="I310" s="184">
        <v>3.6431</v>
      </c>
      <c r="J310" s="184">
        <v>6.3623000000000003</v>
      </c>
      <c r="K310" s="184">
        <v>6.1921999999999997</v>
      </c>
      <c r="L310" s="184">
        <v>7.0065999999999997</v>
      </c>
      <c r="M310" s="184">
        <v>5.0011999999999999</v>
      </c>
      <c r="N310" s="184">
        <v>6.9386999999999999</v>
      </c>
      <c r="O310" s="184">
        <v>8.9933999999999994</v>
      </c>
      <c r="P310" s="184">
        <v>8.5129000000000001</v>
      </c>
      <c r="Q310" s="184">
        <v>9.2302999999999997</v>
      </c>
      <c r="R310" s="184">
        <v>8.2245000000000008</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44459</v>
      </c>
      <c r="E312" s="184">
        <v>25.763999999999999</v>
      </c>
      <c r="F312" s="184">
        <v>8.3643000000000001</v>
      </c>
      <c r="G312" s="184">
        <v>8.3643000000000001</v>
      </c>
      <c r="H312" s="184">
        <v>11.1347</v>
      </c>
      <c r="I312" s="184">
        <v>8.7113999999999994</v>
      </c>
      <c r="J312" s="184">
        <v>8.9702000000000002</v>
      </c>
      <c r="K312" s="184">
        <v>7.0213999999999999</v>
      </c>
      <c r="L312" s="184">
        <v>8.2277000000000005</v>
      </c>
      <c r="M312" s="184">
        <v>4.7324000000000002</v>
      </c>
      <c r="N312" s="184">
        <v>6.3567999999999998</v>
      </c>
      <c r="O312" s="184">
        <v>9.4969999999999999</v>
      </c>
      <c r="P312" s="184">
        <v>8.1759000000000004</v>
      </c>
      <c r="Q312" s="184">
        <v>8.7881</v>
      </c>
      <c r="R312" s="184">
        <v>8.6684000000000001</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44459</v>
      </c>
      <c r="E313" s="184">
        <v>26.065999999999999</v>
      </c>
      <c r="F313" s="184">
        <v>8.6880000000000006</v>
      </c>
      <c r="G313" s="184">
        <v>8.6880000000000006</v>
      </c>
      <c r="H313" s="184">
        <v>11.4475</v>
      </c>
      <c r="I313" s="184">
        <v>9.0229999999999997</v>
      </c>
      <c r="J313" s="184">
        <v>9.2782999999999998</v>
      </c>
      <c r="K313" s="184">
        <v>7.3339999999999996</v>
      </c>
      <c r="L313" s="184">
        <v>8.5470000000000006</v>
      </c>
      <c r="M313" s="184">
        <v>5.0491999999999999</v>
      </c>
      <c r="N313" s="184">
        <v>6.6814999999999998</v>
      </c>
      <c r="O313" s="184">
        <v>9.7162000000000006</v>
      </c>
      <c r="P313" s="184">
        <v>8.3526000000000007</v>
      </c>
      <c r="Q313" s="184">
        <v>8.8392999999999997</v>
      </c>
      <c r="R313" s="184">
        <v>8.9443000000000001</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44459</v>
      </c>
      <c r="E314" s="184">
        <v>10.5276</v>
      </c>
      <c r="F314" s="184">
        <v>3.1212</v>
      </c>
      <c r="G314" s="184">
        <v>3.1212</v>
      </c>
      <c r="H314" s="184">
        <v>2.8742999999999999</v>
      </c>
      <c r="I314" s="184">
        <v>0.94140000000000001</v>
      </c>
      <c r="J314" s="184">
        <v>6.2401</v>
      </c>
      <c r="K314" s="184">
        <v>6.7736999999999998</v>
      </c>
      <c r="L314" s="184">
        <v>8.2409999999999997</v>
      </c>
      <c r="M314" s="184">
        <v>4.3666</v>
      </c>
      <c r="N314" s="184"/>
      <c r="O314" s="184"/>
      <c r="P314" s="184"/>
      <c r="Q314" s="184">
        <v>5.4093999999999998</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44459</v>
      </c>
      <c r="E315" s="184">
        <v>10.484999999999999</v>
      </c>
      <c r="F315" s="184">
        <v>2.7856000000000001</v>
      </c>
      <c r="G315" s="184">
        <v>2.7856000000000001</v>
      </c>
      <c r="H315" s="184">
        <v>2.4876999999999998</v>
      </c>
      <c r="I315" s="184">
        <v>0.54720000000000002</v>
      </c>
      <c r="J315" s="184">
        <v>5.8231000000000002</v>
      </c>
      <c r="K315" s="184">
        <v>6.3536000000000001</v>
      </c>
      <c r="L315" s="184">
        <v>7.8110999999999997</v>
      </c>
      <c r="M315" s="184">
        <v>3.9354</v>
      </c>
      <c r="N315" s="184"/>
      <c r="O315" s="184"/>
      <c r="P315" s="184"/>
      <c r="Q315" s="184">
        <v>4.9725999999999999</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44459</v>
      </c>
      <c r="E316" s="184">
        <v>23.354399999999998</v>
      </c>
      <c r="F316" s="184">
        <v>11.1065</v>
      </c>
      <c r="G316" s="184">
        <v>11.1065</v>
      </c>
      <c r="H316" s="184">
        <v>14.0815</v>
      </c>
      <c r="I316" s="184">
        <v>8.5905000000000005</v>
      </c>
      <c r="J316" s="184">
        <v>10.452299999999999</v>
      </c>
      <c r="K316" s="184">
        <v>6.4619999999999997</v>
      </c>
      <c r="L316" s="184">
        <v>6.9382999999999999</v>
      </c>
      <c r="M316" s="184">
        <v>4.8975</v>
      </c>
      <c r="N316" s="184">
        <v>6.0369999999999999</v>
      </c>
      <c r="O316" s="184">
        <v>8.7670999999999992</v>
      </c>
      <c r="P316" s="184">
        <v>7.7755999999999998</v>
      </c>
      <c r="Q316" s="184">
        <v>7.2504</v>
      </c>
      <c r="R316" s="184">
        <v>8.2148000000000003</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44459</v>
      </c>
      <c r="E317" s="184">
        <v>24.2331</v>
      </c>
      <c r="F317" s="184">
        <v>11.4076</v>
      </c>
      <c r="G317" s="184">
        <v>11.4076</v>
      </c>
      <c r="H317" s="184">
        <v>14.3916</v>
      </c>
      <c r="I317" s="184">
        <v>8.9062000000000001</v>
      </c>
      <c r="J317" s="184">
        <v>10.767300000000001</v>
      </c>
      <c r="K317" s="184">
        <v>6.7805</v>
      </c>
      <c r="L317" s="184">
        <v>7.2629000000000001</v>
      </c>
      <c r="M317" s="184">
        <v>5.2222999999999997</v>
      </c>
      <c r="N317" s="184">
        <v>6.3700999999999999</v>
      </c>
      <c r="O317" s="184">
        <v>9.1043000000000003</v>
      </c>
      <c r="P317" s="184">
        <v>8.1129999999999995</v>
      </c>
      <c r="Q317" s="184">
        <v>8.8101000000000003</v>
      </c>
      <c r="R317" s="184">
        <v>8.5530000000000008</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44459</v>
      </c>
      <c r="E318" s="184">
        <v>15.7966</v>
      </c>
      <c r="F318" s="184">
        <v>5.548</v>
      </c>
      <c r="G318" s="184">
        <v>5.548</v>
      </c>
      <c r="H318" s="184">
        <v>4.6914999999999996</v>
      </c>
      <c r="I318" s="184">
        <v>1.9985999999999999</v>
      </c>
      <c r="J318" s="184">
        <v>5.8803000000000001</v>
      </c>
      <c r="K318" s="184">
        <v>6.8490000000000002</v>
      </c>
      <c r="L318" s="184">
        <v>7.9977999999999998</v>
      </c>
      <c r="M318" s="184">
        <v>4.8883999999999999</v>
      </c>
      <c r="N318" s="184">
        <v>6.7257999999999996</v>
      </c>
      <c r="O318" s="184">
        <v>9.0015000000000001</v>
      </c>
      <c r="P318" s="184">
        <v>7.9612999999999996</v>
      </c>
      <c r="Q318" s="184">
        <v>8.3621999999999996</v>
      </c>
      <c r="R318" s="184">
        <v>8.6306999999999992</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44459</v>
      </c>
      <c r="E319" s="184">
        <v>15.5213</v>
      </c>
      <c r="F319" s="184">
        <v>5.2542</v>
      </c>
      <c r="G319" s="184">
        <v>5.2542</v>
      </c>
      <c r="H319" s="184">
        <v>4.3708999999999998</v>
      </c>
      <c r="I319" s="184">
        <v>1.6976</v>
      </c>
      <c r="J319" s="184">
        <v>5.5791000000000004</v>
      </c>
      <c r="K319" s="184">
        <v>6.5427999999999997</v>
      </c>
      <c r="L319" s="184">
        <v>7.6848999999999998</v>
      </c>
      <c r="M319" s="184">
        <v>4.5758999999999999</v>
      </c>
      <c r="N319" s="184">
        <v>6.4013</v>
      </c>
      <c r="O319" s="184">
        <v>8.6669999999999998</v>
      </c>
      <c r="P319" s="184">
        <v>7.6284000000000001</v>
      </c>
      <c r="Q319" s="184">
        <v>8.0280000000000005</v>
      </c>
      <c r="R319" s="184">
        <v>8.3003999999999998</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44459</v>
      </c>
      <c r="E320" s="184">
        <v>2550.2078000000001</v>
      </c>
      <c r="F320" s="184">
        <v>5.5090000000000003</v>
      </c>
      <c r="G320" s="184">
        <v>5.5090000000000003</v>
      </c>
      <c r="H320" s="184">
        <v>5.3175999999999997</v>
      </c>
      <c r="I320" s="184">
        <v>3.2037</v>
      </c>
      <c r="J320" s="184">
        <v>5.4316000000000004</v>
      </c>
      <c r="K320" s="184">
        <v>5.8960999999999997</v>
      </c>
      <c r="L320" s="184">
        <v>6.7004999999999999</v>
      </c>
      <c r="M320" s="184">
        <v>4.1760999999999999</v>
      </c>
      <c r="N320" s="184">
        <v>5.3395999999999999</v>
      </c>
      <c r="O320" s="184">
        <v>8.9723000000000006</v>
      </c>
      <c r="P320" s="184">
        <v>6.5923999999999996</v>
      </c>
      <c r="Q320" s="184">
        <v>6.8422000000000001</v>
      </c>
      <c r="R320" s="184">
        <v>7.7454000000000001</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44459</v>
      </c>
      <c r="E321" s="184">
        <v>2693.7851999999998</v>
      </c>
      <c r="F321" s="184">
        <v>5.9092000000000002</v>
      </c>
      <c r="G321" s="184">
        <v>5.9092000000000002</v>
      </c>
      <c r="H321" s="184">
        <v>5.718</v>
      </c>
      <c r="I321" s="184">
        <v>3.6042999999999998</v>
      </c>
      <c r="J321" s="184">
        <v>5.8334999999999999</v>
      </c>
      <c r="K321" s="184">
        <v>6.3023999999999996</v>
      </c>
      <c r="L321" s="184">
        <v>7.1142000000000003</v>
      </c>
      <c r="M321" s="184">
        <v>4.5891000000000002</v>
      </c>
      <c r="N321" s="184">
        <v>5.7618999999999998</v>
      </c>
      <c r="O321" s="184">
        <v>9.4436</v>
      </c>
      <c r="P321" s="184">
        <v>7.1673</v>
      </c>
      <c r="Q321" s="184">
        <v>7.9912999999999998</v>
      </c>
      <c r="R321" s="184">
        <v>8.1743000000000006</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44459</v>
      </c>
      <c r="E322" s="184">
        <v>2986.4690999999998</v>
      </c>
      <c r="F322" s="184">
        <v>5.141</v>
      </c>
      <c r="G322" s="184">
        <v>5.141</v>
      </c>
      <c r="H322" s="184">
        <v>6.9291999999999998</v>
      </c>
      <c r="I322" s="184">
        <v>5.1588000000000003</v>
      </c>
      <c r="J322" s="184">
        <v>6.5450999999999997</v>
      </c>
      <c r="K322" s="184">
        <v>6.2716000000000003</v>
      </c>
      <c r="L322" s="184">
        <v>7.2530000000000001</v>
      </c>
      <c r="M322" s="184">
        <v>4.3353000000000002</v>
      </c>
      <c r="N322" s="184">
        <v>5.6588000000000003</v>
      </c>
      <c r="O322" s="184">
        <v>8.3348999999999993</v>
      </c>
      <c r="P322" s="184">
        <v>7.8345000000000002</v>
      </c>
      <c r="Q322" s="184">
        <v>8.1234999999999999</v>
      </c>
      <c r="R322" s="184">
        <v>7.5229999999999997</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44459</v>
      </c>
      <c r="E323" s="184">
        <v>3078.1464999999998</v>
      </c>
      <c r="F323" s="184">
        <v>5.4890999999999996</v>
      </c>
      <c r="G323" s="184">
        <v>5.4890999999999996</v>
      </c>
      <c r="H323" s="184">
        <v>7.2785000000000002</v>
      </c>
      <c r="I323" s="184">
        <v>5.5044000000000004</v>
      </c>
      <c r="J323" s="184">
        <v>6.8910999999999998</v>
      </c>
      <c r="K323" s="184">
        <v>6.6227</v>
      </c>
      <c r="L323" s="184">
        <v>7.6242000000000001</v>
      </c>
      <c r="M323" s="184">
        <v>4.7046000000000001</v>
      </c>
      <c r="N323" s="184">
        <v>6.0213999999999999</v>
      </c>
      <c r="O323" s="184">
        <v>8.6620000000000008</v>
      </c>
      <c r="P323" s="184">
        <v>8.1426999999999996</v>
      </c>
      <c r="Q323" s="184">
        <v>8.6697000000000006</v>
      </c>
      <c r="R323" s="184">
        <v>7.8625999999999996</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44459</v>
      </c>
      <c r="E324" s="184">
        <v>62.112099999999998</v>
      </c>
      <c r="F324" s="184">
        <v>21.054600000000001</v>
      </c>
      <c r="G324" s="184">
        <v>21.054600000000001</v>
      </c>
      <c r="H324" s="184">
        <v>24.722300000000001</v>
      </c>
      <c r="I324" s="184">
        <v>19.5505</v>
      </c>
      <c r="J324" s="184">
        <v>19.8445</v>
      </c>
      <c r="K324" s="184">
        <v>8.9992000000000001</v>
      </c>
      <c r="L324" s="184">
        <v>10.610300000000001</v>
      </c>
      <c r="M324" s="184">
        <v>5.1289999999999996</v>
      </c>
      <c r="N324" s="184">
        <v>6.4329999999999998</v>
      </c>
      <c r="O324" s="184">
        <v>11.2197</v>
      </c>
      <c r="P324" s="184">
        <v>8.1022999999999996</v>
      </c>
      <c r="Q324" s="184">
        <v>8.4242000000000008</v>
      </c>
      <c r="R324" s="184">
        <v>9.6931999999999992</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44459</v>
      </c>
      <c r="E325" s="184">
        <v>59.062100000000001</v>
      </c>
      <c r="F325" s="184">
        <v>20.717400000000001</v>
      </c>
      <c r="G325" s="184">
        <v>20.717400000000001</v>
      </c>
      <c r="H325" s="184">
        <v>24.382999999999999</v>
      </c>
      <c r="I325" s="184">
        <v>19.205500000000001</v>
      </c>
      <c r="J325" s="184">
        <v>19.497299999999999</v>
      </c>
      <c r="K325" s="184">
        <v>8.6510999999999996</v>
      </c>
      <c r="L325" s="184">
        <v>10.2509</v>
      </c>
      <c r="M325" s="184">
        <v>4.7641</v>
      </c>
      <c r="N325" s="184">
        <v>6.0640000000000001</v>
      </c>
      <c r="O325" s="184">
        <v>10.857900000000001</v>
      </c>
      <c r="P325" s="184">
        <v>7.6527000000000003</v>
      </c>
      <c r="Q325" s="184">
        <v>7.5213000000000001</v>
      </c>
      <c r="R325" s="184">
        <v>9.3279999999999994</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44459</v>
      </c>
      <c r="E326" s="184">
        <v>10.336</v>
      </c>
      <c r="F326" s="184">
        <v>3.1789999999999998</v>
      </c>
      <c r="G326" s="184">
        <v>3.1789999999999998</v>
      </c>
      <c r="H326" s="184">
        <v>3.2307000000000001</v>
      </c>
      <c r="I326" s="184">
        <v>1.5901000000000001</v>
      </c>
      <c r="J326" s="184">
        <v>5.0452000000000004</v>
      </c>
      <c r="K326" s="184">
        <v>6.1750999999999996</v>
      </c>
      <c r="L326" s="184">
        <v>6.3826999999999998</v>
      </c>
      <c r="M326" s="184"/>
      <c r="N326" s="184"/>
      <c r="O326" s="184"/>
      <c r="P326" s="184"/>
      <c r="Q326" s="184">
        <v>6.5583</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44459</v>
      </c>
      <c r="E327" s="184">
        <v>10.311999999999999</v>
      </c>
      <c r="F327" s="184">
        <v>2.8323</v>
      </c>
      <c r="G327" s="184">
        <v>2.8323</v>
      </c>
      <c r="H327" s="184">
        <v>2.7826</v>
      </c>
      <c r="I327" s="184">
        <v>1.1635</v>
      </c>
      <c r="J327" s="184">
        <v>4.6079999999999997</v>
      </c>
      <c r="K327" s="184">
        <v>5.7355</v>
      </c>
      <c r="L327" s="184">
        <v>5.9179000000000004</v>
      </c>
      <c r="M327" s="184"/>
      <c r="N327" s="184"/>
      <c r="O327" s="184"/>
      <c r="P327" s="184"/>
      <c r="Q327" s="184">
        <v>6.0898000000000003</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44459</v>
      </c>
      <c r="E328" s="184">
        <v>46.855400000000003</v>
      </c>
      <c r="F328" s="184">
        <v>5.7153</v>
      </c>
      <c r="G328" s="184">
        <v>5.7153</v>
      </c>
      <c r="H328" s="184">
        <v>4.8899999999999997</v>
      </c>
      <c r="I328" s="184">
        <v>4.2301000000000002</v>
      </c>
      <c r="J328" s="184">
        <v>5.6128</v>
      </c>
      <c r="K328" s="184">
        <v>6.6505999999999998</v>
      </c>
      <c r="L328" s="184">
        <v>7.4523000000000001</v>
      </c>
      <c r="M328" s="184">
        <v>5.4021999999999997</v>
      </c>
      <c r="N328" s="184">
        <v>6.6990999999999996</v>
      </c>
      <c r="O328" s="184">
        <v>7.8757000000000001</v>
      </c>
      <c r="P328" s="184">
        <v>7.3795999999999999</v>
      </c>
      <c r="Q328" s="184">
        <v>7.6204999999999998</v>
      </c>
      <c r="R328" s="184">
        <v>7.6571999999999996</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44459</v>
      </c>
      <c r="E329" s="184">
        <v>48.504300000000001</v>
      </c>
      <c r="F329" s="184">
        <v>6.1486000000000001</v>
      </c>
      <c r="G329" s="184">
        <v>6.1486000000000001</v>
      </c>
      <c r="H329" s="184">
        <v>5.2944000000000004</v>
      </c>
      <c r="I329" s="184">
        <v>4.6361999999999997</v>
      </c>
      <c r="J329" s="184">
        <v>6.0167000000000002</v>
      </c>
      <c r="K329" s="184">
        <v>7.0579000000000001</v>
      </c>
      <c r="L329" s="184">
        <v>7.8678999999999997</v>
      </c>
      <c r="M329" s="184">
        <v>5.8193000000000001</v>
      </c>
      <c r="N329" s="184">
        <v>7.1269999999999998</v>
      </c>
      <c r="O329" s="184">
        <v>8.3073999999999995</v>
      </c>
      <c r="P329" s="184">
        <v>7.8384999999999998</v>
      </c>
      <c r="Q329" s="184">
        <v>8.4656000000000002</v>
      </c>
      <c r="R329" s="184">
        <v>8.0879999999999992</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44459</v>
      </c>
      <c r="E330" s="184">
        <v>34.820900000000002</v>
      </c>
      <c r="F330" s="184">
        <v>9.9313000000000002</v>
      </c>
      <c r="G330" s="184">
        <v>9.9313000000000002</v>
      </c>
      <c r="H330" s="184">
        <v>8.2189999999999994</v>
      </c>
      <c r="I330" s="184">
        <v>3.4337</v>
      </c>
      <c r="J330" s="184">
        <v>6.8598999999999997</v>
      </c>
      <c r="K330" s="184">
        <v>6.2270000000000003</v>
      </c>
      <c r="L330" s="184">
        <v>7.4579000000000004</v>
      </c>
      <c r="M330" s="184">
        <v>4.9645999999999999</v>
      </c>
      <c r="N330" s="184">
        <v>6.0404999999999998</v>
      </c>
      <c r="O330" s="184">
        <v>7.9034000000000004</v>
      </c>
      <c r="P330" s="184">
        <v>6.6440000000000001</v>
      </c>
      <c r="Q330" s="184">
        <v>6.9177999999999997</v>
      </c>
      <c r="R330" s="184">
        <v>7.7660999999999998</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44459</v>
      </c>
      <c r="E331" s="184">
        <v>37.741300000000003</v>
      </c>
      <c r="F331" s="184">
        <v>10.647500000000001</v>
      </c>
      <c r="G331" s="184">
        <v>10.647500000000001</v>
      </c>
      <c r="H331" s="184">
        <v>8.9403000000000006</v>
      </c>
      <c r="I331" s="184">
        <v>4.1513999999999998</v>
      </c>
      <c r="J331" s="184">
        <v>7.4909999999999997</v>
      </c>
      <c r="K331" s="184">
        <v>6.7854999999999999</v>
      </c>
      <c r="L331" s="184">
        <v>7.9462999999999999</v>
      </c>
      <c r="M331" s="184">
        <v>5.5739999999999998</v>
      </c>
      <c r="N331" s="184">
        <v>6.7236000000000002</v>
      </c>
      <c r="O331" s="184">
        <v>8.7735000000000003</v>
      </c>
      <c r="P331" s="184">
        <v>7.6361999999999997</v>
      </c>
      <c r="Q331" s="184">
        <v>8.1064000000000007</v>
      </c>
      <c r="R331" s="184">
        <v>8.5626999999999995</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44459</v>
      </c>
      <c r="E334" s="184">
        <v>12.568099999999999</v>
      </c>
      <c r="F334" s="184">
        <v>6.6833</v>
      </c>
      <c r="G334" s="184">
        <v>6.6833</v>
      </c>
      <c r="H334" s="184">
        <v>5.7732999999999999</v>
      </c>
      <c r="I334" s="184">
        <v>4.1138000000000003</v>
      </c>
      <c r="J334" s="184">
        <v>5.6006999999999998</v>
      </c>
      <c r="K334" s="184">
        <v>5.9028999999999998</v>
      </c>
      <c r="L334" s="184">
        <v>6.9253999999999998</v>
      </c>
      <c r="M334" s="184">
        <v>3.9554999999999998</v>
      </c>
      <c r="N334" s="184">
        <v>5.6367000000000003</v>
      </c>
      <c r="O334" s="184"/>
      <c r="P334" s="184"/>
      <c r="Q334" s="184">
        <v>9.0597999999999992</v>
      </c>
      <c r="R334" s="184">
        <v>8.1914999999999996</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44459</v>
      </c>
      <c r="E335" s="184">
        <v>12.405099999999999</v>
      </c>
      <c r="F335" s="184">
        <v>6.1820000000000004</v>
      </c>
      <c r="G335" s="184">
        <v>6.1820000000000004</v>
      </c>
      <c r="H335" s="184">
        <v>5.3015999999999996</v>
      </c>
      <c r="I335" s="184">
        <v>3.641</v>
      </c>
      <c r="J335" s="184">
        <v>5.1382000000000003</v>
      </c>
      <c r="K335" s="184">
        <v>5.4435000000000002</v>
      </c>
      <c r="L335" s="184">
        <v>6.4499000000000004</v>
      </c>
      <c r="M335" s="184">
        <v>3.4803999999999999</v>
      </c>
      <c r="N335" s="184">
        <v>5.1435000000000004</v>
      </c>
      <c r="O335" s="184"/>
      <c r="P335" s="184"/>
      <c r="Q335" s="184">
        <v>8.5210000000000008</v>
      </c>
      <c r="R335" s="184">
        <v>7.6654999999999998</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44459</v>
      </c>
      <c r="E336" s="184">
        <v>32.136200000000002</v>
      </c>
      <c r="F336" s="184">
        <v>4.0145</v>
      </c>
      <c r="G336" s="184">
        <v>4.0145</v>
      </c>
      <c r="H336" s="184">
        <v>2.5649000000000002</v>
      </c>
      <c r="I336" s="184">
        <v>1.7942</v>
      </c>
      <c r="J336" s="184">
        <v>2.9458000000000002</v>
      </c>
      <c r="K336" s="184">
        <v>5.5119999999999996</v>
      </c>
      <c r="L336" s="184">
        <v>6.5042</v>
      </c>
      <c r="M336" s="184">
        <v>4.3785999999999996</v>
      </c>
      <c r="N336" s="184">
        <v>5.6772999999999998</v>
      </c>
      <c r="O336" s="184">
        <v>9.6633999999999993</v>
      </c>
      <c r="P336" s="184">
        <v>7.5655999999999999</v>
      </c>
      <c r="Q336" s="184">
        <v>7.2252000000000001</v>
      </c>
      <c r="R336" s="184">
        <v>8.3683999999999994</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44459</v>
      </c>
      <c r="E337" s="184">
        <v>32.9422</v>
      </c>
      <c r="F337" s="184">
        <v>4.2858000000000001</v>
      </c>
      <c r="G337" s="184">
        <v>4.2858000000000001</v>
      </c>
      <c r="H337" s="184">
        <v>2.8349000000000002</v>
      </c>
      <c r="I337" s="184">
        <v>2.0514000000000001</v>
      </c>
      <c r="J337" s="184">
        <v>3.2004000000000001</v>
      </c>
      <c r="K337" s="184">
        <v>5.7706999999999997</v>
      </c>
      <c r="L337" s="184">
        <v>6.7708000000000004</v>
      </c>
      <c r="M337" s="184">
        <v>4.6433</v>
      </c>
      <c r="N337" s="184">
        <v>5.9420000000000002</v>
      </c>
      <c r="O337" s="184">
        <v>9.9253999999999998</v>
      </c>
      <c r="P337" s="184">
        <v>7.9710000000000001</v>
      </c>
      <c r="Q337" s="184">
        <v>8.2258999999999993</v>
      </c>
      <c r="R337" s="184">
        <v>8.6194000000000006</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44459</v>
      </c>
      <c r="E338" s="184">
        <v>200.18340000000001</v>
      </c>
      <c r="F338" s="184">
        <v>0</v>
      </c>
      <c r="G338" s="184">
        <v>0</v>
      </c>
      <c r="H338" s="184">
        <v>0</v>
      </c>
      <c r="I338" s="184">
        <v>0</v>
      </c>
      <c r="J338" s="184">
        <v>0</v>
      </c>
      <c r="K338" s="184">
        <v>0</v>
      </c>
      <c r="L338" s="184">
        <v>0</v>
      </c>
      <c r="M338" s="184">
        <v>0</v>
      </c>
      <c r="N338" s="184">
        <v>0</v>
      </c>
      <c r="O338" s="184"/>
      <c r="P338" s="184"/>
      <c r="Q338" s="184">
        <v>-9.7384000000000004</v>
      </c>
      <c r="R338" s="184">
        <v>-11.777799999999999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44459</v>
      </c>
      <c r="E339" s="184">
        <v>192.02520000000001</v>
      </c>
      <c r="F339" s="184">
        <v>0</v>
      </c>
      <c r="G339" s="184">
        <v>0</v>
      </c>
      <c r="H339" s="184">
        <v>0</v>
      </c>
      <c r="I339" s="184">
        <v>0</v>
      </c>
      <c r="J339" s="184">
        <v>0</v>
      </c>
      <c r="K339" s="184">
        <v>0</v>
      </c>
      <c r="L339" s="184">
        <v>0</v>
      </c>
      <c r="M339" s="184">
        <v>0</v>
      </c>
      <c r="N339" s="184">
        <v>0</v>
      </c>
      <c r="O339" s="184"/>
      <c r="P339" s="184"/>
      <c r="Q339" s="184">
        <v>-9.7384000000000004</v>
      </c>
      <c r="R339" s="184">
        <v>-11.777799999999999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44459</v>
      </c>
      <c r="E340" s="184">
        <v>12.477399999999999</v>
      </c>
      <c r="F340" s="184">
        <v>5.8533999999999997</v>
      </c>
      <c r="G340" s="184">
        <v>5.8533999999999997</v>
      </c>
      <c r="H340" s="184">
        <v>5.5640000000000001</v>
      </c>
      <c r="I340" s="184">
        <v>2.4889000000000001</v>
      </c>
      <c r="J340" s="184">
        <v>5.1558999999999999</v>
      </c>
      <c r="K340" s="184">
        <v>5.7701000000000002</v>
      </c>
      <c r="L340" s="184">
        <v>7.4992999999999999</v>
      </c>
      <c r="M340" s="184">
        <v>3.7953999999999999</v>
      </c>
      <c r="N340" s="184">
        <v>5.7237</v>
      </c>
      <c r="O340" s="184">
        <v>7.0034999999999998</v>
      </c>
      <c r="P340" s="184"/>
      <c r="Q340" s="184">
        <v>6.8810000000000002</v>
      </c>
      <c r="R340" s="184">
        <v>8.0711999999999993</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44459</v>
      </c>
      <c r="E341" s="184">
        <v>12.3443</v>
      </c>
      <c r="F341" s="184">
        <v>5.5218999999999996</v>
      </c>
      <c r="G341" s="184">
        <v>5.5218999999999996</v>
      </c>
      <c r="H341" s="184">
        <v>5.2431000000000001</v>
      </c>
      <c r="I341" s="184">
        <v>2.1349</v>
      </c>
      <c r="J341" s="184">
        <v>4.7885</v>
      </c>
      <c r="K341" s="184">
        <v>5.4027000000000003</v>
      </c>
      <c r="L341" s="184">
        <v>7.1413000000000002</v>
      </c>
      <c r="M341" s="184">
        <v>3.5306999999999999</v>
      </c>
      <c r="N341" s="184">
        <v>5.4508000000000001</v>
      </c>
      <c r="O341" s="184">
        <v>6.6722000000000001</v>
      </c>
      <c r="P341" s="184"/>
      <c r="Q341" s="184">
        <v>6.5369000000000002</v>
      </c>
      <c r="R341" s="184">
        <v>7.7435999999999998</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44459</v>
      </c>
      <c r="E342" s="184">
        <v>13.1859</v>
      </c>
      <c r="F342" s="184">
        <v>4.9846000000000004</v>
      </c>
      <c r="G342" s="184">
        <v>4.9846000000000004</v>
      </c>
      <c r="H342" s="184">
        <v>3.6802000000000001</v>
      </c>
      <c r="I342" s="184">
        <v>1.8203</v>
      </c>
      <c r="J342" s="184">
        <v>5.0128000000000004</v>
      </c>
      <c r="K342" s="184">
        <v>6.1989999999999998</v>
      </c>
      <c r="L342" s="184">
        <v>7.0015999999999998</v>
      </c>
      <c r="M342" s="184">
        <v>4.4066000000000001</v>
      </c>
      <c r="N342" s="184">
        <v>5.9276999999999997</v>
      </c>
      <c r="O342" s="184">
        <v>9.6623999999999999</v>
      </c>
      <c r="P342" s="184"/>
      <c r="Q342" s="184">
        <v>9.2672000000000008</v>
      </c>
      <c r="R342" s="184">
        <v>8.8404000000000007</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44459</v>
      </c>
      <c r="E343" s="184">
        <v>13.058400000000001</v>
      </c>
      <c r="F343" s="184">
        <v>4.6603000000000003</v>
      </c>
      <c r="G343" s="184">
        <v>4.6603000000000003</v>
      </c>
      <c r="H343" s="184">
        <v>3.3163</v>
      </c>
      <c r="I343" s="184">
        <v>1.4782999999999999</v>
      </c>
      <c r="J343" s="184">
        <v>4.6710000000000003</v>
      </c>
      <c r="K343" s="184">
        <v>5.8311999999999999</v>
      </c>
      <c r="L343" s="184">
        <v>6.6662999999999997</v>
      </c>
      <c r="M343" s="184">
        <v>4.0862999999999996</v>
      </c>
      <c r="N343" s="184">
        <v>5.6078000000000001</v>
      </c>
      <c r="O343" s="184">
        <v>9.3232999999999997</v>
      </c>
      <c r="P343" s="184"/>
      <c r="Q343" s="184">
        <v>8.9275000000000002</v>
      </c>
      <c r="R343" s="184">
        <v>8.5329999999999995</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6.4331318181818196</v>
      </c>
      <c r="G344" s="186">
        <v>6.4331318181818196</v>
      </c>
      <c r="H344" s="186">
        <v>6.6301250000000032</v>
      </c>
      <c r="I344" s="186">
        <v>4.2842363636363627</v>
      </c>
      <c r="J344" s="186">
        <v>6.4424886363636373</v>
      </c>
      <c r="K344" s="186">
        <v>5.9972659090909106</v>
      </c>
      <c r="L344" s="186">
        <v>6.9787590909090929</v>
      </c>
      <c r="M344" s="186">
        <v>4.2348625000000002</v>
      </c>
      <c r="N344" s="186">
        <v>5.6052052631578944</v>
      </c>
      <c r="O344" s="186">
        <v>8.7023205882352919</v>
      </c>
      <c r="P344" s="186">
        <v>7.5859730769230769</v>
      </c>
      <c r="Q344" s="186">
        <v>7.244411363636365</v>
      </c>
      <c r="R344" s="186">
        <v>7.1556684210526296</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5.5266000000000002</v>
      </c>
      <c r="G345" s="186">
        <v>5.5266000000000002</v>
      </c>
      <c r="H345" s="186">
        <v>5.3095999999999997</v>
      </c>
      <c r="I345" s="186">
        <v>3.3465499999999997</v>
      </c>
      <c r="J345" s="186">
        <v>5.7961</v>
      </c>
      <c r="K345" s="186">
        <v>6.1955999999999998</v>
      </c>
      <c r="L345" s="186">
        <v>7.1277500000000007</v>
      </c>
      <c r="M345" s="186">
        <v>4.4230499999999999</v>
      </c>
      <c r="N345" s="186">
        <v>5.93485</v>
      </c>
      <c r="O345" s="186">
        <v>8.8724999999999987</v>
      </c>
      <c r="P345" s="186">
        <v>7.8050499999999996</v>
      </c>
      <c r="Q345" s="186">
        <v>8.1746999999999996</v>
      </c>
      <c r="R345" s="186">
        <v>8.1829000000000001</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44459</v>
      </c>
      <c r="E348" s="184">
        <v>16.8064</v>
      </c>
      <c r="F348" s="184">
        <v>4.2001999999999997</v>
      </c>
      <c r="G348" s="184">
        <v>4.2001999999999997</v>
      </c>
      <c r="H348" s="184">
        <v>5.7461000000000002</v>
      </c>
      <c r="I348" s="184">
        <v>7.8887999999999998</v>
      </c>
      <c r="J348" s="184">
        <v>7.4804000000000004</v>
      </c>
      <c r="K348" s="184">
        <v>6.9878</v>
      </c>
      <c r="L348" s="184">
        <v>8.6834000000000007</v>
      </c>
      <c r="M348" s="184">
        <v>8.1446000000000005</v>
      </c>
      <c r="N348" s="184">
        <v>9.5548000000000002</v>
      </c>
      <c r="O348" s="184">
        <v>7.2233000000000001</v>
      </c>
      <c r="P348" s="184">
        <v>7.7854000000000001</v>
      </c>
      <c r="Q348" s="184">
        <v>8.3932000000000002</v>
      </c>
      <c r="R348" s="184">
        <v>6.6985999999999999</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44459</v>
      </c>
      <c r="E349" s="184">
        <v>15.852600000000001</v>
      </c>
      <c r="F349" s="184">
        <v>3.4546999999999999</v>
      </c>
      <c r="G349" s="184">
        <v>3.4546999999999999</v>
      </c>
      <c r="H349" s="184">
        <v>4.9714999999999998</v>
      </c>
      <c r="I349" s="184">
        <v>7.1242000000000001</v>
      </c>
      <c r="J349" s="184">
        <v>6.7077</v>
      </c>
      <c r="K349" s="184">
        <v>6.2191999999999998</v>
      </c>
      <c r="L349" s="184">
        <v>7.7759999999999998</v>
      </c>
      <c r="M349" s="184">
        <v>7.2518000000000002</v>
      </c>
      <c r="N349" s="184">
        <v>8.6608000000000001</v>
      </c>
      <c r="O349" s="184">
        <v>6.3007</v>
      </c>
      <c r="P349" s="184">
        <v>6.7721</v>
      </c>
      <c r="Q349" s="184">
        <v>7.4131</v>
      </c>
      <c r="R349" s="184">
        <v>5.8292999999999999</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44459</v>
      </c>
      <c r="E350" s="184">
        <v>0.41570000000000001</v>
      </c>
      <c r="F350" s="184">
        <v>0</v>
      </c>
      <c r="G350" s="184">
        <v>0</v>
      </c>
      <c r="H350" s="184">
        <v>0</v>
      </c>
      <c r="I350" s="184">
        <v>0</v>
      </c>
      <c r="J350" s="184">
        <v>0</v>
      </c>
      <c r="K350" s="184">
        <v>0</v>
      </c>
      <c r="L350" s="184">
        <v>0</v>
      </c>
      <c r="M350" s="184">
        <v>0</v>
      </c>
      <c r="N350" s="184">
        <v>0</v>
      </c>
      <c r="O350" s="184"/>
      <c r="P350" s="184"/>
      <c r="Q350" s="184">
        <v>-13.942600000000001</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44459</v>
      </c>
      <c r="E351" s="184">
        <v>0.39800000000000002</v>
      </c>
      <c r="F351" s="184">
        <v>0</v>
      </c>
      <c r="G351" s="184">
        <v>0</v>
      </c>
      <c r="H351" s="184">
        <v>0</v>
      </c>
      <c r="I351" s="184">
        <v>0</v>
      </c>
      <c r="J351" s="184">
        <v>0</v>
      </c>
      <c r="K351" s="184">
        <v>0</v>
      </c>
      <c r="L351" s="184">
        <v>0</v>
      </c>
      <c r="M351" s="184">
        <v>0</v>
      </c>
      <c r="N351" s="184">
        <v>0</v>
      </c>
      <c r="O351" s="184"/>
      <c r="P351" s="184"/>
      <c r="Q351" s="184">
        <v>-13.9398</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44459</v>
      </c>
      <c r="E352" s="184">
        <v>18.2852</v>
      </c>
      <c r="F352" s="184">
        <v>6.5909000000000004</v>
      </c>
      <c r="G352" s="184">
        <v>6.5909000000000004</v>
      </c>
      <c r="H352" s="184">
        <v>5.7667000000000002</v>
      </c>
      <c r="I352" s="184">
        <v>5.1001000000000003</v>
      </c>
      <c r="J352" s="184">
        <v>6.7286000000000001</v>
      </c>
      <c r="K352" s="184">
        <v>7.7321</v>
      </c>
      <c r="L352" s="184">
        <v>8.7935999999999996</v>
      </c>
      <c r="M352" s="184">
        <v>8.0030000000000001</v>
      </c>
      <c r="N352" s="184">
        <v>8.8755000000000006</v>
      </c>
      <c r="O352" s="184">
        <v>7.8746</v>
      </c>
      <c r="P352" s="184">
        <v>7.7801</v>
      </c>
      <c r="Q352" s="184">
        <v>8.7573000000000008</v>
      </c>
      <c r="R352" s="184">
        <v>9.0472999999999999</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44459</v>
      </c>
      <c r="E353" s="184">
        <v>16.854199999999999</v>
      </c>
      <c r="F353" s="184">
        <v>5.7054999999999998</v>
      </c>
      <c r="G353" s="184">
        <v>5.7054999999999998</v>
      </c>
      <c r="H353" s="184">
        <v>4.9237000000000002</v>
      </c>
      <c r="I353" s="184">
        <v>4.2298</v>
      </c>
      <c r="J353" s="184">
        <v>5.8552</v>
      </c>
      <c r="K353" s="184">
        <v>6.8029000000000002</v>
      </c>
      <c r="L353" s="184">
        <v>7.7698999999999998</v>
      </c>
      <c r="M353" s="184">
        <v>6.9255000000000004</v>
      </c>
      <c r="N353" s="184">
        <v>7.7492000000000001</v>
      </c>
      <c r="O353" s="184">
        <v>6.6859000000000002</v>
      </c>
      <c r="P353" s="184">
        <v>6.4932999999999996</v>
      </c>
      <c r="Q353" s="184">
        <v>7.5313999999999997</v>
      </c>
      <c r="R353" s="184">
        <v>7.8978999999999999</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44459</v>
      </c>
      <c r="E354" s="184">
        <v>16.064399999999999</v>
      </c>
      <c r="F354" s="184">
        <v>6.7443</v>
      </c>
      <c r="G354" s="184">
        <v>6.7443</v>
      </c>
      <c r="H354" s="184">
        <v>5.7515000000000001</v>
      </c>
      <c r="I354" s="184">
        <v>4.7149999999999999</v>
      </c>
      <c r="J354" s="184">
        <v>16.476600000000001</v>
      </c>
      <c r="K354" s="184">
        <v>8.4792000000000005</v>
      </c>
      <c r="L354" s="184">
        <v>15.466900000000001</v>
      </c>
      <c r="M354" s="184">
        <v>13.204700000000001</v>
      </c>
      <c r="N354" s="184">
        <v>13.3751</v>
      </c>
      <c r="O354" s="184">
        <v>5.3844000000000003</v>
      </c>
      <c r="P354" s="184">
        <v>6.2003000000000004</v>
      </c>
      <c r="Q354" s="184">
        <v>7.3734000000000002</v>
      </c>
      <c r="R354" s="184">
        <v>6.4664999999999999</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44459</v>
      </c>
      <c r="E356" s="184">
        <v>17.159700000000001</v>
      </c>
      <c r="F356" s="184">
        <v>7.3783000000000003</v>
      </c>
      <c r="G356" s="184">
        <v>7.3783000000000003</v>
      </c>
      <c r="H356" s="184">
        <v>6.45</v>
      </c>
      <c r="I356" s="184">
        <v>5.4200999999999997</v>
      </c>
      <c r="J356" s="184">
        <v>17.1814</v>
      </c>
      <c r="K356" s="184">
        <v>9.1323000000000008</v>
      </c>
      <c r="L356" s="184">
        <v>16.1816</v>
      </c>
      <c r="M356" s="184">
        <v>13.955</v>
      </c>
      <c r="N356" s="184">
        <v>14.160500000000001</v>
      </c>
      <c r="O356" s="184">
        <v>6.2228000000000003</v>
      </c>
      <c r="P356" s="184">
        <v>7.2</v>
      </c>
      <c r="Q356" s="184">
        <v>8.4415999999999993</v>
      </c>
      <c r="R356" s="184">
        <v>7.2572000000000001</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44459</v>
      </c>
      <c r="E358" s="184">
        <v>4.3731999999999998</v>
      </c>
      <c r="F358" s="184">
        <v>5.2882999999999996</v>
      </c>
      <c r="G358" s="184">
        <v>5.2882999999999996</v>
      </c>
      <c r="H358" s="184">
        <v>5.61</v>
      </c>
      <c r="I358" s="184">
        <v>5.3765000000000001</v>
      </c>
      <c r="J358" s="184">
        <v>5.9531000000000001</v>
      </c>
      <c r="K358" s="184">
        <v>6.8765999999999998</v>
      </c>
      <c r="L358" s="184">
        <v>15.8185</v>
      </c>
      <c r="M358" s="184">
        <v>12.378399999999999</v>
      </c>
      <c r="N358" s="184">
        <v>10.9602</v>
      </c>
      <c r="O358" s="184">
        <v>-31.426500000000001</v>
      </c>
      <c r="P358" s="184">
        <v>-17.8569</v>
      </c>
      <c r="Q358" s="184">
        <v>-11.833600000000001</v>
      </c>
      <c r="R358" s="184">
        <v>-22.0777</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44459</v>
      </c>
      <c r="E359" s="184">
        <v>4.3182</v>
      </c>
      <c r="F359" s="184">
        <v>5.0736999999999997</v>
      </c>
      <c r="G359" s="184">
        <v>5.0736999999999997</v>
      </c>
      <c r="H359" s="184">
        <v>5.4394999999999998</v>
      </c>
      <c r="I359" s="184">
        <v>5.1421000000000001</v>
      </c>
      <c r="J359" s="184">
        <v>5.6712999999999996</v>
      </c>
      <c r="K359" s="184">
        <v>6.5933999999999999</v>
      </c>
      <c r="L359" s="184">
        <v>15.519399999999999</v>
      </c>
      <c r="M359" s="184">
        <v>12.0753</v>
      </c>
      <c r="N359" s="184">
        <v>10.6533</v>
      </c>
      <c r="O359" s="184">
        <v>-31.609200000000001</v>
      </c>
      <c r="P359" s="184">
        <v>-18.032800000000002</v>
      </c>
      <c r="Q359" s="184">
        <v>-12.003299999999999</v>
      </c>
      <c r="R359" s="184">
        <v>-22.296800000000001</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44459</v>
      </c>
      <c r="E360" s="184">
        <v>32.537599999999998</v>
      </c>
      <c r="F360" s="184">
        <v>2.1318000000000001</v>
      </c>
      <c r="G360" s="184">
        <v>2.1318000000000001</v>
      </c>
      <c r="H360" s="184">
        <v>2.6135000000000002</v>
      </c>
      <c r="I360" s="184">
        <v>3.0724999999999998</v>
      </c>
      <c r="J360" s="184">
        <v>2.8656999999999999</v>
      </c>
      <c r="K360" s="184">
        <v>3.0005000000000002</v>
      </c>
      <c r="L360" s="184">
        <v>4.2618999999999998</v>
      </c>
      <c r="M360" s="184">
        <v>4.3106</v>
      </c>
      <c r="N360" s="184">
        <v>6.0279999999999996</v>
      </c>
      <c r="O360" s="184">
        <v>3.5794999999999999</v>
      </c>
      <c r="P360" s="184">
        <v>4.3274999999999997</v>
      </c>
      <c r="Q360" s="184">
        <v>6.8863000000000003</v>
      </c>
      <c r="R360" s="184">
        <v>5.5858999999999996</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44459</v>
      </c>
      <c r="E361" s="184">
        <v>30.728200000000001</v>
      </c>
      <c r="F361" s="184">
        <v>1.2672000000000001</v>
      </c>
      <c r="G361" s="184">
        <v>1.2672000000000001</v>
      </c>
      <c r="H361" s="184">
        <v>1.7824</v>
      </c>
      <c r="I361" s="184">
        <v>2.2332999999999998</v>
      </c>
      <c r="J361" s="184">
        <v>2.0343</v>
      </c>
      <c r="K361" s="184">
        <v>2.1640000000000001</v>
      </c>
      <c r="L361" s="184">
        <v>3.4394</v>
      </c>
      <c r="M361" s="184">
        <v>3.4851000000000001</v>
      </c>
      <c r="N361" s="184">
        <v>5.1832000000000003</v>
      </c>
      <c r="O361" s="184">
        <v>2.7410999999999999</v>
      </c>
      <c r="P361" s="184">
        <v>3.5636999999999999</v>
      </c>
      <c r="Q361" s="184">
        <v>6.3017000000000003</v>
      </c>
      <c r="R361" s="184">
        <v>4.7633000000000001</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44459</v>
      </c>
      <c r="E362" s="184">
        <v>21.6721</v>
      </c>
      <c r="F362" s="184">
        <v>10.1136</v>
      </c>
      <c r="G362" s="184">
        <v>10.1136</v>
      </c>
      <c r="H362" s="184">
        <v>12.4687</v>
      </c>
      <c r="I362" s="184">
        <v>51.098999999999997</v>
      </c>
      <c r="J362" s="184">
        <v>30.1844</v>
      </c>
      <c r="K362" s="184">
        <v>6.8205</v>
      </c>
      <c r="L362" s="184">
        <v>12.092599999999999</v>
      </c>
      <c r="M362" s="184">
        <v>13.0138</v>
      </c>
      <c r="N362" s="184">
        <v>16.3233</v>
      </c>
      <c r="O362" s="184">
        <v>5.4561999999999999</v>
      </c>
      <c r="P362" s="184">
        <v>6.3848000000000003</v>
      </c>
      <c r="Q362" s="184">
        <v>8.2167999999999992</v>
      </c>
      <c r="R362" s="184">
        <v>4.6957000000000004</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44459</v>
      </c>
      <c r="E363" s="184">
        <v>23.0854</v>
      </c>
      <c r="F363" s="184">
        <v>10.1274</v>
      </c>
      <c r="G363" s="184">
        <v>10.1274</v>
      </c>
      <c r="H363" s="184">
        <v>12.475199999999999</v>
      </c>
      <c r="I363" s="184">
        <v>51.102800000000002</v>
      </c>
      <c r="J363" s="184">
        <v>30.188400000000001</v>
      </c>
      <c r="K363" s="184">
        <v>6.8223000000000003</v>
      </c>
      <c r="L363" s="184">
        <v>12.086600000000001</v>
      </c>
      <c r="M363" s="184">
        <v>13.22</v>
      </c>
      <c r="N363" s="184">
        <v>16.6556</v>
      </c>
      <c r="O363" s="184">
        <v>6.0328999999999997</v>
      </c>
      <c r="P363" s="184">
        <v>7.0612000000000004</v>
      </c>
      <c r="Q363" s="184">
        <v>8.5104000000000006</v>
      </c>
      <c r="R363" s="184">
        <v>5.1753</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44459</v>
      </c>
      <c r="E370" s="184">
        <v>19.053899999999999</v>
      </c>
      <c r="F370" s="184">
        <v>3.8323999999999998</v>
      </c>
      <c r="G370" s="184">
        <v>3.8323999999999998</v>
      </c>
      <c r="H370" s="184">
        <v>6.3566000000000003</v>
      </c>
      <c r="I370" s="184">
        <v>6.1032000000000002</v>
      </c>
      <c r="J370" s="184">
        <v>8.4205000000000005</v>
      </c>
      <c r="K370" s="184">
        <v>8.2752999999999997</v>
      </c>
      <c r="L370" s="184">
        <v>10.3772</v>
      </c>
      <c r="M370" s="184">
        <v>8.1869999999999994</v>
      </c>
      <c r="N370" s="184">
        <v>10.1843</v>
      </c>
      <c r="O370" s="184">
        <v>9.3813999999999993</v>
      </c>
      <c r="P370" s="184">
        <v>8.0056999999999992</v>
      </c>
      <c r="Q370" s="184">
        <v>8.9811999999999994</v>
      </c>
      <c r="R370" s="184">
        <v>9.7161000000000008</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44459</v>
      </c>
      <c r="E371" s="184">
        <v>20.114799999999999</v>
      </c>
      <c r="F371" s="184">
        <v>4.4170999999999996</v>
      </c>
      <c r="G371" s="184">
        <v>4.4170999999999996</v>
      </c>
      <c r="H371" s="184">
        <v>6.9046000000000003</v>
      </c>
      <c r="I371" s="184">
        <v>6.6531000000000002</v>
      </c>
      <c r="J371" s="184">
        <v>8.9710000000000001</v>
      </c>
      <c r="K371" s="184">
        <v>8.8351000000000006</v>
      </c>
      <c r="L371" s="184">
        <v>10.949199999999999</v>
      </c>
      <c r="M371" s="184">
        <v>8.7523</v>
      </c>
      <c r="N371" s="184">
        <v>10.760300000000001</v>
      </c>
      <c r="O371" s="184">
        <v>9.9114000000000004</v>
      </c>
      <c r="P371" s="184">
        <v>8.7058</v>
      </c>
      <c r="Q371" s="184">
        <v>9.7718000000000007</v>
      </c>
      <c r="R371" s="184">
        <v>10.242900000000001</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44459</v>
      </c>
      <c r="E372" s="184">
        <v>24.484300000000001</v>
      </c>
      <c r="F372" s="184">
        <v>-12.3607</v>
      </c>
      <c r="G372" s="184">
        <v>-12.3607</v>
      </c>
      <c r="H372" s="184">
        <v>-7.2945000000000002</v>
      </c>
      <c r="I372" s="184">
        <v>-1.0857000000000001</v>
      </c>
      <c r="J372" s="184">
        <v>5.6436999999999999</v>
      </c>
      <c r="K372" s="184">
        <v>6.1885000000000003</v>
      </c>
      <c r="L372" s="184">
        <v>8.4862000000000002</v>
      </c>
      <c r="M372" s="184">
        <v>6.5087000000000002</v>
      </c>
      <c r="N372" s="184">
        <v>7.9840999999999998</v>
      </c>
      <c r="O372" s="184">
        <v>8.8313000000000006</v>
      </c>
      <c r="P372" s="184">
        <v>8.0044000000000004</v>
      </c>
      <c r="Q372" s="184">
        <v>8.64</v>
      </c>
      <c r="R372" s="184">
        <v>8.9456000000000007</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44459</v>
      </c>
      <c r="E373" s="184">
        <v>26.317799999999998</v>
      </c>
      <c r="F373" s="184">
        <v>-11.684900000000001</v>
      </c>
      <c r="G373" s="184">
        <v>-11.684900000000001</v>
      </c>
      <c r="H373" s="184">
        <v>-6.6090999999999998</v>
      </c>
      <c r="I373" s="184">
        <v>-0.3962</v>
      </c>
      <c r="J373" s="184">
        <v>6.3014000000000001</v>
      </c>
      <c r="K373" s="184">
        <v>6.8724999999999996</v>
      </c>
      <c r="L373" s="184">
        <v>9.1824999999999992</v>
      </c>
      <c r="M373" s="184">
        <v>7.2209000000000003</v>
      </c>
      <c r="N373" s="184">
        <v>8.7294999999999998</v>
      </c>
      <c r="O373" s="184">
        <v>9.5625999999999998</v>
      </c>
      <c r="P373" s="184">
        <v>8.8574999999999999</v>
      </c>
      <c r="Q373" s="184">
        <v>9.4298000000000002</v>
      </c>
      <c r="R373" s="184">
        <v>9.6359999999999992</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44459</v>
      </c>
      <c r="E374" s="184">
        <v>13.6395</v>
      </c>
      <c r="F374" s="184">
        <v>-10.605700000000001</v>
      </c>
      <c r="G374" s="184">
        <v>-10.605700000000001</v>
      </c>
      <c r="H374" s="184">
        <v>-1.4904999999999999</v>
      </c>
      <c r="I374" s="184">
        <v>4.6147999999999998</v>
      </c>
      <c r="J374" s="184">
        <v>8.8802000000000003</v>
      </c>
      <c r="K374" s="184">
        <v>7.4836</v>
      </c>
      <c r="L374" s="184">
        <v>7.6543999999999999</v>
      </c>
      <c r="M374" s="184">
        <v>6.2370999999999999</v>
      </c>
      <c r="N374" s="184">
        <v>8.0710999999999995</v>
      </c>
      <c r="O374" s="184">
        <v>-0.82630000000000003</v>
      </c>
      <c r="P374" s="184">
        <v>1.5913999999999999</v>
      </c>
      <c r="Q374" s="184">
        <v>4.1932</v>
      </c>
      <c r="R374" s="184">
        <v>-0.79649999999999999</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44459</v>
      </c>
      <c r="E375" s="184">
        <v>14.539099999999999</v>
      </c>
      <c r="F375" s="184">
        <v>-9.8665000000000003</v>
      </c>
      <c r="G375" s="184">
        <v>-9.8665000000000003</v>
      </c>
      <c r="H375" s="184">
        <v>-0.753</v>
      </c>
      <c r="I375" s="184">
        <v>5.3547000000000002</v>
      </c>
      <c r="J375" s="184">
        <v>9.6176999999999992</v>
      </c>
      <c r="K375" s="184">
        <v>8.2283000000000008</v>
      </c>
      <c r="L375" s="184">
        <v>8.4158000000000008</v>
      </c>
      <c r="M375" s="184">
        <v>7.0000999999999998</v>
      </c>
      <c r="N375" s="184">
        <v>8.8423999999999996</v>
      </c>
      <c r="O375" s="184">
        <v>-0.1376</v>
      </c>
      <c r="P375" s="184">
        <v>2.4824000000000002</v>
      </c>
      <c r="Q375" s="184">
        <v>5.0777000000000001</v>
      </c>
      <c r="R375" s="184">
        <v>-0.1381</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44459</v>
      </c>
      <c r="E376" s="184">
        <v>14.055</v>
      </c>
      <c r="F376" s="184">
        <v>11.177099999999999</v>
      </c>
      <c r="G376" s="184">
        <v>11.177099999999999</v>
      </c>
      <c r="H376" s="184">
        <v>12.0852</v>
      </c>
      <c r="I376" s="184">
        <v>8.7849000000000004</v>
      </c>
      <c r="J376" s="184">
        <v>10.420500000000001</v>
      </c>
      <c r="K376" s="184">
        <v>7.6169000000000002</v>
      </c>
      <c r="L376" s="184">
        <v>8.6419999999999995</v>
      </c>
      <c r="M376" s="184">
        <v>6.0041000000000002</v>
      </c>
      <c r="N376" s="184">
        <v>7.3620999999999999</v>
      </c>
      <c r="O376" s="184">
        <v>8.4199000000000002</v>
      </c>
      <c r="P376" s="184"/>
      <c r="Q376" s="184">
        <v>7.7621000000000002</v>
      </c>
      <c r="R376" s="184">
        <v>7.7717999999999998</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44459</v>
      </c>
      <c r="E377" s="184">
        <v>13.4314</v>
      </c>
      <c r="F377" s="184">
        <v>10.2446</v>
      </c>
      <c r="G377" s="184">
        <v>10.2446</v>
      </c>
      <c r="H377" s="184">
        <v>11.1267</v>
      </c>
      <c r="I377" s="184">
        <v>7.8460999999999999</v>
      </c>
      <c r="J377" s="184">
        <v>9.4640000000000004</v>
      </c>
      <c r="K377" s="184">
        <v>6.6543999999999999</v>
      </c>
      <c r="L377" s="184">
        <v>7.6475999999999997</v>
      </c>
      <c r="M377" s="184">
        <v>4.9659000000000004</v>
      </c>
      <c r="N377" s="184">
        <v>6.3022999999999998</v>
      </c>
      <c r="O377" s="184">
        <v>7.4206000000000003</v>
      </c>
      <c r="P377" s="184"/>
      <c r="Q377" s="184">
        <v>6.6932999999999998</v>
      </c>
      <c r="R377" s="184">
        <v>6.7676999999999996</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44459</v>
      </c>
      <c r="E378" s="184">
        <v>1476.7922000000001</v>
      </c>
      <c r="F378" s="184">
        <v>5.5883000000000003</v>
      </c>
      <c r="G378" s="184">
        <v>5.5883000000000003</v>
      </c>
      <c r="H378" s="184">
        <v>5.8483000000000001</v>
      </c>
      <c r="I378" s="184">
        <v>2.6995</v>
      </c>
      <c r="J378" s="184">
        <v>5.1135999999999999</v>
      </c>
      <c r="K378" s="184">
        <v>4.6687000000000003</v>
      </c>
      <c r="L378" s="184">
        <v>5.7925000000000004</v>
      </c>
      <c r="M378" s="184">
        <v>3.3271000000000002</v>
      </c>
      <c r="N378" s="184">
        <v>4.0138999999999996</v>
      </c>
      <c r="O378" s="184">
        <v>2.6052</v>
      </c>
      <c r="P378" s="184">
        <v>3.8298999999999999</v>
      </c>
      <c r="Q378" s="184">
        <v>5.6863999999999999</v>
      </c>
      <c r="R378" s="184">
        <v>6.0738000000000003</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44459</v>
      </c>
      <c r="E379" s="184">
        <v>1572.4647</v>
      </c>
      <c r="F379" s="184">
        <v>6.7693000000000003</v>
      </c>
      <c r="G379" s="184">
        <v>6.7693000000000003</v>
      </c>
      <c r="H379" s="184">
        <v>7.0297999999999998</v>
      </c>
      <c r="I379" s="184">
        <v>3.8809999999999998</v>
      </c>
      <c r="J379" s="184">
        <v>6.2991999999999999</v>
      </c>
      <c r="K379" s="184">
        <v>5.8647</v>
      </c>
      <c r="L379" s="184">
        <v>7</v>
      </c>
      <c r="M379" s="184">
        <v>4.5214999999999996</v>
      </c>
      <c r="N379" s="184">
        <v>5.2225000000000001</v>
      </c>
      <c r="O379" s="184">
        <v>3.7191000000000001</v>
      </c>
      <c r="P379" s="184">
        <v>4.819</v>
      </c>
      <c r="Q379" s="184">
        <v>6.6317000000000004</v>
      </c>
      <c r="R379" s="184">
        <v>7.3296000000000001</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44459</v>
      </c>
      <c r="E380" s="184">
        <v>24.1845</v>
      </c>
      <c r="F380" s="184">
        <v>-3.9729999999999999</v>
      </c>
      <c r="G380" s="184">
        <v>-3.9729999999999999</v>
      </c>
      <c r="H380" s="184">
        <v>4.0564999999999998</v>
      </c>
      <c r="I380" s="184">
        <v>5.8993000000000002</v>
      </c>
      <c r="J380" s="184">
        <v>7.3334999999999999</v>
      </c>
      <c r="K380" s="184">
        <v>6.7080000000000002</v>
      </c>
      <c r="L380" s="184">
        <v>8.4451000000000001</v>
      </c>
      <c r="M380" s="184">
        <v>6.3287000000000004</v>
      </c>
      <c r="N380" s="184">
        <v>6.6624999999999996</v>
      </c>
      <c r="O380" s="184">
        <v>7.4635999999999996</v>
      </c>
      <c r="P380" s="184">
        <v>7.0647000000000002</v>
      </c>
      <c r="Q380" s="184">
        <v>8.0769000000000002</v>
      </c>
      <c r="R380" s="184">
        <v>6.9470999999999998</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44459</v>
      </c>
      <c r="E381" s="184">
        <v>26.24</v>
      </c>
      <c r="F381" s="184">
        <v>-3.0131000000000001</v>
      </c>
      <c r="G381" s="184">
        <v>-3.0131000000000001</v>
      </c>
      <c r="H381" s="184">
        <v>5.0522999999999998</v>
      </c>
      <c r="I381" s="184">
        <v>6.8936999999999999</v>
      </c>
      <c r="J381" s="184">
        <v>8.3191000000000006</v>
      </c>
      <c r="K381" s="184">
        <v>7.7103999999999999</v>
      </c>
      <c r="L381" s="184">
        <v>9.4947999999999997</v>
      </c>
      <c r="M381" s="184">
        <v>7.4046000000000003</v>
      </c>
      <c r="N381" s="184">
        <v>7.7754000000000003</v>
      </c>
      <c r="O381" s="184">
        <v>8.5228999999999999</v>
      </c>
      <c r="P381" s="184">
        <v>8.0820000000000007</v>
      </c>
      <c r="Q381" s="184">
        <v>9.1061999999999994</v>
      </c>
      <c r="R381" s="184">
        <v>8.0236000000000001</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44459</v>
      </c>
      <c r="E382" s="184">
        <v>22.914000000000001</v>
      </c>
      <c r="F382" s="184">
        <v>8.2355999999999998</v>
      </c>
      <c r="G382" s="184">
        <v>8.2355999999999998</v>
      </c>
      <c r="H382" s="184">
        <v>6.5163000000000002</v>
      </c>
      <c r="I382" s="184">
        <v>5.2443999999999997</v>
      </c>
      <c r="J382" s="184">
        <v>6.9728000000000003</v>
      </c>
      <c r="K382" s="184">
        <v>5.8308999999999997</v>
      </c>
      <c r="L382" s="184">
        <v>6.3253000000000004</v>
      </c>
      <c r="M382" s="184">
        <v>4.6832000000000003</v>
      </c>
      <c r="N382" s="184">
        <v>6.0453000000000001</v>
      </c>
      <c r="O382" s="184">
        <v>4.2544000000000004</v>
      </c>
      <c r="P382" s="184">
        <v>5.1661999999999999</v>
      </c>
      <c r="Q382" s="184">
        <v>7.1795</v>
      </c>
      <c r="R382" s="184">
        <v>5.4653</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44459</v>
      </c>
      <c r="E383" s="184">
        <v>24.098800000000001</v>
      </c>
      <c r="F383" s="184">
        <v>9.0437999999999992</v>
      </c>
      <c r="G383" s="184">
        <v>9.0437999999999992</v>
      </c>
      <c r="H383" s="184">
        <v>7.3235999999999999</v>
      </c>
      <c r="I383" s="184">
        <v>6.0507999999999997</v>
      </c>
      <c r="J383" s="184">
        <v>7.7755000000000001</v>
      </c>
      <c r="K383" s="184">
        <v>6.6439000000000004</v>
      </c>
      <c r="L383" s="184">
        <v>7.1527000000000003</v>
      </c>
      <c r="M383" s="184">
        <v>5.5117000000000003</v>
      </c>
      <c r="N383" s="184">
        <v>6.8930999999999996</v>
      </c>
      <c r="O383" s="184">
        <v>5.0956999999999999</v>
      </c>
      <c r="P383" s="184">
        <v>5.9238999999999997</v>
      </c>
      <c r="Q383" s="184">
        <v>7.4599000000000002</v>
      </c>
      <c r="R383" s="184">
        <v>6.4028999999999998</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44459</v>
      </c>
      <c r="E384" s="184">
        <v>27.079000000000001</v>
      </c>
      <c r="F384" s="184">
        <v>6.6532999999999998</v>
      </c>
      <c r="G384" s="184">
        <v>6.6532999999999998</v>
      </c>
      <c r="H384" s="184">
        <v>7.1923000000000004</v>
      </c>
      <c r="I384" s="184">
        <v>6.5053999999999998</v>
      </c>
      <c r="J384" s="184">
        <v>7.6497999999999999</v>
      </c>
      <c r="K384" s="184">
        <v>31.421199999999999</v>
      </c>
      <c r="L384" s="184">
        <v>20.5685</v>
      </c>
      <c r="M384" s="184">
        <v>16.2318</v>
      </c>
      <c r="N384" s="184">
        <v>15.842000000000001</v>
      </c>
      <c r="O384" s="184">
        <v>3.1551</v>
      </c>
      <c r="P384" s="184">
        <v>4.5229999999999997</v>
      </c>
      <c r="Q384" s="184">
        <v>6.2873999999999999</v>
      </c>
      <c r="R384" s="184">
        <v>3.0613000000000001</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44459</v>
      </c>
      <c r="E385" s="184">
        <v>29.007999999999999</v>
      </c>
      <c r="F385" s="184">
        <v>7.2603999999999997</v>
      </c>
      <c r="G385" s="184">
        <v>7.2603999999999997</v>
      </c>
      <c r="H385" s="184">
        <v>7.8129999999999997</v>
      </c>
      <c r="I385" s="184">
        <v>7.1105999999999998</v>
      </c>
      <c r="J385" s="184">
        <v>8.2729999999999997</v>
      </c>
      <c r="K385" s="184">
        <v>32.0931</v>
      </c>
      <c r="L385" s="184">
        <v>21.253900000000002</v>
      </c>
      <c r="M385" s="184">
        <v>16.9282</v>
      </c>
      <c r="N385" s="184">
        <v>16.559999999999999</v>
      </c>
      <c r="O385" s="184">
        <v>3.8258999999999999</v>
      </c>
      <c r="P385" s="184">
        <v>5.3060999999999998</v>
      </c>
      <c r="Q385" s="184">
        <v>7.4473000000000003</v>
      </c>
      <c r="R385" s="184">
        <v>3.7111999999999998</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44459</v>
      </c>
      <c r="E386" s="184">
        <v>0.1229</v>
      </c>
      <c r="F386" s="184">
        <v>9.9077000000000002</v>
      </c>
      <c r="G386" s="184">
        <v>9.9077000000000002</v>
      </c>
      <c r="H386" s="184">
        <v>8.4992000000000001</v>
      </c>
      <c r="I386" s="184">
        <v>10.6501</v>
      </c>
      <c r="J386" s="184">
        <v>10.6335</v>
      </c>
      <c r="K386" s="184">
        <v>10.713900000000001</v>
      </c>
      <c r="L386" s="184">
        <v>11.1966</v>
      </c>
      <c r="M386" s="184">
        <v>-24.252500000000001</v>
      </c>
      <c r="N386" s="184">
        <v>-16.474599999999999</v>
      </c>
      <c r="O386" s="184"/>
      <c r="P386" s="184"/>
      <c r="Q386" s="184">
        <v>-10.216799999999999</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44459</v>
      </c>
      <c r="E387" s="184">
        <v>0.13039999999999999</v>
      </c>
      <c r="F387" s="184">
        <v>9.3374000000000006</v>
      </c>
      <c r="G387" s="184">
        <v>9.3374000000000006</v>
      </c>
      <c r="H387" s="184">
        <v>12.0237</v>
      </c>
      <c r="I387" s="184">
        <v>10.0352</v>
      </c>
      <c r="J387" s="184">
        <v>10.9358</v>
      </c>
      <c r="K387" s="184">
        <v>11.0242</v>
      </c>
      <c r="L387" s="184">
        <v>11.1919</v>
      </c>
      <c r="M387" s="184">
        <v>-24.263100000000001</v>
      </c>
      <c r="N387" s="184">
        <v>-16.427299999999999</v>
      </c>
      <c r="O387" s="184"/>
      <c r="P387" s="184"/>
      <c r="Q387" s="184">
        <v>-10.1791</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44459</v>
      </c>
      <c r="E390" s="184">
        <v>16.1553</v>
      </c>
      <c r="F390" s="184">
        <v>3.3146</v>
      </c>
      <c r="G390" s="184">
        <v>3.3146</v>
      </c>
      <c r="H390" s="184">
        <v>2.7448999999999999</v>
      </c>
      <c r="I390" s="184">
        <v>3.6198999999999999</v>
      </c>
      <c r="J390" s="184">
        <v>4.2055999999999996</v>
      </c>
      <c r="K390" s="184">
        <v>4.6851000000000003</v>
      </c>
      <c r="L390" s="184">
        <v>6.2206999999999999</v>
      </c>
      <c r="M390" s="184">
        <v>8.4402000000000008</v>
      </c>
      <c r="N390" s="184">
        <v>9.8223000000000003</v>
      </c>
      <c r="O390" s="184">
        <v>3.6057000000000001</v>
      </c>
      <c r="P390" s="184">
        <v>5.1536</v>
      </c>
      <c r="Q390" s="184">
        <v>7.1127000000000002</v>
      </c>
      <c r="R390" s="184">
        <v>5.8022999999999998</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44459</v>
      </c>
      <c r="E391" s="184">
        <v>15.0185</v>
      </c>
      <c r="F391" s="184">
        <v>2.3498000000000001</v>
      </c>
      <c r="G391" s="184">
        <v>2.3498000000000001</v>
      </c>
      <c r="H391" s="184">
        <v>1.7713000000000001</v>
      </c>
      <c r="I391" s="184">
        <v>2.6413000000000002</v>
      </c>
      <c r="J391" s="184">
        <v>3.2231000000000001</v>
      </c>
      <c r="K391" s="184">
        <v>3.6589999999999998</v>
      </c>
      <c r="L391" s="184">
        <v>5.1009000000000002</v>
      </c>
      <c r="M391" s="184">
        <v>7.2632000000000003</v>
      </c>
      <c r="N391" s="184">
        <v>8.6257000000000001</v>
      </c>
      <c r="O391" s="184">
        <v>2.5044</v>
      </c>
      <c r="P391" s="184">
        <v>4.0270999999999999</v>
      </c>
      <c r="Q391" s="184">
        <v>5.9989999999999997</v>
      </c>
      <c r="R391" s="184">
        <v>4.6275000000000004</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44459</v>
      </c>
      <c r="E396" s="184">
        <v>37.405000000000001</v>
      </c>
      <c r="F396" s="184">
        <v>9.4726999999999997</v>
      </c>
      <c r="G396" s="184">
        <v>9.4726999999999997</v>
      </c>
      <c r="H396" s="184">
        <v>8.0838000000000001</v>
      </c>
      <c r="I396" s="184">
        <v>6.7013999999999996</v>
      </c>
      <c r="J396" s="184">
        <v>8.0213000000000001</v>
      </c>
      <c r="K396" s="184">
        <v>7.8476999999999997</v>
      </c>
      <c r="L396" s="184">
        <v>8.6509</v>
      </c>
      <c r="M396" s="184">
        <v>6.4290000000000003</v>
      </c>
      <c r="N396" s="184">
        <v>8.1046999999999993</v>
      </c>
      <c r="O396" s="184">
        <v>8.3458000000000006</v>
      </c>
      <c r="P396" s="184">
        <v>7.9207000000000001</v>
      </c>
      <c r="Q396" s="184">
        <v>9.1659000000000006</v>
      </c>
      <c r="R396" s="184">
        <v>8.5998999999999999</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44459</v>
      </c>
      <c r="E397" s="184">
        <v>35.485500000000002</v>
      </c>
      <c r="F397" s="184">
        <v>8.8522999999999996</v>
      </c>
      <c r="G397" s="184">
        <v>8.8522999999999996</v>
      </c>
      <c r="H397" s="184">
        <v>7.4606000000000003</v>
      </c>
      <c r="I397" s="184">
        <v>6.0754999999999999</v>
      </c>
      <c r="J397" s="184">
        <v>7.3921999999999999</v>
      </c>
      <c r="K397" s="184">
        <v>7.2055999999999996</v>
      </c>
      <c r="L397" s="184">
        <v>7.9964000000000004</v>
      </c>
      <c r="M397" s="184">
        <v>5.7633999999999999</v>
      </c>
      <c r="N397" s="184">
        <v>7.4204999999999997</v>
      </c>
      <c r="O397" s="184">
        <v>7.665</v>
      </c>
      <c r="P397" s="184">
        <v>7.1654999999999998</v>
      </c>
      <c r="Q397" s="184">
        <v>7.6428000000000003</v>
      </c>
      <c r="R397" s="184">
        <v>7.9242999999999997</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44459</v>
      </c>
      <c r="E404" s="184">
        <v>0.65659999999999996</v>
      </c>
      <c r="F404" s="184">
        <v>11.128</v>
      </c>
      <c r="G404" s="184">
        <v>11.128</v>
      </c>
      <c r="H404" s="184">
        <v>11.1416</v>
      </c>
      <c r="I404" s="184">
        <v>10.7651</v>
      </c>
      <c r="J404" s="184">
        <v>10.858499999999999</v>
      </c>
      <c r="K404" s="184">
        <v>11.007300000000001</v>
      </c>
      <c r="L404" s="184">
        <v>11.3104</v>
      </c>
      <c r="M404" s="184">
        <v>-23.4604</v>
      </c>
      <c r="N404" s="184">
        <v>-15.895</v>
      </c>
      <c r="O404" s="184"/>
      <c r="P404" s="184"/>
      <c r="Q404" s="184">
        <v>-40.920999999999999</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44459</v>
      </c>
      <c r="E405" s="184">
        <v>0.59830000000000005</v>
      </c>
      <c r="F405" s="184">
        <v>12.2135</v>
      </c>
      <c r="G405" s="184">
        <v>12.2135</v>
      </c>
      <c r="H405" s="184">
        <v>11.3544</v>
      </c>
      <c r="I405" s="184">
        <v>10.9397</v>
      </c>
      <c r="J405" s="184">
        <v>10.924099999999999</v>
      </c>
      <c r="K405" s="184">
        <v>11.0122</v>
      </c>
      <c r="L405" s="184">
        <v>11.3329</v>
      </c>
      <c r="M405" s="184">
        <v>-23.739799999999999</v>
      </c>
      <c r="N405" s="184">
        <v>-16.104500000000002</v>
      </c>
      <c r="O405" s="184"/>
      <c r="P405" s="184"/>
      <c r="Q405" s="184">
        <v>-41.323700000000002</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44459</v>
      </c>
      <c r="E406" s="184">
        <v>12.8727</v>
      </c>
      <c r="F406" s="184">
        <v>6.0519999999999996</v>
      </c>
      <c r="G406" s="184">
        <v>6.0519999999999996</v>
      </c>
      <c r="H406" s="184">
        <v>5.5552999999999999</v>
      </c>
      <c r="I406" s="184">
        <v>5.6018999999999997</v>
      </c>
      <c r="J406" s="184">
        <v>6.7244000000000002</v>
      </c>
      <c r="K406" s="184">
        <v>6.7359999999999998</v>
      </c>
      <c r="L406" s="184">
        <v>7.3710000000000004</v>
      </c>
      <c r="M406" s="184">
        <v>5.8936000000000002</v>
      </c>
      <c r="N406" s="184">
        <v>7.1928999999999998</v>
      </c>
      <c r="O406" s="184">
        <v>-9.2542000000000009</v>
      </c>
      <c r="P406" s="184">
        <v>-2.8281000000000001</v>
      </c>
      <c r="Q406" s="184">
        <v>2.7932999999999999</v>
      </c>
      <c r="R406" s="184">
        <v>-12.3263</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44459</v>
      </c>
      <c r="E407" s="184">
        <v>11.708</v>
      </c>
      <c r="F407" s="184">
        <v>5.5101000000000004</v>
      </c>
      <c r="G407" s="184">
        <v>5.5101000000000004</v>
      </c>
      <c r="H407" s="184">
        <v>4.9927999999999999</v>
      </c>
      <c r="I407" s="184">
        <v>5.0647000000000002</v>
      </c>
      <c r="J407" s="184">
        <v>6.1868999999999996</v>
      </c>
      <c r="K407" s="184">
        <v>6.0594999999999999</v>
      </c>
      <c r="L407" s="184">
        <v>6.6040000000000001</v>
      </c>
      <c r="M407" s="184">
        <v>5.0957999999999997</v>
      </c>
      <c r="N407" s="184">
        <v>6.3493000000000004</v>
      </c>
      <c r="O407" s="184">
        <v>-10.049300000000001</v>
      </c>
      <c r="P407" s="184">
        <v>-3.7757000000000001</v>
      </c>
      <c r="Q407" s="184">
        <v>1.7996000000000001</v>
      </c>
      <c r="R407" s="184">
        <v>-13.0374</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4.1983000000000006</v>
      </c>
      <c r="G408" s="186">
        <v>4.1983000000000006</v>
      </c>
      <c r="H408" s="186">
        <v>5.4696124999999984</v>
      </c>
      <c r="I408" s="186">
        <v>7.6689650000000018</v>
      </c>
      <c r="J408" s="186">
        <v>8.5472000000000001</v>
      </c>
      <c r="K408" s="186">
        <v>7.9669199999999991</v>
      </c>
      <c r="L408" s="186">
        <v>9.3063299999999991</v>
      </c>
      <c r="M408" s="186">
        <v>4.4737524999999989</v>
      </c>
      <c r="N408" s="186">
        <v>6.2011075000000009</v>
      </c>
      <c r="O408" s="186">
        <v>2.6025970588235299</v>
      </c>
      <c r="P408" s="186">
        <v>3.99074375</v>
      </c>
      <c r="Q408" s="186">
        <v>1.9100749999999995</v>
      </c>
      <c r="R408" s="186">
        <v>3.523326470588235</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5.6469000000000005</v>
      </c>
      <c r="G409" s="186">
        <v>5.6469000000000005</v>
      </c>
      <c r="H409" s="186">
        <v>5.7591000000000001</v>
      </c>
      <c r="I409" s="186">
        <v>5.5109999999999992</v>
      </c>
      <c r="J409" s="186">
        <v>7.4363000000000001</v>
      </c>
      <c r="K409" s="186">
        <v>6.8474000000000004</v>
      </c>
      <c r="L409" s="186">
        <v>8.5640999999999998</v>
      </c>
      <c r="M409" s="186">
        <v>6.4688499999999998</v>
      </c>
      <c r="N409" s="186">
        <v>7.8797499999999996</v>
      </c>
      <c r="O409" s="186">
        <v>5.4203000000000001</v>
      </c>
      <c r="P409" s="186">
        <v>6.0621</v>
      </c>
      <c r="Q409" s="186">
        <v>7.1461000000000006</v>
      </c>
      <c r="R409" s="186">
        <v>6.2383500000000005</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44459</v>
      </c>
      <c r="E412" s="184">
        <v>1149.4450999999999</v>
      </c>
      <c r="F412" s="184">
        <v>3.4462999999999999</v>
      </c>
      <c r="G412" s="184">
        <v>3.4462999999999999</v>
      </c>
      <c r="H412" s="184">
        <v>3.0960999999999999</v>
      </c>
      <c r="I412" s="184">
        <v>2.2111000000000001</v>
      </c>
      <c r="J412" s="184">
        <v>3.4415</v>
      </c>
      <c r="K412" s="184">
        <v>5.8620999999999999</v>
      </c>
      <c r="L412" s="184">
        <v>6.8361000000000001</v>
      </c>
      <c r="M412" s="184">
        <v>4.8905000000000003</v>
      </c>
      <c r="N412" s="184">
        <v>6.2493999999999996</v>
      </c>
      <c r="O412" s="184"/>
      <c r="P412" s="184"/>
      <c r="Q412" s="184">
        <v>8.3643000000000001</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44459</v>
      </c>
      <c r="E413" s="184">
        <v>1181.2846</v>
      </c>
      <c r="F413" s="184">
        <v>28.032800000000002</v>
      </c>
      <c r="G413" s="184">
        <v>28.032800000000002</v>
      </c>
      <c r="H413" s="184">
        <v>31.931100000000001</v>
      </c>
      <c r="I413" s="184">
        <v>21.191400000000002</v>
      </c>
      <c r="J413" s="184">
        <v>18.7194</v>
      </c>
      <c r="K413" s="184">
        <v>8.2943999999999996</v>
      </c>
      <c r="L413" s="184">
        <v>11.8811</v>
      </c>
      <c r="M413" s="184">
        <v>6.0267999999999997</v>
      </c>
      <c r="N413" s="184">
        <v>7.4095000000000004</v>
      </c>
      <c r="O413" s="184"/>
      <c r="P413" s="184"/>
      <c r="Q413" s="184">
        <v>10.093</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44459</v>
      </c>
      <c r="E414" s="184">
        <v>22.459299999999999</v>
      </c>
      <c r="F414" s="184">
        <v>29.214600000000001</v>
      </c>
      <c r="G414" s="184">
        <v>29.214600000000001</v>
      </c>
      <c r="H414" s="184">
        <v>22.641200000000001</v>
      </c>
      <c r="I414" s="184">
        <v>9.8109999999999999</v>
      </c>
      <c r="J414" s="184">
        <v>13.9886</v>
      </c>
      <c r="K414" s="184">
        <v>4.4238999999999997</v>
      </c>
      <c r="L414" s="184">
        <v>7.6856999999999998</v>
      </c>
      <c r="M414" s="184">
        <v>2.8193000000000001</v>
      </c>
      <c r="N414" s="184">
        <v>4.3250999999999999</v>
      </c>
      <c r="O414" s="184">
        <v>10.096299999999999</v>
      </c>
      <c r="P414" s="184">
        <v>7.0221</v>
      </c>
      <c r="Q414" s="184">
        <v>7.9457000000000004</v>
      </c>
      <c r="R414" s="184">
        <v>7.2910000000000004</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44459</v>
      </c>
      <c r="E415" s="184">
        <v>22.8355</v>
      </c>
      <c r="F415" s="184">
        <v>29.374500000000001</v>
      </c>
      <c r="G415" s="184">
        <v>29.374500000000001</v>
      </c>
      <c r="H415" s="184">
        <v>22.842400000000001</v>
      </c>
      <c r="I415" s="184">
        <v>10.281499999999999</v>
      </c>
      <c r="J415" s="184">
        <v>14.4313</v>
      </c>
      <c r="K415" s="184">
        <v>4.1504000000000003</v>
      </c>
      <c r="L415" s="184">
        <v>7.7024999999999997</v>
      </c>
      <c r="M415" s="184">
        <v>3.0398000000000001</v>
      </c>
      <c r="N415" s="184">
        <v>4.4767000000000001</v>
      </c>
      <c r="O415" s="184">
        <v>10.402699999999999</v>
      </c>
      <c r="P415" s="184">
        <v>7.2798999999999996</v>
      </c>
      <c r="Q415" s="184">
        <v>7.8384999999999998</v>
      </c>
      <c r="R415" s="184">
        <v>7.4183000000000003</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44459</v>
      </c>
      <c r="E416" s="184">
        <v>206.34389999999999</v>
      </c>
      <c r="F416" s="184">
        <v>35.042099999999998</v>
      </c>
      <c r="G416" s="184">
        <v>35.042099999999998</v>
      </c>
      <c r="H416" s="184">
        <v>25.4312</v>
      </c>
      <c r="I416" s="184">
        <v>9.7042000000000002</v>
      </c>
      <c r="J416" s="184">
        <v>13.452299999999999</v>
      </c>
      <c r="K416" s="184">
        <v>0.21779999999999999</v>
      </c>
      <c r="L416" s="184">
        <v>5.6601999999999997</v>
      </c>
      <c r="M416" s="184">
        <v>2.8571</v>
      </c>
      <c r="N416" s="184">
        <v>3.9847999999999999</v>
      </c>
      <c r="O416" s="184">
        <v>8.9751999999999992</v>
      </c>
      <c r="P416" s="184">
        <v>6.2057000000000002</v>
      </c>
      <c r="Q416" s="184">
        <v>6.8316999999999997</v>
      </c>
      <c r="R416" s="184">
        <v>6.1031000000000004</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25.02206</v>
      </c>
      <c r="G417" s="186">
        <v>25.02206</v>
      </c>
      <c r="H417" s="186">
        <v>21.188400000000001</v>
      </c>
      <c r="I417" s="186">
        <v>10.639840000000001</v>
      </c>
      <c r="J417" s="186">
        <v>12.806620000000001</v>
      </c>
      <c r="K417" s="186">
        <v>4.5897199999999998</v>
      </c>
      <c r="L417" s="186">
        <v>7.9531199999999984</v>
      </c>
      <c r="M417" s="186">
        <v>3.9267000000000003</v>
      </c>
      <c r="N417" s="186">
        <v>5.2890999999999995</v>
      </c>
      <c r="O417" s="186">
        <v>9.8247333333333327</v>
      </c>
      <c r="P417" s="186">
        <v>6.8358999999999996</v>
      </c>
      <c r="Q417" s="186">
        <v>8.2146399999999993</v>
      </c>
      <c r="R417" s="186">
        <v>6.9374666666666664</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29.214600000000001</v>
      </c>
      <c r="G418" s="186">
        <v>29.214600000000001</v>
      </c>
      <c r="H418" s="186">
        <v>22.842400000000001</v>
      </c>
      <c r="I418" s="186">
        <v>9.8109999999999999</v>
      </c>
      <c r="J418" s="186">
        <v>13.9886</v>
      </c>
      <c r="K418" s="186">
        <v>4.4238999999999997</v>
      </c>
      <c r="L418" s="186">
        <v>7.6856999999999998</v>
      </c>
      <c r="M418" s="186">
        <v>3.0398000000000001</v>
      </c>
      <c r="N418" s="186">
        <v>4.4767000000000001</v>
      </c>
      <c r="O418" s="186">
        <v>10.096299999999999</v>
      </c>
      <c r="P418" s="186">
        <v>7.0221</v>
      </c>
      <c r="Q418" s="186">
        <v>7.9457000000000004</v>
      </c>
      <c r="R418" s="186">
        <v>7.2910000000000004</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44459</v>
      </c>
      <c r="E421" s="184">
        <v>30.038499999999999</v>
      </c>
      <c r="F421" s="184">
        <v>4.5785999999999998</v>
      </c>
      <c r="G421" s="184">
        <v>4.5785999999999998</v>
      </c>
      <c r="H421" s="184">
        <v>4.1173000000000002</v>
      </c>
      <c r="I421" s="184">
        <v>2.5629</v>
      </c>
      <c r="J421" s="184">
        <v>4.2762000000000002</v>
      </c>
      <c r="K421" s="184">
        <v>-12.1175</v>
      </c>
      <c r="L421" s="184">
        <v>8.3581000000000003</v>
      </c>
      <c r="M421" s="184">
        <v>5.6128999999999998</v>
      </c>
      <c r="N421" s="184">
        <v>6.4802</v>
      </c>
      <c r="O421" s="184">
        <v>8.0357000000000003</v>
      </c>
      <c r="P421" s="184">
        <v>6.8068</v>
      </c>
      <c r="Q421" s="184">
        <v>7.7476000000000003</v>
      </c>
      <c r="R421" s="184">
        <v>7.4794</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44459</v>
      </c>
      <c r="E422" s="184">
        <v>31.2958</v>
      </c>
      <c r="F422" s="184">
        <v>5.056</v>
      </c>
      <c r="G422" s="184">
        <v>5.056</v>
      </c>
      <c r="H422" s="184">
        <v>4.6025999999999998</v>
      </c>
      <c r="I422" s="184">
        <v>3.0526</v>
      </c>
      <c r="J422" s="184">
        <v>4.7671999999999999</v>
      </c>
      <c r="K422" s="184">
        <v>-11.640599999999999</v>
      </c>
      <c r="L422" s="184">
        <v>8.6654</v>
      </c>
      <c r="M422" s="184">
        <v>5.9885999999999999</v>
      </c>
      <c r="N422" s="184">
        <v>6.8986000000000001</v>
      </c>
      <c r="O422" s="184">
        <v>8.5839999999999996</v>
      </c>
      <c r="P422" s="184">
        <v>7.3461999999999996</v>
      </c>
      <c r="Q422" s="184">
        <v>8.1420999999999992</v>
      </c>
      <c r="R422" s="184">
        <v>8.0129999999999999</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44459</v>
      </c>
      <c r="E423" s="184">
        <v>42.653599999999997</v>
      </c>
      <c r="F423" s="184">
        <v>-69.683000000000007</v>
      </c>
      <c r="G423" s="184">
        <v>-69.683000000000007</v>
      </c>
      <c r="H423" s="184">
        <v>-9.0305999999999997</v>
      </c>
      <c r="I423" s="184">
        <v>-5.8243</v>
      </c>
      <c r="J423" s="184">
        <v>28.0152</v>
      </c>
      <c r="K423" s="184">
        <v>22.3248</v>
      </c>
      <c r="L423" s="184">
        <v>26.671299999999999</v>
      </c>
      <c r="M423" s="184">
        <v>25.190300000000001</v>
      </c>
      <c r="N423" s="184">
        <v>31.155999999999999</v>
      </c>
      <c r="O423" s="184">
        <v>14.339700000000001</v>
      </c>
      <c r="P423" s="184">
        <v>12.148099999999999</v>
      </c>
      <c r="Q423" s="184">
        <v>10.079800000000001</v>
      </c>
      <c r="R423" s="184">
        <v>21.703800000000001</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44459</v>
      </c>
      <c r="E424" s="184">
        <v>21.6264</v>
      </c>
      <c r="F424" s="184">
        <v>-68.862099999999998</v>
      </c>
      <c r="G424" s="184">
        <v>-68.862099999999998</v>
      </c>
      <c r="H424" s="184">
        <v>-8.1847999999999992</v>
      </c>
      <c r="I424" s="184">
        <v>-4.9694000000000003</v>
      </c>
      <c r="J424" s="184">
        <v>28.848099999999999</v>
      </c>
      <c r="K424" s="184">
        <v>22.998799999999999</v>
      </c>
      <c r="L424" s="184">
        <v>26.998799999999999</v>
      </c>
      <c r="M424" s="184">
        <v>25.682500000000001</v>
      </c>
      <c r="N424" s="184">
        <v>31.7867</v>
      </c>
      <c r="O424" s="184">
        <v>14.865500000000001</v>
      </c>
      <c r="P424" s="184">
        <v>12.474</v>
      </c>
      <c r="Q424" s="184">
        <v>11.899900000000001</v>
      </c>
      <c r="R424" s="184">
        <v>22.191099999999999</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44459</v>
      </c>
      <c r="E425" s="184">
        <v>23.8124</v>
      </c>
      <c r="F425" s="184">
        <v>-38.149299999999997</v>
      </c>
      <c r="G425" s="184">
        <v>-38.149299999999997</v>
      </c>
      <c r="H425" s="184">
        <v>-5.9273999999999996</v>
      </c>
      <c r="I425" s="184">
        <v>-3.2805</v>
      </c>
      <c r="J425" s="184">
        <v>18.292899999999999</v>
      </c>
      <c r="K425" s="184">
        <v>14.4175</v>
      </c>
      <c r="L425" s="184">
        <v>16.1431</v>
      </c>
      <c r="M425" s="184">
        <v>13.634600000000001</v>
      </c>
      <c r="N425" s="184">
        <v>17.732299999999999</v>
      </c>
      <c r="O425" s="184">
        <v>10.001200000000001</v>
      </c>
      <c r="P425" s="184">
        <v>8.4434000000000005</v>
      </c>
      <c r="Q425" s="184">
        <v>8.7218999999999998</v>
      </c>
      <c r="R425" s="184">
        <v>13.2501</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44459</v>
      </c>
      <c r="E426" s="184">
        <v>24.920300000000001</v>
      </c>
      <c r="F426" s="184">
        <v>-37.5259</v>
      </c>
      <c r="G426" s="184">
        <v>-37.5259</v>
      </c>
      <c r="H426" s="184">
        <v>-5.3928000000000003</v>
      </c>
      <c r="I426" s="184">
        <v>-2.7067999999999999</v>
      </c>
      <c r="J426" s="184">
        <v>18.9145</v>
      </c>
      <c r="K426" s="184">
        <v>15.1165</v>
      </c>
      <c r="L426" s="184">
        <v>16.832899999999999</v>
      </c>
      <c r="M426" s="184">
        <v>14.3383</v>
      </c>
      <c r="N426" s="184">
        <v>18.4619</v>
      </c>
      <c r="O426" s="184">
        <v>10.5923</v>
      </c>
      <c r="P426" s="184">
        <v>9.0235000000000003</v>
      </c>
      <c r="Q426" s="184">
        <v>9.0875000000000004</v>
      </c>
      <c r="R426" s="184">
        <v>13.866</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44459</v>
      </c>
      <c r="E427" s="184">
        <v>27.7897</v>
      </c>
      <c r="F427" s="184">
        <v>-72.677899999999994</v>
      </c>
      <c r="G427" s="184">
        <v>-72.677899999999994</v>
      </c>
      <c r="H427" s="184">
        <v>-11.084300000000001</v>
      </c>
      <c r="I427" s="184">
        <v>-4.1307999999999998</v>
      </c>
      <c r="J427" s="184">
        <v>31.920100000000001</v>
      </c>
      <c r="K427" s="184">
        <v>21.595199999999998</v>
      </c>
      <c r="L427" s="184">
        <v>22.879100000000001</v>
      </c>
      <c r="M427" s="184">
        <v>20.377300000000002</v>
      </c>
      <c r="N427" s="184">
        <v>26.942699999999999</v>
      </c>
      <c r="O427" s="184">
        <v>12.3454</v>
      </c>
      <c r="P427" s="184">
        <v>10.3447</v>
      </c>
      <c r="Q427" s="184">
        <v>10.352600000000001</v>
      </c>
      <c r="R427" s="184">
        <v>17.750599999999999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44459</v>
      </c>
      <c r="E428" s="184">
        <v>29.091799999999999</v>
      </c>
      <c r="F428" s="184">
        <v>-71.841099999999997</v>
      </c>
      <c r="G428" s="184">
        <v>-71.841099999999997</v>
      </c>
      <c r="H428" s="184">
        <v>-10.321400000000001</v>
      </c>
      <c r="I428" s="184">
        <v>-3.3563000000000001</v>
      </c>
      <c r="J428" s="184">
        <v>32.754600000000003</v>
      </c>
      <c r="K428" s="184">
        <v>22.4985</v>
      </c>
      <c r="L428" s="184">
        <v>23.800999999999998</v>
      </c>
      <c r="M428" s="184">
        <v>21.2821</v>
      </c>
      <c r="N428" s="184">
        <v>27.892099999999999</v>
      </c>
      <c r="O428" s="184">
        <v>13.014900000000001</v>
      </c>
      <c r="P428" s="184">
        <v>10.9747</v>
      </c>
      <c r="Q428" s="184">
        <v>11.0481</v>
      </c>
      <c r="R428" s="184">
        <v>18.4909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44459</v>
      </c>
      <c r="E429" s="184">
        <v>11.4299</v>
      </c>
      <c r="F429" s="184">
        <v>9.9075000000000006</v>
      </c>
      <c r="G429" s="184">
        <v>9.9075000000000006</v>
      </c>
      <c r="H429" s="184">
        <v>11.7049</v>
      </c>
      <c r="I429" s="184">
        <v>6.7004999999999999</v>
      </c>
      <c r="J429" s="184">
        <v>9.24</v>
      </c>
      <c r="K429" s="184">
        <v>7.2994000000000003</v>
      </c>
      <c r="L429" s="184">
        <v>8.4045000000000005</v>
      </c>
      <c r="M429" s="184">
        <v>6.165</v>
      </c>
      <c r="N429" s="184">
        <v>7.4286000000000003</v>
      </c>
      <c r="O429" s="184"/>
      <c r="P429" s="184"/>
      <c r="Q429" s="184">
        <v>8.4551999999999996</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44459</v>
      </c>
      <c r="E430" s="184">
        <v>11.375</v>
      </c>
      <c r="F430" s="184">
        <v>9.5268999999999995</v>
      </c>
      <c r="G430" s="184">
        <v>9.5268999999999995</v>
      </c>
      <c r="H430" s="184">
        <v>11.301</v>
      </c>
      <c r="I430" s="184">
        <v>6.2952000000000004</v>
      </c>
      <c r="J430" s="184">
        <v>8.8330000000000002</v>
      </c>
      <c r="K430" s="184">
        <v>6.9352999999999998</v>
      </c>
      <c r="L430" s="184">
        <v>8.0609000000000002</v>
      </c>
      <c r="M430" s="184">
        <v>5.8314000000000004</v>
      </c>
      <c r="N430" s="184">
        <v>7.0906000000000002</v>
      </c>
      <c r="O430" s="184"/>
      <c r="P430" s="184"/>
      <c r="Q430" s="184">
        <v>8.1385000000000005</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44459</v>
      </c>
      <c r="E431" s="184">
        <v>11.470800000000001</v>
      </c>
      <c r="F431" s="184">
        <v>3.3950999999999998</v>
      </c>
      <c r="G431" s="184">
        <v>3.3950999999999998</v>
      </c>
      <c r="H431" s="184">
        <v>2.8654000000000002</v>
      </c>
      <c r="I431" s="184">
        <v>2.0472000000000001</v>
      </c>
      <c r="J431" s="184">
        <v>3.3351000000000002</v>
      </c>
      <c r="K431" s="184">
        <v>5.782</v>
      </c>
      <c r="L431" s="184">
        <v>6.7249999999999996</v>
      </c>
      <c r="M431" s="184">
        <v>4.8190999999999997</v>
      </c>
      <c r="N431" s="184">
        <v>6.1860999999999997</v>
      </c>
      <c r="O431" s="184"/>
      <c r="P431" s="184"/>
      <c r="Q431" s="184">
        <v>8.2745999999999995</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44459</v>
      </c>
      <c r="E432" s="184">
        <v>11.470800000000001</v>
      </c>
      <c r="F432" s="184">
        <v>3.3950999999999998</v>
      </c>
      <c r="G432" s="184">
        <v>3.3950999999999998</v>
      </c>
      <c r="H432" s="184">
        <v>2.8654000000000002</v>
      </c>
      <c r="I432" s="184">
        <v>2.0472000000000001</v>
      </c>
      <c r="J432" s="184">
        <v>3.3351000000000002</v>
      </c>
      <c r="K432" s="184">
        <v>5.782</v>
      </c>
      <c r="L432" s="184">
        <v>6.7249999999999996</v>
      </c>
      <c r="M432" s="184">
        <v>4.8190999999999997</v>
      </c>
      <c r="N432" s="184">
        <v>6.1860999999999997</v>
      </c>
      <c r="O432" s="184"/>
      <c r="P432" s="184"/>
      <c r="Q432" s="184">
        <v>8.2745999999999995</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44459</v>
      </c>
      <c r="E433" s="184">
        <v>11.793200000000001</v>
      </c>
      <c r="F433" s="184">
        <v>27.919</v>
      </c>
      <c r="G433" s="184">
        <v>27.919</v>
      </c>
      <c r="H433" s="184">
        <v>31.9404</v>
      </c>
      <c r="I433" s="184">
        <v>21.217300000000002</v>
      </c>
      <c r="J433" s="184">
        <v>18.640899999999998</v>
      </c>
      <c r="K433" s="184">
        <v>8.2241999999999997</v>
      </c>
      <c r="L433" s="184">
        <v>11.7676</v>
      </c>
      <c r="M433" s="184">
        <v>5.9725999999999999</v>
      </c>
      <c r="N433" s="184">
        <v>7.3250000000000002</v>
      </c>
      <c r="O433" s="184"/>
      <c r="P433" s="184"/>
      <c r="Q433" s="184">
        <v>10.0274</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44459</v>
      </c>
      <c r="E434" s="184">
        <v>11.793200000000001</v>
      </c>
      <c r="F434" s="184">
        <v>27.919</v>
      </c>
      <c r="G434" s="184">
        <v>27.919</v>
      </c>
      <c r="H434" s="184">
        <v>31.9404</v>
      </c>
      <c r="I434" s="184">
        <v>21.217300000000002</v>
      </c>
      <c r="J434" s="184">
        <v>18.640899999999998</v>
      </c>
      <c r="K434" s="184">
        <v>8.2241999999999997</v>
      </c>
      <c r="L434" s="184">
        <v>11.7676</v>
      </c>
      <c r="M434" s="184">
        <v>5.9725999999999999</v>
      </c>
      <c r="N434" s="184">
        <v>7.3250000000000002</v>
      </c>
      <c r="O434" s="184"/>
      <c r="P434" s="184"/>
      <c r="Q434" s="184">
        <v>10.0274</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44459</v>
      </c>
      <c r="E435" s="184">
        <v>104.551</v>
      </c>
      <c r="F435" s="184">
        <v>-71.413899999999998</v>
      </c>
      <c r="G435" s="184">
        <v>-71.413899999999998</v>
      </c>
      <c r="H435" s="184">
        <v>14.4834</v>
      </c>
      <c r="I435" s="184">
        <v>13.581</v>
      </c>
      <c r="J435" s="184">
        <v>38.373600000000003</v>
      </c>
      <c r="K435" s="184">
        <v>37.358899999999998</v>
      </c>
      <c r="L435" s="184">
        <v>43.085999999999999</v>
      </c>
      <c r="M435" s="184">
        <v>42.862299999999998</v>
      </c>
      <c r="N435" s="184">
        <v>47.012300000000003</v>
      </c>
      <c r="O435" s="184">
        <v>9.0536999999999992</v>
      </c>
      <c r="P435" s="184">
        <v>8.9635999999999996</v>
      </c>
      <c r="Q435" s="184">
        <v>14.009600000000001</v>
      </c>
      <c r="R435" s="184">
        <v>11.2921</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44459</v>
      </c>
      <c r="E436" s="184">
        <v>114.03959999999999</v>
      </c>
      <c r="F436" s="184">
        <v>-70.399199999999993</v>
      </c>
      <c r="G436" s="184">
        <v>-70.399199999999993</v>
      </c>
      <c r="H436" s="184">
        <v>15.5235</v>
      </c>
      <c r="I436" s="184">
        <v>14.621600000000001</v>
      </c>
      <c r="J436" s="184">
        <v>39.4315</v>
      </c>
      <c r="K436" s="184">
        <v>38.471499999999999</v>
      </c>
      <c r="L436" s="184">
        <v>44.291899999999998</v>
      </c>
      <c r="M436" s="184">
        <v>44.263300000000001</v>
      </c>
      <c r="N436" s="184">
        <v>48.5565</v>
      </c>
      <c r="O436" s="184">
        <v>10.192299999999999</v>
      </c>
      <c r="P436" s="184">
        <v>10.1212</v>
      </c>
      <c r="Q436" s="184">
        <v>10.958600000000001</v>
      </c>
      <c r="R436" s="184">
        <v>12.4453</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44459</v>
      </c>
      <c r="E437" s="184">
        <v>56.231999999999999</v>
      </c>
      <c r="F437" s="184">
        <v>-63.195</v>
      </c>
      <c r="G437" s="184">
        <v>-63.195</v>
      </c>
      <c r="H437" s="184">
        <v>3.4982000000000002</v>
      </c>
      <c r="I437" s="184">
        <v>3.919</v>
      </c>
      <c r="J437" s="184">
        <v>27.4739</v>
      </c>
      <c r="K437" s="184">
        <v>26.463200000000001</v>
      </c>
      <c r="L437" s="184">
        <v>28.134499999999999</v>
      </c>
      <c r="M437" s="184">
        <v>33.271700000000003</v>
      </c>
      <c r="N437" s="184">
        <v>36.359499999999997</v>
      </c>
      <c r="O437" s="184">
        <v>6.5548999999999999</v>
      </c>
      <c r="P437" s="184">
        <v>6.9405999999999999</v>
      </c>
      <c r="Q437" s="184">
        <v>10.178000000000001</v>
      </c>
      <c r="R437" s="184">
        <v>8.1477000000000004</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44459</v>
      </c>
      <c r="E438" s="184">
        <v>59.607999999999997</v>
      </c>
      <c r="F438" s="184">
        <v>-62.462299999999999</v>
      </c>
      <c r="G438" s="184">
        <v>-62.462299999999999</v>
      </c>
      <c r="H438" s="184">
        <v>4.2373000000000003</v>
      </c>
      <c r="I438" s="184">
        <v>4.6620999999999997</v>
      </c>
      <c r="J438" s="184">
        <v>28.2423</v>
      </c>
      <c r="K438" s="184">
        <v>27.263000000000002</v>
      </c>
      <c r="L438" s="184">
        <v>29.027200000000001</v>
      </c>
      <c r="M438" s="184">
        <v>34.241700000000002</v>
      </c>
      <c r="N438" s="184">
        <v>37.355800000000002</v>
      </c>
      <c r="O438" s="184">
        <v>7.2567000000000004</v>
      </c>
      <c r="P438" s="184">
        <v>7.7184999999999997</v>
      </c>
      <c r="Q438" s="184">
        <v>9.5473999999999997</v>
      </c>
      <c r="R438" s="184">
        <v>8.8744999999999994</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44459</v>
      </c>
      <c r="E439" s="184">
        <v>35.432400000000001</v>
      </c>
      <c r="F439" s="184">
        <v>-35.948</v>
      </c>
      <c r="G439" s="184">
        <v>-35.948</v>
      </c>
      <c r="H439" s="184">
        <v>7.7965</v>
      </c>
      <c r="I439" s="184">
        <v>5.6189</v>
      </c>
      <c r="J439" s="184">
        <v>17.9376</v>
      </c>
      <c r="K439" s="184">
        <v>20.649100000000001</v>
      </c>
      <c r="L439" s="184">
        <v>22.2425</v>
      </c>
      <c r="M439" s="184">
        <v>25.318000000000001</v>
      </c>
      <c r="N439" s="184">
        <v>26.7349</v>
      </c>
      <c r="O439" s="184">
        <v>0.93059999999999998</v>
      </c>
      <c r="P439" s="184">
        <v>3.3824999999999998</v>
      </c>
      <c r="Q439" s="184">
        <v>7.3586</v>
      </c>
      <c r="R439" s="184">
        <v>-0.97399999999999998</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44459</v>
      </c>
      <c r="E440" s="184">
        <v>37.606699999999996</v>
      </c>
      <c r="F440" s="184">
        <v>-35.194400000000002</v>
      </c>
      <c r="G440" s="184">
        <v>-35.194400000000002</v>
      </c>
      <c r="H440" s="184">
        <v>8.5690000000000008</v>
      </c>
      <c r="I440" s="184">
        <v>6.3867000000000003</v>
      </c>
      <c r="J440" s="184">
        <v>18.721399999999999</v>
      </c>
      <c r="K440" s="184">
        <v>21.462800000000001</v>
      </c>
      <c r="L440" s="184">
        <v>23.144600000000001</v>
      </c>
      <c r="M440" s="184">
        <v>26.2956</v>
      </c>
      <c r="N440" s="184">
        <v>27.735900000000001</v>
      </c>
      <c r="O440" s="184">
        <v>1.6371</v>
      </c>
      <c r="P440" s="184">
        <v>4.1482000000000001</v>
      </c>
      <c r="Q440" s="184">
        <v>6.6340000000000003</v>
      </c>
      <c r="R440" s="184">
        <v>-0.29249999999999998</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44459</v>
      </c>
      <c r="E441" s="184">
        <v>45.9542</v>
      </c>
      <c r="F441" s="184">
        <v>-37.242800000000003</v>
      </c>
      <c r="G441" s="184">
        <v>-37.242800000000003</v>
      </c>
      <c r="H441" s="184">
        <v>4.2812000000000001</v>
      </c>
      <c r="I441" s="184">
        <v>4.2563000000000004</v>
      </c>
      <c r="J441" s="184">
        <v>14.7509</v>
      </c>
      <c r="K441" s="184">
        <v>9.2858999999999998</v>
      </c>
      <c r="L441" s="184">
        <v>9.4152000000000005</v>
      </c>
      <c r="M441" s="184">
        <v>11.143800000000001</v>
      </c>
      <c r="N441" s="184">
        <v>13.617100000000001</v>
      </c>
      <c r="O441" s="184">
        <v>8.0731999999999999</v>
      </c>
      <c r="P441" s="184">
        <v>7.7633999999999999</v>
      </c>
      <c r="Q441" s="184">
        <v>9.2653999999999996</v>
      </c>
      <c r="R441" s="184">
        <v>9.4568999999999992</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44459</v>
      </c>
      <c r="E442" s="184">
        <v>47.797499999999999</v>
      </c>
      <c r="F442" s="184">
        <v>-36.595100000000002</v>
      </c>
      <c r="G442" s="184">
        <v>-36.595100000000002</v>
      </c>
      <c r="H442" s="184">
        <v>4.9246999999999996</v>
      </c>
      <c r="I442" s="184">
        <v>4.9074</v>
      </c>
      <c r="J442" s="184">
        <v>15.387499999999999</v>
      </c>
      <c r="K442" s="184">
        <v>9.9064999999999994</v>
      </c>
      <c r="L442" s="184">
        <v>10.0472</v>
      </c>
      <c r="M442" s="184">
        <v>11.816800000000001</v>
      </c>
      <c r="N442" s="184">
        <v>14.334099999999999</v>
      </c>
      <c r="O442" s="184">
        <v>8.6440000000000001</v>
      </c>
      <c r="P442" s="184">
        <v>8.2737999999999996</v>
      </c>
      <c r="Q442" s="184">
        <v>9.1359999999999992</v>
      </c>
      <c r="R442" s="184">
        <v>10.1252</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44459</v>
      </c>
      <c r="E443" s="184">
        <v>13.8264</v>
      </c>
      <c r="F443" s="184">
        <v>-71.731200000000001</v>
      </c>
      <c r="G443" s="184">
        <v>-71.731200000000001</v>
      </c>
      <c r="H443" s="184">
        <v>-2.7515999999999998</v>
      </c>
      <c r="I443" s="184">
        <v>-11.377000000000001</v>
      </c>
      <c r="J443" s="184">
        <v>23.973299999999998</v>
      </c>
      <c r="K443" s="184">
        <v>24.1191</v>
      </c>
      <c r="L443" s="184">
        <v>33.8934</v>
      </c>
      <c r="M443" s="184">
        <v>30.37</v>
      </c>
      <c r="N443" s="184">
        <v>31.7348</v>
      </c>
      <c r="O443" s="184">
        <v>4.0442</v>
      </c>
      <c r="P443" s="184">
        <v>4.2702</v>
      </c>
      <c r="Q443" s="184">
        <v>4.8678999999999997</v>
      </c>
      <c r="R443" s="184">
        <v>4.1287000000000003</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44459</v>
      </c>
      <c r="E444" s="184">
        <v>15.032500000000001</v>
      </c>
      <c r="F444" s="184">
        <v>-70.888900000000007</v>
      </c>
      <c r="G444" s="184">
        <v>-70.888900000000007</v>
      </c>
      <c r="H444" s="184">
        <v>-1.7338</v>
      </c>
      <c r="I444" s="184">
        <v>-10.3475</v>
      </c>
      <c r="J444" s="184">
        <v>24.988</v>
      </c>
      <c r="K444" s="184">
        <v>25.2547</v>
      </c>
      <c r="L444" s="184">
        <v>35.021299999999997</v>
      </c>
      <c r="M444" s="184">
        <v>31.502500000000001</v>
      </c>
      <c r="N444" s="184">
        <v>32.874400000000001</v>
      </c>
      <c r="O444" s="184">
        <v>4.8422000000000001</v>
      </c>
      <c r="P444" s="184">
        <v>5.3625999999999996</v>
      </c>
      <c r="Q444" s="184">
        <v>6.1624999999999996</v>
      </c>
      <c r="R444" s="184">
        <v>4.8994</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44459</v>
      </c>
      <c r="E445" s="184">
        <v>27.935500000000001</v>
      </c>
      <c r="F445" s="184">
        <v>-64.247600000000006</v>
      </c>
      <c r="G445" s="184">
        <v>-64.247600000000006</v>
      </c>
      <c r="H445" s="184">
        <v>7.1961000000000004</v>
      </c>
      <c r="I445" s="184">
        <v>14.159599999999999</v>
      </c>
      <c r="J445" s="184">
        <v>37.515099999999997</v>
      </c>
      <c r="K445" s="184">
        <v>24.849</v>
      </c>
      <c r="L445" s="184">
        <v>28.760200000000001</v>
      </c>
      <c r="M445" s="184">
        <v>28.019500000000001</v>
      </c>
      <c r="N445" s="184">
        <v>32.145000000000003</v>
      </c>
      <c r="O445" s="184">
        <v>14.115</v>
      </c>
      <c r="P445" s="184">
        <v>12.11</v>
      </c>
      <c r="Q445" s="184">
        <v>11.414899999999999</v>
      </c>
      <c r="R445" s="184">
        <v>19.646999999999998</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44459</v>
      </c>
      <c r="E446" s="184">
        <v>26.0687</v>
      </c>
      <c r="F446" s="184">
        <v>-64.991100000000003</v>
      </c>
      <c r="G446" s="184">
        <v>-64.991100000000003</v>
      </c>
      <c r="H446" s="184">
        <v>6.4485999999999999</v>
      </c>
      <c r="I446" s="184">
        <v>13.4201</v>
      </c>
      <c r="J446" s="184">
        <v>36.748199999999997</v>
      </c>
      <c r="K446" s="184">
        <v>24.052600000000002</v>
      </c>
      <c r="L446" s="184">
        <v>28.059000000000001</v>
      </c>
      <c r="M446" s="184">
        <v>27.249700000000001</v>
      </c>
      <c r="N446" s="184">
        <v>31.2835</v>
      </c>
      <c r="O446" s="184">
        <v>13.2653</v>
      </c>
      <c r="P446" s="184">
        <v>11.1889</v>
      </c>
      <c r="Q446" s="184">
        <v>10.464399999999999</v>
      </c>
      <c r="R446" s="184">
        <v>18.7683</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44459</v>
      </c>
      <c r="E447" s="184">
        <v>17.402200000000001</v>
      </c>
      <c r="F447" s="184">
        <v>-1.2583</v>
      </c>
      <c r="G447" s="184">
        <v>-1.2583</v>
      </c>
      <c r="H447" s="184">
        <v>9.0647000000000002</v>
      </c>
      <c r="I447" s="184">
        <v>1.9941</v>
      </c>
      <c r="J447" s="184">
        <v>13.3431</v>
      </c>
      <c r="K447" s="184">
        <v>8.9320000000000004</v>
      </c>
      <c r="L447" s="184">
        <v>9.1997999999999998</v>
      </c>
      <c r="M447" s="184">
        <v>5.8575999999999997</v>
      </c>
      <c r="N447" s="184">
        <v>8.6491000000000007</v>
      </c>
      <c r="O447" s="184">
        <v>7.2622999999999998</v>
      </c>
      <c r="P447" s="184">
        <v>6.3198999999999996</v>
      </c>
      <c r="Q447" s="184">
        <v>7.7770000000000001</v>
      </c>
      <c r="R447" s="184">
        <v>7.9711999999999996</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44459</v>
      </c>
      <c r="E448" s="184">
        <v>17.941199999999998</v>
      </c>
      <c r="F448" s="184">
        <v>-0.54249999999999998</v>
      </c>
      <c r="G448" s="184">
        <v>-0.54249999999999998</v>
      </c>
      <c r="H448" s="184">
        <v>9.8126999999999995</v>
      </c>
      <c r="I448" s="184">
        <v>2.7494000000000001</v>
      </c>
      <c r="J448" s="184">
        <v>14.092599999999999</v>
      </c>
      <c r="K448" s="184">
        <v>9.6963000000000008</v>
      </c>
      <c r="L448" s="184">
        <v>9.9832000000000001</v>
      </c>
      <c r="M448" s="184">
        <v>6.6460999999999997</v>
      </c>
      <c r="N448" s="184">
        <v>9.4665999999999997</v>
      </c>
      <c r="O448" s="184">
        <v>7.9611999999999998</v>
      </c>
      <c r="P448" s="184">
        <v>6.8422999999999998</v>
      </c>
      <c r="Q448" s="184">
        <v>8.2224000000000004</v>
      </c>
      <c r="R448" s="184">
        <v>8.7850000000000001</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44459</v>
      </c>
      <c r="E449" s="184">
        <v>77.034199999999998</v>
      </c>
      <c r="F449" s="184">
        <v>-57.422600000000003</v>
      </c>
      <c r="G449" s="184">
        <v>-57.422600000000003</v>
      </c>
      <c r="H449" s="184">
        <v>8.6852999999999998</v>
      </c>
      <c r="I449" s="184">
        <v>6.5857000000000001</v>
      </c>
      <c r="J449" s="184">
        <v>29.6462</v>
      </c>
      <c r="K449" s="184">
        <v>18.4939</v>
      </c>
      <c r="L449" s="184">
        <v>21.534300000000002</v>
      </c>
      <c r="M449" s="184">
        <v>21.2502</v>
      </c>
      <c r="N449" s="184">
        <v>28.3293</v>
      </c>
      <c r="O449" s="184">
        <v>13.686299999999999</v>
      </c>
      <c r="P449" s="184">
        <v>12.3964</v>
      </c>
      <c r="Q449" s="184">
        <v>12.1755</v>
      </c>
      <c r="R449" s="184">
        <v>16.6508</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44459</v>
      </c>
      <c r="E450" s="184">
        <v>81.607799999999997</v>
      </c>
      <c r="F450" s="184">
        <v>-56.272300000000001</v>
      </c>
      <c r="G450" s="184">
        <v>-56.272300000000001</v>
      </c>
      <c r="H450" s="184">
        <v>9.8648000000000007</v>
      </c>
      <c r="I450" s="184">
        <v>7.8089000000000004</v>
      </c>
      <c r="J450" s="184">
        <v>30.9193</v>
      </c>
      <c r="K450" s="184">
        <v>19.805599999999998</v>
      </c>
      <c r="L450" s="184">
        <v>22.962299999999999</v>
      </c>
      <c r="M450" s="184">
        <v>22.7714</v>
      </c>
      <c r="N450" s="184">
        <v>30.0092</v>
      </c>
      <c r="O450" s="184">
        <v>14.946899999999999</v>
      </c>
      <c r="P450" s="184">
        <v>13.238300000000001</v>
      </c>
      <c r="Q450" s="184">
        <v>12.516999999999999</v>
      </c>
      <c r="R450" s="184">
        <v>18.1432</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44459</v>
      </c>
      <c r="E451" s="184">
        <v>35.393000000000001</v>
      </c>
      <c r="F451" s="184">
        <v>6.7758000000000003</v>
      </c>
      <c r="G451" s="184">
        <v>6.7758000000000003</v>
      </c>
      <c r="H451" s="184">
        <v>9.8008000000000006</v>
      </c>
      <c r="I451" s="184">
        <v>5.6104000000000003</v>
      </c>
      <c r="J451" s="184">
        <v>9.1321999999999992</v>
      </c>
      <c r="K451" s="184">
        <v>6.2301000000000002</v>
      </c>
      <c r="L451" s="184">
        <v>6.7564000000000002</v>
      </c>
      <c r="M451" s="184">
        <v>5.4093</v>
      </c>
      <c r="N451" s="184">
        <v>6.5240999999999998</v>
      </c>
      <c r="O451" s="184">
        <v>8.0693999999999999</v>
      </c>
      <c r="P451" s="184">
        <v>7.5190000000000001</v>
      </c>
      <c r="Q451" s="184">
        <v>7.3718000000000004</v>
      </c>
      <c r="R451" s="184">
        <v>7.9748999999999999</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44459</v>
      </c>
      <c r="E452" s="184">
        <v>36.504199999999997</v>
      </c>
      <c r="F452" s="184">
        <v>7.1032999999999999</v>
      </c>
      <c r="G452" s="184">
        <v>7.1032999999999999</v>
      </c>
      <c r="H452" s="184">
        <v>10.1328</v>
      </c>
      <c r="I452" s="184">
        <v>5.9413999999999998</v>
      </c>
      <c r="J452" s="184">
        <v>9.4647000000000006</v>
      </c>
      <c r="K452" s="184">
        <v>6.5648</v>
      </c>
      <c r="L452" s="184">
        <v>7.0435999999999996</v>
      </c>
      <c r="M452" s="184">
        <v>5.6615000000000002</v>
      </c>
      <c r="N452" s="184">
        <v>6.7714999999999996</v>
      </c>
      <c r="O452" s="184">
        <v>8.5153999999999996</v>
      </c>
      <c r="P452" s="184">
        <v>8.0063999999999993</v>
      </c>
      <c r="Q452" s="184">
        <v>8.8923000000000005</v>
      </c>
      <c r="R452" s="184">
        <v>8.2507000000000001</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44459</v>
      </c>
      <c r="E453" s="184">
        <v>43.521299999999997</v>
      </c>
      <c r="F453" s="184">
        <v>-9.9999000000000002</v>
      </c>
      <c r="G453" s="184">
        <v>-9.9999000000000002</v>
      </c>
      <c r="H453" s="184">
        <v>14.886799999999999</v>
      </c>
      <c r="I453" s="184">
        <v>12.5503</v>
      </c>
      <c r="J453" s="184">
        <v>18.398299999999999</v>
      </c>
      <c r="K453" s="184">
        <v>12.051500000000001</v>
      </c>
      <c r="L453" s="184">
        <v>14.906499999999999</v>
      </c>
      <c r="M453" s="184">
        <v>13.2707</v>
      </c>
      <c r="N453" s="184">
        <v>15.396599999999999</v>
      </c>
      <c r="O453" s="184">
        <v>9.8610000000000007</v>
      </c>
      <c r="P453" s="184">
        <v>8.4726999999999997</v>
      </c>
      <c r="Q453" s="184">
        <v>8.6282999999999994</v>
      </c>
      <c r="R453" s="184">
        <v>10.941599999999999</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44459</v>
      </c>
      <c r="E454" s="184">
        <v>45.574399999999997</v>
      </c>
      <c r="F454" s="184">
        <v>-9.3364999999999991</v>
      </c>
      <c r="G454" s="184">
        <v>-9.3364999999999991</v>
      </c>
      <c r="H454" s="184">
        <v>15.560600000000001</v>
      </c>
      <c r="I454" s="184">
        <v>13.2242</v>
      </c>
      <c r="J454" s="184">
        <v>19.086600000000001</v>
      </c>
      <c r="K454" s="184">
        <v>12.750999999999999</v>
      </c>
      <c r="L454" s="184">
        <v>15.559900000000001</v>
      </c>
      <c r="M454" s="184">
        <v>13.8894</v>
      </c>
      <c r="N454" s="184">
        <v>16.020299999999999</v>
      </c>
      <c r="O454" s="184">
        <v>10.470499999999999</v>
      </c>
      <c r="P454" s="184">
        <v>9.0318000000000005</v>
      </c>
      <c r="Q454" s="184">
        <v>9.4533000000000005</v>
      </c>
      <c r="R454" s="184">
        <v>11.593400000000001</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44459</v>
      </c>
      <c r="E455" s="184">
        <v>36.446599999999997</v>
      </c>
      <c r="F455" s="184">
        <v>5.6108000000000002</v>
      </c>
      <c r="G455" s="184">
        <v>5.6108000000000002</v>
      </c>
      <c r="H455" s="184">
        <v>3.8083</v>
      </c>
      <c r="I455" s="184">
        <v>2.1549</v>
      </c>
      <c r="J455" s="184">
        <v>4.2603</v>
      </c>
      <c r="K455" s="184">
        <v>5.5917000000000003</v>
      </c>
      <c r="L455" s="184">
        <v>6.3018000000000001</v>
      </c>
      <c r="M455" s="184">
        <v>4.2685000000000004</v>
      </c>
      <c r="N455" s="184">
        <v>5.4686000000000003</v>
      </c>
      <c r="O455" s="184">
        <v>9.2454999999999998</v>
      </c>
      <c r="P455" s="184">
        <v>7.9538000000000002</v>
      </c>
      <c r="Q455" s="184">
        <v>8.6282999999999994</v>
      </c>
      <c r="R455" s="184">
        <v>8.2380999999999993</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44459</v>
      </c>
      <c r="E456" s="184">
        <v>35.142899999999997</v>
      </c>
      <c r="F456" s="184">
        <v>5.23</v>
      </c>
      <c r="G456" s="184">
        <v>5.23</v>
      </c>
      <c r="H456" s="184">
        <v>3.4445000000000001</v>
      </c>
      <c r="I456" s="184">
        <v>1.804</v>
      </c>
      <c r="J456" s="184">
        <v>3.9094000000000002</v>
      </c>
      <c r="K456" s="184">
        <v>5.2351000000000001</v>
      </c>
      <c r="L456" s="184">
        <v>5.9393000000000002</v>
      </c>
      <c r="M456" s="184">
        <v>3.8959999999999999</v>
      </c>
      <c r="N456" s="184">
        <v>5.0831</v>
      </c>
      <c r="O456" s="184">
        <v>8.8407999999999998</v>
      </c>
      <c r="P456" s="184">
        <v>7.5227000000000004</v>
      </c>
      <c r="Q456" s="184">
        <v>7.6592000000000002</v>
      </c>
      <c r="R456" s="184">
        <v>7.8304999999999998</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44459</v>
      </c>
      <c r="E457" s="184">
        <v>26.9831</v>
      </c>
      <c r="F457" s="184">
        <v>-41.431399999999996</v>
      </c>
      <c r="G457" s="184">
        <v>-41.431399999999996</v>
      </c>
      <c r="H457" s="184">
        <v>-0.86939999999999995</v>
      </c>
      <c r="I457" s="184">
        <v>-1.0624</v>
      </c>
      <c r="J457" s="184">
        <v>18.936399999999999</v>
      </c>
      <c r="K457" s="184">
        <v>14.369300000000001</v>
      </c>
      <c r="L457" s="184">
        <v>12.404199999999999</v>
      </c>
      <c r="M457" s="184">
        <v>10.7311</v>
      </c>
      <c r="N457" s="184">
        <v>12.070499999999999</v>
      </c>
      <c r="O457" s="184">
        <v>8.6785999999999994</v>
      </c>
      <c r="P457" s="184">
        <v>8.3752999999999993</v>
      </c>
      <c r="Q457" s="184">
        <v>9.2373999999999992</v>
      </c>
      <c r="R457" s="184">
        <v>9.7357999999999993</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44459</v>
      </c>
      <c r="E458" s="184">
        <v>25.740300000000001</v>
      </c>
      <c r="F458" s="184">
        <v>-42.063499999999998</v>
      </c>
      <c r="G458" s="184">
        <v>-42.063499999999998</v>
      </c>
      <c r="H458" s="184">
        <v>-1.5390999999999999</v>
      </c>
      <c r="I458" s="184">
        <v>-1.7307999999999999</v>
      </c>
      <c r="J458" s="184">
        <v>18.245999999999999</v>
      </c>
      <c r="K458" s="184">
        <v>13.6737</v>
      </c>
      <c r="L458" s="184">
        <v>11.7019</v>
      </c>
      <c r="M458" s="184">
        <v>10.007400000000001</v>
      </c>
      <c r="N458" s="184">
        <v>11.315300000000001</v>
      </c>
      <c r="O458" s="184">
        <v>7.8983999999999996</v>
      </c>
      <c r="P458" s="184">
        <v>7.6391999999999998</v>
      </c>
      <c r="Q458" s="184">
        <v>8.4816000000000003</v>
      </c>
      <c r="R458" s="184">
        <v>8.9946999999999999</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44459</v>
      </c>
      <c r="E459" s="184">
        <v>30.373899999999999</v>
      </c>
      <c r="F459" s="184">
        <v>-82.4739</v>
      </c>
      <c r="G459" s="184">
        <v>-82.4739</v>
      </c>
      <c r="H459" s="184">
        <v>-4.0654000000000003</v>
      </c>
      <c r="I459" s="184">
        <v>-0.41189999999999999</v>
      </c>
      <c r="J459" s="184">
        <v>31.073799999999999</v>
      </c>
      <c r="K459" s="184">
        <v>24.5748</v>
      </c>
      <c r="L459" s="184">
        <v>23.303599999999999</v>
      </c>
      <c r="M459" s="184">
        <v>19.987300000000001</v>
      </c>
      <c r="N459" s="184">
        <v>22.311199999999999</v>
      </c>
      <c r="O459" s="184">
        <v>10.330500000000001</v>
      </c>
      <c r="P459" s="184">
        <v>9.4581</v>
      </c>
      <c r="Q459" s="184">
        <v>10.127700000000001</v>
      </c>
      <c r="R459" s="184">
        <v>13.985200000000001</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44459</v>
      </c>
      <c r="E460" s="184">
        <v>29.046500000000002</v>
      </c>
      <c r="F460" s="184">
        <v>-83.242199999999997</v>
      </c>
      <c r="G460" s="184">
        <v>-83.242199999999997</v>
      </c>
      <c r="H460" s="184">
        <v>-4.8244999999999996</v>
      </c>
      <c r="I460" s="184">
        <v>-1.1842999999999999</v>
      </c>
      <c r="J460" s="184">
        <v>30.281400000000001</v>
      </c>
      <c r="K460" s="184">
        <v>23.7529</v>
      </c>
      <c r="L460" s="184">
        <v>22.489799999999999</v>
      </c>
      <c r="M460" s="184">
        <v>19.137699999999999</v>
      </c>
      <c r="N460" s="184">
        <v>21.415600000000001</v>
      </c>
      <c r="O460" s="184">
        <v>9.5617999999999999</v>
      </c>
      <c r="P460" s="184">
        <v>8.7554999999999996</v>
      </c>
      <c r="Q460" s="184">
        <v>9.6161999999999992</v>
      </c>
      <c r="R460" s="184">
        <v>13.192399999999999</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44459</v>
      </c>
      <c r="E461" s="184">
        <v>133.10300000000001</v>
      </c>
      <c r="F461" s="184">
        <v>-79.098699999999994</v>
      </c>
      <c r="G461" s="184">
        <v>-79.098699999999994</v>
      </c>
      <c r="H461" s="184">
        <v>-5.1269</v>
      </c>
      <c r="I461" s="184">
        <v>8.5090000000000003</v>
      </c>
      <c r="J461" s="184">
        <v>46.491</v>
      </c>
      <c r="K461" s="184">
        <v>32.116300000000003</v>
      </c>
      <c r="L461" s="184">
        <v>33.792900000000003</v>
      </c>
      <c r="M461" s="184">
        <v>30.903400000000001</v>
      </c>
      <c r="N461" s="184">
        <v>35.238</v>
      </c>
      <c r="O461" s="184">
        <v>19.8155</v>
      </c>
      <c r="P461" s="184">
        <v>14.810600000000001</v>
      </c>
      <c r="Q461" s="184">
        <v>16.316700000000001</v>
      </c>
      <c r="R461" s="184">
        <v>25.8307</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44459</v>
      </c>
      <c r="E462" s="184">
        <v>139.14599999999999</v>
      </c>
      <c r="F462" s="184">
        <v>-78.361199999999997</v>
      </c>
      <c r="G462" s="184">
        <v>-78.361199999999997</v>
      </c>
      <c r="H462" s="184">
        <v>-4.4180999999999999</v>
      </c>
      <c r="I462" s="184">
        <v>9.2134</v>
      </c>
      <c r="J462" s="184">
        <v>47.226999999999997</v>
      </c>
      <c r="K462" s="184">
        <v>32.956600000000002</v>
      </c>
      <c r="L462" s="184">
        <v>34.723199999999999</v>
      </c>
      <c r="M462" s="184">
        <v>31.7852</v>
      </c>
      <c r="N462" s="184">
        <v>36.193899999999999</v>
      </c>
      <c r="O462" s="184">
        <v>20.5641</v>
      </c>
      <c r="P462" s="184">
        <v>15.641400000000001</v>
      </c>
      <c r="Q462" s="184">
        <v>15.6517</v>
      </c>
      <c r="R462" s="184">
        <v>26.531300000000002</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44459</v>
      </c>
      <c r="E463" s="184">
        <v>23.352</v>
      </c>
      <c r="F463" s="184">
        <v>-48.520299999999999</v>
      </c>
      <c r="G463" s="184">
        <v>-48.520299999999999</v>
      </c>
      <c r="H463" s="184">
        <v>-13.0299</v>
      </c>
      <c r="I463" s="184">
        <v>-9.8655000000000008</v>
      </c>
      <c r="J463" s="184">
        <v>12.7776</v>
      </c>
      <c r="K463" s="184">
        <v>10.049099999999999</v>
      </c>
      <c r="L463" s="184">
        <v>11.9574</v>
      </c>
      <c r="M463" s="184">
        <v>9.6187000000000005</v>
      </c>
      <c r="N463" s="184">
        <v>13.071199999999999</v>
      </c>
      <c r="O463" s="184">
        <v>9.6150000000000002</v>
      </c>
      <c r="P463" s="184">
        <v>8.5816999999999997</v>
      </c>
      <c r="Q463" s="184">
        <v>9.6567000000000007</v>
      </c>
      <c r="R463" s="184">
        <v>11.371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44459</v>
      </c>
      <c r="E464" s="184">
        <v>23.136700000000001</v>
      </c>
      <c r="F464" s="184">
        <v>-48.813499999999998</v>
      </c>
      <c r="G464" s="184">
        <v>-48.813499999999998</v>
      </c>
      <c r="H464" s="184">
        <v>-13.375</v>
      </c>
      <c r="I464" s="184">
        <v>-10.225300000000001</v>
      </c>
      <c r="J464" s="184">
        <v>12.4039</v>
      </c>
      <c r="K464" s="184">
        <v>9.6720000000000006</v>
      </c>
      <c r="L464" s="184">
        <v>11.565799999999999</v>
      </c>
      <c r="M464" s="184">
        <v>9.2218</v>
      </c>
      <c r="N464" s="184">
        <v>12.654</v>
      </c>
      <c r="O464" s="184">
        <v>9.3223000000000003</v>
      </c>
      <c r="P464" s="184">
        <v>8.3695000000000004</v>
      </c>
      <c r="Q464" s="184">
        <v>9.4901999999999997</v>
      </c>
      <c r="R464" s="184">
        <v>11.0289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-35.578829545454539</v>
      </c>
      <c r="G465" s="186">
        <v>-35.578829545454539</v>
      </c>
      <c r="H465" s="186">
        <v>3.9018681818181817</v>
      </c>
      <c r="I465" s="186">
        <v>3.5987681818181811</v>
      </c>
      <c r="J465" s="186">
        <v>20.978338636363638</v>
      </c>
      <c r="K465" s="186">
        <v>15.752120454545452</v>
      </c>
      <c r="L465" s="186">
        <v>18.660209090909088</v>
      </c>
      <c r="M465" s="186">
        <v>17.189877272727276</v>
      </c>
      <c r="N465" s="186">
        <v>20.105086363636357</v>
      </c>
      <c r="O465" s="186">
        <v>9.8692999999999973</v>
      </c>
      <c r="P465" s="186">
        <v>8.8615657894736835</v>
      </c>
      <c r="Q465" s="186">
        <v>9.5494954545454558</v>
      </c>
      <c r="R465" s="186">
        <v>12.008234210526313</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-39.790349999999997</v>
      </c>
      <c r="G466" s="186">
        <v>-39.790349999999997</v>
      </c>
      <c r="H466" s="186">
        <v>4.1773000000000007</v>
      </c>
      <c r="I466" s="186">
        <v>3.4858000000000002</v>
      </c>
      <c r="J466" s="186">
        <v>18.681149999999999</v>
      </c>
      <c r="K466" s="186">
        <v>14.3934</v>
      </c>
      <c r="L466" s="186">
        <v>15.851500000000001</v>
      </c>
      <c r="M466" s="186">
        <v>13.762</v>
      </c>
      <c r="N466" s="186">
        <v>16.876300000000001</v>
      </c>
      <c r="O466" s="186">
        <v>9.2838999999999992</v>
      </c>
      <c r="P466" s="186">
        <v>8.4093499999999999</v>
      </c>
      <c r="Q466" s="186">
        <v>9.2514000000000003</v>
      </c>
      <c r="R466" s="186">
        <v>10.985250000000001</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44459</v>
      </c>
      <c r="E469" s="184">
        <v>247.22</v>
      </c>
      <c r="F469" s="184">
        <v>-1.5138</v>
      </c>
      <c r="G469" s="184">
        <v>-1.5138</v>
      </c>
      <c r="H469" s="184">
        <v>-1.1476</v>
      </c>
      <c r="I469" s="184">
        <v>-0.58709999999999996</v>
      </c>
      <c r="J469" s="184">
        <v>4.5946999999999996</v>
      </c>
      <c r="K469" s="184">
        <v>8.6633999999999993</v>
      </c>
      <c r="L469" s="184">
        <v>26.864100000000001</v>
      </c>
      <c r="M469" s="184">
        <v>32.678600000000003</v>
      </c>
      <c r="N469" s="184">
        <v>49.386699999999998</v>
      </c>
      <c r="O469" s="184">
        <v>13.5748</v>
      </c>
      <c r="P469" s="184">
        <v>11.063800000000001</v>
      </c>
      <c r="Q469" s="184">
        <v>18.797899999999998</v>
      </c>
      <c r="R469" s="184">
        <v>27.081399999999999</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44459</v>
      </c>
      <c r="E470" s="184">
        <v>263.64</v>
      </c>
      <c r="F470" s="184">
        <v>-1.5056</v>
      </c>
      <c r="G470" s="184">
        <v>-1.5056</v>
      </c>
      <c r="H470" s="184">
        <v>-1.1325000000000001</v>
      </c>
      <c r="I470" s="184">
        <v>-0.56200000000000006</v>
      </c>
      <c r="J470" s="184">
        <v>4.6523000000000003</v>
      </c>
      <c r="K470" s="184">
        <v>8.8341999999999992</v>
      </c>
      <c r="L470" s="184">
        <v>27.263999999999999</v>
      </c>
      <c r="M470" s="184">
        <v>33.306399999999996</v>
      </c>
      <c r="N470" s="184">
        <v>50.367899999999999</v>
      </c>
      <c r="O470" s="184">
        <v>14.3329</v>
      </c>
      <c r="P470" s="184">
        <v>11.8583</v>
      </c>
      <c r="Q470" s="184">
        <v>12.349399999999999</v>
      </c>
      <c r="R470" s="184">
        <v>27.926300000000001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44459</v>
      </c>
      <c r="E471" s="184">
        <v>13.936</v>
      </c>
      <c r="F471" s="184">
        <v>-1.0086999999999999</v>
      </c>
      <c r="G471" s="184">
        <v>-1.0086999999999999</v>
      </c>
      <c r="H471" s="184">
        <v>0.48309999999999997</v>
      </c>
      <c r="I471" s="184">
        <v>1.0147999999999999</v>
      </c>
      <c r="J471" s="184">
        <v>6.8465999999999996</v>
      </c>
      <c r="K471" s="184">
        <v>14.173400000000001</v>
      </c>
      <c r="L471" s="184">
        <v>27.2578</v>
      </c>
      <c r="M471" s="184">
        <v>39.36</v>
      </c>
      <c r="N471" s="184"/>
      <c r="O471" s="184"/>
      <c r="P471" s="184"/>
      <c r="Q471" s="184">
        <v>39.36</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44459</v>
      </c>
      <c r="E472" s="184">
        <v>13.760999999999999</v>
      </c>
      <c r="F472" s="184">
        <v>-1.0142</v>
      </c>
      <c r="G472" s="184">
        <v>-1.0142</v>
      </c>
      <c r="H472" s="184">
        <v>0.45989999999999998</v>
      </c>
      <c r="I472" s="184">
        <v>0.95369999999999999</v>
      </c>
      <c r="J472" s="184">
        <v>6.7074999999999996</v>
      </c>
      <c r="K472" s="184">
        <v>13.6991</v>
      </c>
      <c r="L472" s="184">
        <v>26.213000000000001</v>
      </c>
      <c r="M472" s="184">
        <v>37.61</v>
      </c>
      <c r="N472" s="184"/>
      <c r="O472" s="184"/>
      <c r="P472" s="184"/>
      <c r="Q472" s="184">
        <v>37.61</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44459</v>
      </c>
      <c r="E473" s="184">
        <v>25.09</v>
      </c>
      <c r="F473" s="184">
        <v>-1.2982</v>
      </c>
      <c r="G473" s="184">
        <v>-1.2982</v>
      </c>
      <c r="H473" s="184">
        <v>0.48060000000000003</v>
      </c>
      <c r="I473" s="184">
        <v>0.64180000000000004</v>
      </c>
      <c r="J473" s="184">
        <v>4.8913000000000002</v>
      </c>
      <c r="K473" s="184">
        <v>12.058999999999999</v>
      </c>
      <c r="L473" s="184">
        <v>24.701799999999999</v>
      </c>
      <c r="M473" s="184">
        <v>40.1676</v>
      </c>
      <c r="N473" s="184">
        <v>63.986899999999999</v>
      </c>
      <c r="O473" s="184">
        <v>13.0801</v>
      </c>
      <c r="P473" s="184">
        <v>12.530200000000001</v>
      </c>
      <c r="Q473" s="184">
        <v>13.325699999999999</v>
      </c>
      <c r="R473" s="184">
        <v>27.227599999999999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44459</v>
      </c>
      <c r="E474" s="184">
        <v>26.54</v>
      </c>
      <c r="F474" s="184">
        <v>-1.3016000000000001</v>
      </c>
      <c r="G474" s="184">
        <v>-1.3016000000000001</v>
      </c>
      <c r="H474" s="184">
        <v>0.49220000000000003</v>
      </c>
      <c r="I474" s="184">
        <v>0.68289999999999995</v>
      </c>
      <c r="J474" s="184">
        <v>4.9842000000000004</v>
      </c>
      <c r="K474" s="184">
        <v>12.362399999999999</v>
      </c>
      <c r="L474" s="184">
        <v>25.306899999999999</v>
      </c>
      <c r="M474" s="184">
        <v>41.2453</v>
      </c>
      <c r="N474" s="184">
        <v>65.461299999999994</v>
      </c>
      <c r="O474" s="184">
        <v>14.0443</v>
      </c>
      <c r="P474" s="184">
        <v>13.4284</v>
      </c>
      <c r="Q474" s="184">
        <v>14.194900000000001</v>
      </c>
      <c r="R474" s="184">
        <v>28.308199999999999</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44459</v>
      </c>
      <c r="E475" s="184">
        <v>17.350000000000001</v>
      </c>
      <c r="F475" s="184">
        <v>-1.0831999999999999</v>
      </c>
      <c r="G475" s="184">
        <v>-1.0831999999999999</v>
      </c>
      <c r="H475" s="184">
        <v>-0.40179999999999999</v>
      </c>
      <c r="I475" s="184">
        <v>0</v>
      </c>
      <c r="J475" s="184">
        <v>5.407</v>
      </c>
      <c r="K475" s="184">
        <v>10.4392</v>
      </c>
      <c r="L475" s="184">
        <v>20.990200000000002</v>
      </c>
      <c r="M475" s="184">
        <v>26.7348</v>
      </c>
      <c r="N475" s="184">
        <v>43.863999999999997</v>
      </c>
      <c r="O475" s="184"/>
      <c r="P475" s="184"/>
      <c r="Q475" s="184">
        <v>22.178899999999999</v>
      </c>
      <c r="R475" s="184">
        <v>28.9925</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44459</v>
      </c>
      <c r="E476" s="184">
        <v>16.71</v>
      </c>
      <c r="F476" s="184">
        <v>-1.0657000000000001</v>
      </c>
      <c r="G476" s="184">
        <v>-1.0657000000000001</v>
      </c>
      <c r="H476" s="184">
        <v>-0.41720000000000002</v>
      </c>
      <c r="I476" s="184">
        <v>-5.9799999999999999E-2</v>
      </c>
      <c r="J476" s="184">
        <v>5.2930000000000001</v>
      </c>
      <c r="K476" s="184">
        <v>10.1516</v>
      </c>
      <c r="L476" s="184">
        <v>20.388999999999999</v>
      </c>
      <c r="M476" s="184">
        <v>25.828299999999999</v>
      </c>
      <c r="N476" s="184">
        <v>42.455199999999998</v>
      </c>
      <c r="O476" s="184"/>
      <c r="P476" s="184"/>
      <c r="Q476" s="184">
        <v>20.520800000000001</v>
      </c>
      <c r="R476" s="184">
        <v>27.452200000000001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44459</v>
      </c>
      <c r="E477" s="184">
        <v>85.46</v>
      </c>
      <c r="F477" s="184">
        <v>-1.5550999999999999</v>
      </c>
      <c r="G477" s="184">
        <v>-1.5550999999999999</v>
      </c>
      <c r="H477" s="184">
        <v>-0.84699999999999998</v>
      </c>
      <c r="I477" s="184">
        <v>-0.97330000000000005</v>
      </c>
      <c r="J477" s="184">
        <v>3.7766000000000002</v>
      </c>
      <c r="K477" s="184">
        <v>11.0303</v>
      </c>
      <c r="L477" s="184">
        <v>22.295400000000001</v>
      </c>
      <c r="M477" s="184">
        <v>32.784300000000002</v>
      </c>
      <c r="N477" s="184">
        <v>53.291499999999999</v>
      </c>
      <c r="O477" s="184">
        <v>16.344999999999999</v>
      </c>
      <c r="P477" s="184">
        <v>16.7866</v>
      </c>
      <c r="Q477" s="184">
        <v>13.5</v>
      </c>
      <c r="R477" s="184">
        <v>29.567599999999999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44459</v>
      </c>
      <c r="E478" s="184">
        <v>89.4</v>
      </c>
      <c r="F478" s="184">
        <v>-1.5527</v>
      </c>
      <c r="G478" s="184">
        <v>-1.5527</v>
      </c>
      <c r="H478" s="184">
        <v>-0.84289999999999998</v>
      </c>
      <c r="I478" s="184">
        <v>-0.96379999999999999</v>
      </c>
      <c r="J478" s="184">
        <v>3.8086000000000002</v>
      </c>
      <c r="K478" s="184">
        <v>11.1526</v>
      </c>
      <c r="L478" s="184">
        <v>22.583300000000001</v>
      </c>
      <c r="M478" s="184">
        <v>33.214100000000002</v>
      </c>
      <c r="N478" s="184">
        <v>53.9786</v>
      </c>
      <c r="O478" s="184">
        <v>17.028400000000001</v>
      </c>
      <c r="P478" s="184">
        <v>17.37</v>
      </c>
      <c r="Q478" s="184">
        <v>14.977600000000001</v>
      </c>
      <c r="R478" s="184">
        <v>30.210999999999999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44459</v>
      </c>
      <c r="E479" s="184">
        <v>76.631699999999995</v>
      </c>
      <c r="F479" s="184">
        <v>-1.3748</v>
      </c>
      <c r="G479" s="184">
        <v>-1.3748</v>
      </c>
      <c r="H479" s="184">
        <v>-0.91949999999999998</v>
      </c>
      <c r="I479" s="184">
        <v>-0.31259999999999999</v>
      </c>
      <c r="J479" s="184">
        <v>2.9622000000000002</v>
      </c>
      <c r="K479" s="184">
        <v>6.4787999999999997</v>
      </c>
      <c r="L479" s="184">
        <v>21.438700000000001</v>
      </c>
      <c r="M479" s="184">
        <v>37.214500000000001</v>
      </c>
      <c r="N479" s="184">
        <v>63.924700000000001</v>
      </c>
      <c r="O479" s="184">
        <v>17.834700000000002</v>
      </c>
      <c r="P479" s="184">
        <v>15.234999999999999</v>
      </c>
      <c r="Q479" s="184">
        <v>14.1835</v>
      </c>
      <c r="R479" s="184">
        <v>29.634699999999999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44459</v>
      </c>
      <c r="E480" s="184">
        <v>81.358400000000003</v>
      </c>
      <c r="F480" s="184">
        <v>-1.3692</v>
      </c>
      <c r="G480" s="184">
        <v>-1.3692</v>
      </c>
      <c r="H480" s="184">
        <v>-0.90649999999999997</v>
      </c>
      <c r="I480" s="184">
        <v>-0.28589999999999999</v>
      </c>
      <c r="J480" s="184">
        <v>3.0228999999999999</v>
      </c>
      <c r="K480" s="184">
        <v>6.6696999999999997</v>
      </c>
      <c r="L480" s="184">
        <v>21.8706</v>
      </c>
      <c r="M480" s="184">
        <v>37.980499999999999</v>
      </c>
      <c r="N480" s="184">
        <v>65.2346</v>
      </c>
      <c r="O480" s="184">
        <v>18.804200000000002</v>
      </c>
      <c r="P480" s="184">
        <v>16.132899999999999</v>
      </c>
      <c r="Q480" s="184">
        <v>15.370100000000001</v>
      </c>
      <c r="R480" s="184">
        <v>30.849</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44459</v>
      </c>
      <c r="E481" s="184">
        <v>113.1695</v>
      </c>
      <c r="F481" s="184">
        <v>-1.5717000000000001</v>
      </c>
      <c r="G481" s="184">
        <v>-1.5717000000000001</v>
      </c>
      <c r="H481" s="184">
        <v>-0.31609999999999999</v>
      </c>
      <c r="I481" s="184">
        <v>-5.8999999999999999E-3</v>
      </c>
      <c r="J481" s="184">
        <v>5.4195000000000002</v>
      </c>
      <c r="K481" s="184">
        <v>14.3841</v>
      </c>
      <c r="L481" s="184">
        <v>29.21</v>
      </c>
      <c r="M481" s="184">
        <v>40.2303</v>
      </c>
      <c r="N481" s="184">
        <v>59.018700000000003</v>
      </c>
      <c r="O481" s="184">
        <v>18.1539</v>
      </c>
      <c r="P481" s="184">
        <v>16.727</v>
      </c>
      <c r="Q481" s="184">
        <v>14.475</v>
      </c>
      <c r="R481" s="184">
        <v>30.232099999999999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44459</v>
      </c>
      <c r="E482" s="184">
        <v>107.31699999999999</v>
      </c>
      <c r="F482" s="184">
        <v>-1.5765</v>
      </c>
      <c r="G482" s="184">
        <v>-1.5765</v>
      </c>
      <c r="H482" s="184">
        <v>-0.32800000000000001</v>
      </c>
      <c r="I482" s="184">
        <v>-2.93E-2</v>
      </c>
      <c r="J482" s="184">
        <v>5.3654999999999999</v>
      </c>
      <c r="K482" s="184">
        <v>14.2121</v>
      </c>
      <c r="L482" s="184">
        <v>28.834299999999999</v>
      </c>
      <c r="M482" s="184">
        <v>39.621899999999997</v>
      </c>
      <c r="N482" s="184">
        <v>58.1023</v>
      </c>
      <c r="O482" s="184">
        <v>17.470099999999999</v>
      </c>
      <c r="P482" s="184">
        <v>16.025099999999998</v>
      </c>
      <c r="Q482" s="184">
        <v>15.575699999999999</v>
      </c>
      <c r="R482" s="184">
        <v>29.505700000000001</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-1.3422142857142858</v>
      </c>
      <c r="G483" s="186">
        <v>-1.3422142857142858</v>
      </c>
      <c r="H483" s="186">
        <v>-0.38166428571428573</v>
      </c>
      <c r="I483" s="186">
        <v>-3.4750000000000017E-2</v>
      </c>
      <c r="J483" s="186">
        <v>4.8379928571428579</v>
      </c>
      <c r="K483" s="186">
        <v>11.022135714285714</v>
      </c>
      <c r="L483" s="186">
        <v>24.658507142857143</v>
      </c>
      <c r="M483" s="186">
        <v>35.569757142857142</v>
      </c>
      <c r="N483" s="186">
        <v>55.756033333333335</v>
      </c>
      <c r="O483" s="186">
        <v>16.066839999999999</v>
      </c>
      <c r="P483" s="186">
        <v>14.715730000000002</v>
      </c>
      <c r="Q483" s="186">
        <v>19.029964285714289</v>
      </c>
      <c r="R483" s="186">
        <v>28.915691666666664</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-1.3719999999999999</v>
      </c>
      <c r="G484" s="186">
        <v>-1.3719999999999999</v>
      </c>
      <c r="H484" s="186">
        <v>-0.40949999999999998</v>
      </c>
      <c r="I484" s="186">
        <v>-4.4549999999999999E-2</v>
      </c>
      <c r="J484" s="186">
        <v>4.9377500000000003</v>
      </c>
      <c r="K484" s="186">
        <v>11.09145</v>
      </c>
      <c r="L484" s="186">
        <v>25.004349999999999</v>
      </c>
      <c r="M484" s="186">
        <v>37.41225</v>
      </c>
      <c r="N484" s="186">
        <v>56.04045</v>
      </c>
      <c r="O484" s="186">
        <v>16.686700000000002</v>
      </c>
      <c r="P484" s="186">
        <v>15.630049999999999</v>
      </c>
      <c r="Q484" s="186">
        <v>15.173850000000002</v>
      </c>
      <c r="R484" s="186">
        <v>29.249099999999999</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44459</v>
      </c>
      <c r="E487" s="184">
        <v>37.439</v>
      </c>
      <c r="F487" s="184">
        <v>12.85</v>
      </c>
      <c r="G487" s="184">
        <v>12.85</v>
      </c>
      <c r="H487" s="184">
        <v>13.5167</v>
      </c>
      <c r="I487" s="184">
        <v>10.150700000000001</v>
      </c>
      <c r="J487" s="184">
        <v>10.886699999999999</v>
      </c>
      <c r="K487" s="184">
        <v>7.4898999999999996</v>
      </c>
      <c r="L487" s="184">
        <v>9.0379000000000005</v>
      </c>
      <c r="M487" s="184">
        <v>6.4589999999999996</v>
      </c>
      <c r="N487" s="184">
        <v>7.3425000000000002</v>
      </c>
      <c r="O487" s="184">
        <v>6.3136999999999999</v>
      </c>
      <c r="P487" s="184">
        <v>5.14</v>
      </c>
      <c r="Q487" s="184">
        <v>7.8074000000000003</v>
      </c>
      <c r="R487" s="184">
        <v>4.4188999999999998</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44459</v>
      </c>
      <c r="E488" s="184">
        <v>24.682300000000001</v>
      </c>
      <c r="F488" s="184">
        <v>12.237</v>
      </c>
      <c r="G488" s="184">
        <v>12.237</v>
      </c>
      <c r="H488" s="184">
        <v>12.8973</v>
      </c>
      <c r="I488" s="184">
        <v>9.5306999999999995</v>
      </c>
      <c r="J488" s="184">
        <v>10.2637</v>
      </c>
      <c r="K488" s="184">
        <v>6.8666999999999998</v>
      </c>
      <c r="L488" s="184">
        <v>8.4795999999999996</v>
      </c>
      <c r="M488" s="184">
        <v>5.8951000000000002</v>
      </c>
      <c r="N488" s="184">
        <v>6.7439999999999998</v>
      </c>
      <c r="O488" s="184">
        <v>5.7095000000000002</v>
      </c>
      <c r="P488" s="184">
        <v>4.548</v>
      </c>
      <c r="Q488" s="184">
        <v>7.5204000000000004</v>
      </c>
      <c r="R488" s="184">
        <v>3.8283999999999998</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44459</v>
      </c>
      <c r="E489" s="184">
        <v>35.687399999999997</v>
      </c>
      <c r="F489" s="184">
        <v>12.2173</v>
      </c>
      <c r="G489" s="184">
        <v>12.2173</v>
      </c>
      <c r="H489" s="184">
        <v>12.9041</v>
      </c>
      <c r="I489" s="184">
        <v>9.5391999999999992</v>
      </c>
      <c r="J489" s="184">
        <v>10.276999999999999</v>
      </c>
      <c r="K489" s="184">
        <v>6.8776000000000002</v>
      </c>
      <c r="L489" s="184">
        <v>8.4879999999999995</v>
      </c>
      <c r="M489" s="184">
        <v>5.9038000000000004</v>
      </c>
      <c r="N489" s="184">
        <v>6.7558999999999996</v>
      </c>
      <c r="O489" s="184">
        <v>5.7156000000000002</v>
      </c>
      <c r="P489" s="184">
        <v>4.5515999999999996</v>
      </c>
      <c r="Q489" s="184">
        <v>7.7746000000000004</v>
      </c>
      <c r="R489" s="184">
        <v>3.8372999999999999</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44459</v>
      </c>
      <c r="E490" s="184">
        <v>1.4522999999999999</v>
      </c>
      <c r="F490" s="184">
        <v>0</v>
      </c>
      <c r="G490" s="184">
        <v>0</v>
      </c>
      <c r="H490" s="184">
        <v>0</v>
      </c>
      <c r="I490" s="184">
        <v>0</v>
      </c>
      <c r="J490" s="184">
        <v>0</v>
      </c>
      <c r="K490" s="184">
        <v>0</v>
      </c>
      <c r="L490" s="184">
        <v>0</v>
      </c>
      <c r="M490" s="184">
        <v>0</v>
      </c>
      <c r="N490" s="184">
        <v>0</v>
      </c>
      <c r="O490" s="184"/>
      <c r="P490" s="184"/>
      <c r="Q490" s="184">
        <v>-13.9459</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44459</v>
      </c>
      <c r="E491" s="184">
        <v>0.96740000000000004</v>
      </c>
      <c r="F491" s="184">
        <v>0</v>
      </c>
      <c r="G491" s="184">
        <v>0</v>
      </c>
      <c r="H491" s="184">
        <v>0</v>
      </c>
      <c r="I491" s="184">
        <v>0</v>
      </c>
      <c r="J491" s="184">
        <v>0</v>
      </c>
      <c r="K491" s="184">
        <v>0</v>
      </c>
      <c r="L491" s="184">
        <v>0</v>
      </c>
      <c r="M491" s="184">
        <v>0</v>
      </c>
      <c r="N491" s="184">
        <v>0</v>
      </c>
      <c r="O491" s="184"/>
      <c r="P491" s="184"/>
      <c r="Q491" s="184">
        <v>-13.9428</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44459</v>
      </c>
      <c r="E492" s="184">
        <v>1.3985000000000001</v>
      </c>
      <c r="F492" s="184">
        <v>0</v>
      </c>
      <c r="G492" s="184">
        <v>0</v>
      </c>
      <c r="H492" s="184">
        <v>0</v>
      </c>
      <c r="I492" s="184">
        <v>0</v>
      </c>
      <c r="J492" s="184">
        <v>0</v>
      </c>
      <c r="K492" s="184">
        <v>0</v>
      </c>
      <c r="L492" s="184">
        <v>0</v>
      </c>
      <c r="M492" s="184">
        <v>0</v>
      </c>
      <c r="N492" s="184">
        <v>0</v>
      </c>
      <c r="O492" s="184"/>
      <c r="P492" s="184"/>
      <c r="Q492" s="184">
        <v>-13.9442</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44459</v>
      </c>
      <c r="E493" s="184">
        <v>25.841100000000001</v>
      </c>
      <c r="F493" s="184">
        <v>21.9801</v>
      </c>
      <c r="G493" s="184">
        <v>21.9801</v>
      </c>
      <c r="H493" s="184">
        <v>29.4848</v>
      </c>
      <c r="I493" s="184">
        <v>22.561199999999999</v>
      </c>
      <c r="J493" s="184">
        <v>21.4053</v>
      </c>
      <c r="K493" s="184">
        <v>7.6474000000000002</v>
      </c>
      <c r="L493" s="184">
        <v>11.646699999999999</v>
      </c>
      <c r="M493" s="184">
        <v>5.3446999999999996</v>
      </c>
      <c r="N493" s="184">
        <v>6.5888999999999998</v>
      </c>
      <c r="O493" s="184">
        <v>10.808</v>
      </c>
      <c r="P493" s="184">
        <v>8.7514000000000003</v>
      </c>
      <c r="Q493" s="184">
        <v>9.5582999999999991</v>
      </c>
      <c r="R493" s="184">
        <v>9.6829000000000001</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44459</v>
      </c>
      <c r="E494" s="184">
        <v>23.840199999999999</v>
      </c>
      <c r="F494" s="184">
        <v>21.5746</v>
      </c>
      <c r="G494" s="184">
        <v>21.5746</v>
      </c>
      <c r="H494" s="184">
        <v>29.075800000000001</v>
      </c>
      <c r="I494" s="184">
        <v>22.145800000000001</v>
      </c>
      <c r="J494" s="184">
        <v>21.002400000000002</v>
      </c>
      <c r="K494" s="184">
        <v>7.2268999999999997</v>
      </c>
      <c r="L494" s="184">
        <v>11.211600000000001</v>
      </c>
      <c r="M494" s="184">
        <v>4.9187000000000003</v>
      </c>
      <c r="N494" s="184">
        <v>6.1497000000000002</v>
      </c>
      <c r="O494" s="184">
        <v>10.1882</v>
      </c>
      <c r="P494" s="184">
        <v>8.0065000000000008</v>
      </c>
      <c r="Q494" s="184">
        <v>8.7053999999999991</v>
      </c>
      <c r="R494" s="184">
        <v>9.1920000000000002</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44459</v>
      </c>
      <c r="E495" s="184">
        <v>18.846499999999999</v>
      </c>
      <c r="F495" s="184">
        <v>21.017199999999999</v>
      </c>
      <c r="G495" s="184">
        <v>21.017199999999999</v>
      </c>
      <c r="H495" s="184">
        <v>16.207799999999999</v>
      </c>
      <c r="I495" s="184">
        <v>6.3094999999999999</v>
      </c>
      <c r="J495" s="184">
        <v>10.1196</v>
      </c>
      <c r="K495" s="184">
        <v>7.1573000000000002</v>
      </c>
      <c r="L495" s="184">
        <v>7.5835999999999997</v>
      </c>
      <c r="M495" s="184">
        <v>3.1738</v>
      </c>
      <c r="N495" s="184">
        <v>7.9241999999999999</v>
      </c>
      <c r="O495" s="184">
        <v>4.6853999999999996</v>
      </c>
      <c r="P495" s="184">
        <v>4.7754000000000003</v>
      </c>
      <c r="Q495" s="184">
        <v>7.1071999999999997</v>
      </c>
      <c r="R495" s="184">
        <v>7.3418999999999999</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44459</v>
      </c>
      <c r="E496" s="184">
        <v>19.944099999999999</v>
      </c>
      <c r="F496" s="184">
        <v>21.3889</v>
      </c>
      <c r="G496" s="184">
        <v>21.3889</v>
      </c>
      <c r="H496" s="184">
        <v>16.628499999999999</v>
      </c>
      <c r="I496" s="184">
        <v>6.7102000000000004</v>
      </c>
      <c r="J496" s="184">
        <v>10.5069</v>
      </c>
      <c r="K496" s="184">
        <v>7.5359999999999996</v>
      </c>
      <c r="L496" s="184">
        <v>7.9435000000000002</v>
      </c>
      <c r="M496" s="184">
        <v>3.5236000000000001</v>
      </c>
      <c r="N496" s="184">
        <v>8.2904999999999998</v>
      </c>
      <c r="O496" s="184">
        <v>5.0928000000000004</v>
      </c>
      <c r="P496" s="184">
        <v>5.2938999999999998</v>
      </c>
      <c r="Q496" s="184">
        <v>7.5960999999999999</v>
      </c>
      <c r="R496" s="184">
        <v>7.7239000000000004</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44459</v>
      </c>
      <c r="E497" s="184">
        <v>36.668100000000003</v>
      </c>
      <c r="F497" s="184">
        <v>19.474900000000002</v>
      </c>
      <c r="G497" s="184">
        <v>19.474900000000002</v>
      </c>
      <c r="H497" s="184">
        <v>19.0534</v>
      </c>
      <c r="I497" s="184">
        <v>8.3383000000000003</v>
      </c>
      <c r="J497" s="184">
        <v>13.856199999999999</v>
      </c>
      <c r="K497" s="184">
        <v>4.2142999999999997</v>
      </c>
      <c r="L497" s="184">
        <v>5.5861000000000001</v>
      </c>
      <c r="M497" s="184">
        <v>1.889</v>
      </c>
      <c r="N497" s="184">
        <v>3.6352000000000002</v>
      </c>
      <c r="O497" s="184">
        <v>7.1829999999999998</v>
      </c>
      <c r="P497" s="184">
        <v>6.0430999999999999</v>
      </c>
      <c r="Q497" s="184">
        <v>7.9413999999999998</v>
      </c>
      <c r="R497" s="184">
        <v>6.1943000000000001</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44459</v>
      </c>
      <c r="E498" s="184">
        <v>39.311199999999999</v>
      </c>
      <c r="F498" s="184">
        <v>20.709499999999998</v>
      </c>
      <c r="G498" s="184">
        <v>20.709499999999998</v>
      </c>
      <c r="H498" s="184">
        <v>20.333300000000001</v>
      </c>
      <c r="I498" s="184">
        <v>9.6454000000000004</v>
      </c>
      <c r="J498" s="184">
        <v>15.193099999999999</v>
      </c>
      <c r="K498" s="184">
        <v>5.5655999999999999</v>
      </c>
      <c r="L498" s="184">
        <v>6.9588000000000001</v>
      </c>
      <c r="M498" s="184">
        <v>3.2202999999999999</v>
      </c>
      <c r="N498" s="184">
        <v>4.9569999999999999</v>
      </c>
      <c r="O498" s="184">
        <v>8.3171999999999997</v>
      </c>
      <c r="P498" s="184">
        <v>7.0877999999999997</v>
      </c>
      <c r="Q498" s="184">
        <v>8.5696999999999992</v>
      </c>
      <c r="R498" s="184">
        <v>7.3033000000000001</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44459</v>
      </c>
      <c r="E499" s="184">
        <v>25.703499999999998</v>
      </c>
      <c r="F499" s="184">
        <v>20.150600000000001</v>
      </c>
      <c r="G499" s="184">
        <v>20.150600000000001</v>
      </c>
      <c r="H499" s="184">
        <v>19.813600000000001</v>
      </c>
      <c r="I499" s="184">
        <v>9.1404999999999994</v>
      </c>
      <c r="J499" s="184">
        <v>14.6836</v>
      </c>
      <c r="K499" s="184">
        <v>5.0594000000000001</v>
      </c>
      <c r="L499" s="184">
        <v>6.4459999999999997</v>
      </c>
      <c r="M499" s="184">
        <v>2.7075999999999998</v>
      </c>
      <c r="N499" s="184">
        <v>4.4309000000000003</v>
      </c>
      <c r="O499" s="184">
        <v>7.8021000000000003</v>
      </c>
      <c r="P499" s="184">
        <v>6.6303000000000001</v>
      </c>
      <c r="Q499" s="184">
        <v>7.7750000000000004</v>
      </c>
      <c r="R499" s="184">
        <v>6.7606000000000002</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44459</v>
      </c>
      <c r="E500" s="184">
        <v>25.703800000000001</v>
      </c>
      <c r="F500" s="184">
        <v>22.3353</v>
      </c>
      <c r="G500" s="184">
        <v>22.3353</v>
      </c>
      <c r="H500" s="184">
        <v>16.585699999999999</v>
      </c>
      <c r="I500" s="184">
        <v>7.6397000000000004</v>
      </c>
      <c r="J500" s="184">
        <v>9.3077000000000005</v>
      </c>
      <c r="K500" s="184">
        <v>5.3634000000000004</v>
      </c>
      <c r="L500" s="184">
        <v>4.9782000000000002</v>
      </c>
      <c r="M500" s="184">
        <v>2.7585000000000002</v>
      </c>
      <c r="N500" s="184">
        <v>4.2778</v>
      </c>
      <c r="O500" s="184">
        <v>8.3529</v>
      </c>
      <c r="P500" s="184">
        <v>7.0567000000000002</v>
      </c>
      <c r="Q500" s="184">
        <v>8.5510000000000002</v>
      </c>
      <c r="R500" s="184">
        <v>6.9031000000000002</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44459</v>
      </c>
      <c r="E501" s="184">
        <v>24.282299999999999</v>
      </c>
      <c r="F501" s="184">
        <v>21.281700000000001</v>
      </c>
      <c r="G501" s="184">
        <v>21.281700000000001</v>
      </c>
      <c r="H501" s="184">
        <v>15.528600000000001</v>
      </c>
      <c r="I501" s="184">
        <v>6.5766999999999998</v>
      </c>
      <c r="J501" s="184">
        <v>8.2372999999999994</v>
      </c>
      <c r="K501" s="184">
        <v>4.2614999999999998</v>
      </c>
      <c r="L501" s="184">
        <v>3.8908</v>
      </c>
      <c r="M501" s="184">
        <v>1.7061999999999999</v>
      </c>
      <c r="N501" s="184">
        <v>3.2425999999999999</v>
      </c>
      <c r="O501" s="184">
        <v>7.3921000000000001</v>
      </c>
      <c r="P501" s="184">
        <v>6.2178000000000004</v>
      </c>
      <c r="Q501" s="184">
        <v>7.4663000000000004</v>
      </c>
      <c r="R501" s="184">
        <v>5.9329999999999998</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44459</v>
      </c>
      <c r="E502" s="184">
        <v>2797.9049</v>
      </c>
      <c r="F502" s="184">
        <v>29.441700000000001</v>
      </c>
      <c r="G502" s="184">
        <v>29.441700000000001</v>
      </c>
      <c r="H502" s="184">
        <v>24.764399999999998</v>
      </c>
      <c r="I502" s="184">
        <v>10.366099999999999</v>
      </c>
      <c r="J502" s="184">
        <v>15.1595</v>
      </c>
      <c r="K502" s="184">
        <v>8.6316000000000006</v>
      </c>
      <c r="L502" s="184">
        <v>9.1219000000000001</v>
      </c>
      <c r="M502" s="184">
        <v>4.1345999999999998</v>
      </c>
      <c r="N502" s="184">
        <v>5.8472</v>
      </c>
      <c r="O502" s="184">
        <v>10.5695</v>
      </c>
      <c r="P502" s="184">
        <v>7.7382999999999997</v>
      </c>
      <c r="Q502" s="184">
        <v>8.8597999999999999</v>
      </c>
      <c r="R502" s="184">
        <v>9.1453000000000007</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44459</v>
      </c>
      <c r="E503" s="184">
        <v>2690.8130000000001</v>
      </c>
      <c r="F503" s="184">
        <v>28.810199999999998</v>
      </c>
      <c r="G503" s="184">
        <v>28.810199999999998</v>
      </c>
      <c r="H503" s="184">
        <v>24.131499999999999</v>
      </c>
      <c r="I503" s="184">
        <v>9.7337000000000007</v>
      </c>
      <c r="J503" s="184">
        <v>14.5215</v>
      </c>
      <c r="K503" s="184">
        <v>8.0027000000000008</v>
      </c>
      <c r="L503" s="184">
        <v>8.4781999999999993</v>
      </c>
      <c r="M503" s="184">
        <v>3.4794</v>
      </c>
      <c r="N503" s="184">
        <v>5.1696999999999997</v>
      </c>
      <c r="O503" s="184">
        <v>9.8847000000000005</v>
      </c>
      <c r="P503" s="184">
        <v>7.1870000000000003</v>
      </c>
      <c r="Q503" s="184">
        <v>7.1269</v>
      </c>
      <c r="R503" s="184">
        <v>8.4498999999999995</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44459</v>
      </c>
      <c r="E504" s="184">
        <v>73.6541</v>
      </c>
      <c r="F504" s="184">
        <v>21.479099999999999</v>
      </c>
      <c r="G504" s="184">
        <v>21.479099999999999</v>
      </c>
      <c r="H504" s="184">
        <v>17.416699999999999</v>
      </c>
      <c r="I504" s="184">
        <v>37.416699999999999</v>
      </c>
      <c r="J504" s="184">
        <v>24.144100000000002</v>
      </c>
      <c r="K504" s="184">
        <v>4.5038</v>
      </c>
      <c r="L504" s="184">
        <v>10.7096</v>
      </c>
      <c r="M504" s="184">
        <v>11.8147</v>
      </c>
      <c r="N504" s="184">
        <v>13.6698</v>
      </c>
      <c r="O504" s="184">
        <v>5.4741</v>
      </c>
      <c r="P504" s="184">
        <v>6.4302000000000001</v>
      </c>
      <c r="Q504" s="184">
        <v>8.4693000000000005</v>
      </c>
      <c r="R504" s="184">
        <v>3.8904999999999998</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44459</v>
      </c>
      <c r="E505" s="184">
        <v>78.734499999999997</v>
      </c>
      <c r="F505" s="184">
        <v>21.470800000000001</v>
      </c>
      <c r="G505" s="184">
        <v>21.470800000000001</v>
      </c>
      <c r="H505" s="184">
        <v>17.415900000000001</v>
      </c>
      <c r="I505" s="184">
        <v>37.417400000000001</v>
      </c>
      <c r="J505" s="184">
        <v>24.144400000000001</v>
      </c>
      <c r="K505" s="184">
        <v>4.5034999999999998</v>
      </c>
      <c r="L505" s="184">
        <v>10.6768</v>
      </c>
      <c r="M505" s="184">
        <v>12.079800000000001</v>
      </c>
      <c r="N505" s="184">
        <v>14.104200000000001</v>
      </c>
      <c r="O505" s="184">
        <v>6.2263000000000002</v>
      </c>
      <c r="P505" s="184">
        <v>7.2731000000000003</v>
      </c>
      <c r="Q505" s="184">
        <v>8.3939000000000004</v>
      </c>
      <c r="R505" s="184">
        <v>4.5271999999999997</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44459</v>
      </c>
      <c r="E512" s="184">
        <v>73.319999999999993</v>
      </c>
      <c r="F512" s="184">
        <v>16.6998</v>
      </c>
      <c r="G512" s="184">
        <v>16.6998</v>
      </c>
      <c r="H512" s="184">
        <v>16.5443</v>
      </c>
      <c r="I512" s="184">
        <v>7.7892000000000001</v>
      </c>
      <c r="J512" s="184">
        <v>10.067399999999999</v>
      </c>
      <c r="K512" s="184">
        <v>27.4543</v>
      </c>
      <c r="L512" s="184">
        <v>16.762499999999999</v>
      </c>
      <c r="M512" s="184">
        <v>10.4269</v>
      </c>
      <c r="N512" s="184">
        <v>10.261799999999999</v>
      </c>
      <c r="O512" s="184">
        <v>7.6849999999999996</v>
      </c>
      <c r="P512" s="184">
        <v>5.8749000000000002</v>
      </c>
      <c r="Q512" s="184">
        <v>8.5025999999999993</v>
      </c>
      <c r="R512" s="184">
        <v>9.5739999999999998</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44459</v>
      </c>
      <c r="E513" s="184">
        <v>78.040800000000004</v>
      </c>
      <c r="F513" s="184">
        <v>17.345300000000002</v>
      </c>
      <c r="G513" s="184">
        <v>17.345300000000002</v>
      </c>
      <c r="H513" s="184">
        <v>17.174399999999999</v>
      </c>
      <c r="I513" s="184">
        <v>8.4324999999999992</v>
      </c>
      <c r="J513" s="184">
        <v>10.7073</v>
      </c>
      <c r="K513" s="184">
        <v>28.113299999999999</v>
      </c>
      <c r="L513" s="184">
        <v>17.300799999999999</v>
      </c>
      <c r="M513" s="184">
        <v>10.983499999999999</v>
      </c>
      <c r="N513" s="184">
        <v>10.860900000000001</v>
      </c>
      <c r="O513" s="184">
        <v>8.3659999999999997</v>
      </c>
      <c r="P513" s="184">
        <v>6.5453000000000001</v>
      </c>
      <c r="Q513" s="184">
        <v>8.4460999999999995</v>
      </c>
      <c r="R513" s="184">
        <v>10.2963</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44459</v>
      </c>
      <c r="E514" s="184">
        <v>73.319999999999993</v>
      </c>
      <c r="F514" s="184">
        <v>16.6998</v>
      </c>
      <c r="G514" s="184">
        <v>16.6998</v>
      </c>
      <c r="H514" s="184">
        <v>16.5443</v>
      </c>
      <c r="I514" s="184">
        <v>7.7892000000000001</v>
      </c>
      <c r="J514" s="184">
        <v>10.067399999999999</v>
      </c>
      <c r="K514" s="184">
        <v>27.4543</v>
      </c>
      <c r="L514" s="184">
        <v>16.762499999999999</v>
      </c>
      <c r="M514" s="184">
        <v>10.4269</v>
      </c>
      <c r="N514" s="184">
        <v>10.261799999999999</v>
      </c>
      <c r="O514" s="184">
        <v>7.6849999999999996</v>
      </c>
      <c r="P514" s="184">
        <v>5.8749000000000002</v>
      </c>
      <c r="Q514" s="184">
        <v>8.5025999999999993</v>
      </c>
      <c r="R514" s="184">
        <v>9.5739999999999998</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44459</v>
      </c>
      <c r="E515" s="184">
        <v>73.319999999999993</v>
      </c>
      <c r="F515" s="184">
        <v>16.6998</v>
      </c>
      <c r="G515" s="184">
        <v>16.6998</v>
      </c>
      <c r="H515" s="184">
        <v>16.5443</v>
      </c>
      <c r="I515" s="184">
        <v>7.7892000000000001</v>
      </c>
      <c r="J515" s="184">
        <v>10.067399999999999</v>
      </c>
      <c r="K515" s="184">
        <v>27.4543</v>
      </c>
      <c r="L515" s="184">
        <v>16.762499999999999</v>
      </c>
      <c r="M515" s="184">
        <v>10.4269</v>
      </c>
      <c r="N515" s="184">
        <v>10.261799999999999</v>
      </c>
      <c r="O515" s="184">
        <v>7.6849999999999996</v>
      </c>
      <c r="P515" s="184">
        <v>5.8749000000000002</v>
      </c>
      <c r="Q515" s="184">
        <v>8.5025999999999993</v>
      </c>
      <c r="R515" s="184">
        <v>9.5739999999999998</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44459</v>
      </c>
      <c r="E516" s="184">
        <v>28.880199999999999</v>
      </c>
      <c r="F516" s="184">
        <v>23.426100000000002</v>
      </c>
      <c r="G516" s="184">
        <v>23.426100000000002</v>
      </c>
      <c r="H516" s="184">
        <v>23.1585</v>
      </c>
      <c r="I516" s="184">
        <v>9.5315999999999992</v>
      </c>
      <c r="J516" s="184">
        <v>13.6677</v>
      </c>
      <c r="K516" s="184">
        <v>6.0655999999999999</v>
      </c>
      <c r="L516" s="184">
        <v>7.0151000000000003</v>
      </c>
      <c r="M516" s="184">
        <v>2.6221999999999999</v>
      </c>
      <c r="N516" s="184">
        <v>4.5235000000000003</v>
      </c>
      <c r="O516" s="184">
        <v>8.2548999999999992</v>
      </c>
      <c r="P516" s="184">
        <v>6.0072000000000001</v>
      </c>
      <c r="Q516" s="184">
        <v>7.8875000000000002</v>
      </c>
      <c r="R516" s="184">
        <v>6.1622000000000003</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44459</v>
      </c>
      <c r="E517" s="184">
        <v>30.876999999999999</v>
      </c>
      <c r="F517" s="184">
        <v>24.281600000000001</v>
      </c>
      <c r="G517" s="184">
        <v>24.281600000000001</v>
      </c>
      <c r="H517" s="184">
        <v>23.971399999999999</v>
      </c>
      <c r="I517" s="184">
        <v>10.333600000000001</v>
      </c>
      <c r="J517" s="184">
        <v>14.467700000000001</v>
      </c>
      <c r="K517" s="184">
        <v>6.8661000000000003</v>
      </c>
      <c r="L517" s="184">
        <v>7.8312999999999997</v>
      </c>
      <c r="M517" s="184">
        <v>3.4272999999999998</v>
      </c>
      <c r="N517" s="184">
        <v>5.3493000000000004</v>
      </c>
      <c r="O517" s="184">
        <v>9.0951000000000004</v>
      </c>
      <c r="P517" s="184">
        <v>6.8183999999999996</v>
      </c>
      <c r="Q517" s="184">
        <v>7.7733999999999996</v>
      </c>
      <c r="R517" s="184">
        <v>6.9968000000000004</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44459</v>
      </c>
      <c r="E518" s="184">
        <v>27.7531</v>
      </c>
      <c r="F518" s="184">
        <v>23.191099999999999</v>
      </c>
      <c r="G518" s="184">
        <v>23.191099999999999</v>
      </c>
      <c r="H518" s="184">
        <v>22.908999999999999</v>
      </c>
      <c r="I518" s="184">
        <v>9.2860999999999994</v>
      </c>
      <c r="J518" s="184">
        <v>13.4131</v>
      </c>
      <c r="K518" s="184">
        <v>5.8122999999999996</v>
      </c>
      <c r="L518" s="184">
        <v>6.7576999999999998</v>
      </c>
      <c r="M518" s="184">
        <v>2.3708999999999998</v>
      </c>
      <c r="N518" s="184">
        <v>4.2660999999999998</v>
      </c>
      <c r="O518" s="184">
        <v>7.9901</v>
      </c>
      <c r="P518" s="184">
        <v>5.7446000000000002</v>
      </c>
      <c r="Q518" s="184">
        <v>7.5804999999999998</v>
      </c>
      <c r="R518" s="184">
        <v>5.9046000000000003</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44459</v>
      </c>
      <c r="E519" s="184">
        <v>28.916</v>
      </c>
      <c r="F519" s="184">
        <v>11.6662</v>
      </c>
      <c r="G519" s="184">
        <v>11.6662</v>
      </c>
      <c r="H519" s="184">
        <v>15.7538</v>
      </c>
      <c r="I519" s="184">
        <v>8.6209000000000007</v>
      </c>
      <c r="J519" s="184">
        <v>13.2341</v>
      </c>
      <c r="K519" s="184">
        <v>7.0522</v>
      </c>
      <c r="L519" s="184">
        <v>7.8788999999999998</v>
      </c>
      <c r="M519" s="184">
        <v>5.5190000000000001</v>
      </c>
      <c r="N519" s="184">
        <v>6.9421999999999997</v>
      </c>
      <c r="O519" s="184">
        <v>9.5526999999999997</v>
      </c>
      <c r="P519" s="184">
        <v>8.3324999999999996</v>
      </c>
      <c r="Q519" s="184">
        <v>9.5220000000000002</v>
      </c>
      <c r="R519" s="184">
        <v>9.4352999999999998</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44459</v>
      </c>
      <c r="E520" s="184">
        <v>30.387</v>
      </c>
      <c r="F520" s="184">
        <v>12.4649</v>
      </c>
      <c r="G520" s="184">
        <v>12.4649</v>
      </c>
      <c r="H520" s="184">
        <v>16.525400000000001</v>
      </c>
      <c r="I520" s="184">
        <v>9.4029000000000007</v>
      </c>
      <c r="J520" s="184">
        <v>14.029</v>
      </c>
      <c r="K520" s="184">
        <v>7.8560999999999996</v>
      </c>
      <c r="L520" s="184">
        <v>8.7011000000000003</v>
      </c>
      <c r="M520" s="184">
        <v>6.3437000000000001</v>
      </c>
      <c r="N520" s="184">
        <v>7.7731000000000003</v>
      </c>
      <c r="O520" s="184">
        <v>10.327999999999999</v>
      </c>
      <c r="P520" s="184">
        <v>9.0913000000000004</v>
      </c>
      <c r="Q520" s="184">
        <v>10.6953</v>
      </c>
      <c r="R520" s="184">
        <v>10.220000000000001</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44459</v>
      </c>
      <c r="E521" s="184">
        <v>17.751000000000001</v>
      </c>
      <c r="F521" s="184">
        <v>24.9313</v>
      </c>
      <c r="G521" s="184">
        <v>24.9313</v>
      </c>
      <c r="H521" s="184">
        <v>19.370799999999999</v>
      </c>
      <c r="I521" s="184">
        <v>7.6597999999999997</v>
      </c>
      <c r="J521" s="184">
        <v>9.5419999999999998</v>
      </c>
      <c r="K521" s="184">
        <v>5.9996</v>
      </c>
      <c r="L521" s="184">
        <v>7.0666000000000002</v>
      </c>
      <c r="M521" s="184">
        <v>4.7007000000000003</v>
      </c>
      <c r="N521" s="184">
        <v>5.9461000000000004</v>
      </c>
      <c r="O521" s="184">
        <v>7.4892000000000003</v>
      </c>
      <c r="P521" s="184">
        <v>5.1772</v>
      </c>
      <c r="Q521" s="184">
        <v>6.1689999999999996</v>
      </c>
      <c r="R521" s="184">
        <v>7.9787999999999997</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44459</v>
      </c>
      <c r="E522" s="184">
        <v>19.045300000000001</v>
      </c>
      <c r="F522" s="184">
        <v>25.735199999999999</v>
      </c>
      <c r="G522" s="184">
        <v>25.735199999999999</v>
      </c>
      <c r="H522" s="184">
        <v>20.118300000000001</v>
      </c>
      <c r="I522" s="184">
        <v>8.4047999999999998</v>
      </c>
      <c r="J522" s="184">
        <v>10.296099999999999</v>
      </c>
      <c r="K522" s="184">
        <v>6.7602000000000002</v>
      </c>
      <c r="L522" s="184">
        <v>7.8402000000000003</v>
      </c>
      <c r="M522" s="184">
        <v>5.4657</v>
      </c>
      <c r="N522" s="184">
        <v>6.7336</v>
      </c>
      <c r="O522" s="184">
        <v>8.4033999999999995</v>
      </c>
      <c r="P522" s="184">
        <v>6.3057999999999996</v>
      </c>
      <c r="Q522" s="184">
        <v>6.6730999999999998</v>
      </c>
      <c r="R522" s="184">
        <v>8.8024000000000004</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44459</v>
      </c>
      <c r="E523" s="184">
        <v>29.899899999999999</v>
      </c>
      <c r="F523" s="184">
        <v>27.5288</v>
      </c>
      <c r="G523" s="184">
        <v>27.5288</v>
      </c>
      <c r="H523" s="184">
        <v>17.901499999999999</v>
      </c>
      <c r="I523" s="184">
        <v>7.9854000000000003</v>
      </c>
      <c r="J523" s="184">
        <v>10.5367</v>
      </c>
      <c r="K523" s="184">
        <v>7.2145000000000001</v>
      </c>
      <c r="L523" s="184">
        <v>8.5736000000000008</v>
      </c>
      <c r="M523" s="184">
        <v>3.5097</v>
      </c>
      <c r="N523" s="184">
        <v>5.8140999999999998</v>
      </c>
      <c r="O523" s="184">
        <v>11.045400000000001</v>
      </c>
      <c r="P523" s="184">
        <v>8.7887000000000004</v>
      </c>
      <c r="Q523" s="184">
        <v>9.4009999999999998</v>
      </c>
      <c r="R523" s="184">
        <v>9.2271999999999998</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44459</v>
      </c>
      <c r="E524" s="184">
        <v>27.792999999999999</v>
      </c>
      <c r="F524" s="184">
        <v>26.674199999999999</v>
      </c>
      <c r="G524" s="184">
        <v>26.674199999999999</v>
      </c>
      <c r="H524" s="184">
        <v>17.034300000000002</v>
      </c>
      <c r="I524" s="184">
        <v>7.1111000000000004</v>
      </c>
      <c r="J524" s="184">
        <v>9.6526999999999994</v>
      </c>
      <c r="K524" s="184">
        <v>6.3226000000000004</v>
      </c>
      <c r="L524" s="184">
        <v>7.6467999999999998</v>
      </c>
      <c r="M524" s="184">
        <v>2.5808</v>
      </c>
      <c r="N524" s="184">
        <v>4.8806000000000003</v>
      </c>
      <c r="O524" s="184">
        <v>10.178599999999999</v>
      </c>
      <c r="P524" s="184">
        <v>7.9363000000000001</v>
      </c>
      <c r="Q524" s="184">
        <v>8.3061000000000007</v>
      </c>
      <c r="R524" s="184">
        <v>8.3216999999999999</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44459</v>
      </c>
      <c r="E525" s="184">
        <v>18.3872</v>
      </c>
      <c r="F525" s="184">
        <v>4.3025000000000002</v>
      </c>
      <c r="G525" s="184">
        <v>4.3025000000000002</v>
      </c>
      <c r="H525" s="184">
        <v>7.2983000000000002</v>
      </c>
      <c r="I525" s="184">
        <v>5.8692000000000002</v>
      </c>
      <c r="J525" s="184">
        <v>8.8971</v>
      </c>
      <c r="K525" s="184">
        <v>8.8623999999999992</v>
      </c>
      <c r="L525" s="184">
        <v>10.755000000000001</v>
      </c>
      <c r="M525" s="184">
        <v>6.8723000000000001</v>
      </c>
      <c r="N525" s="184">
        <v>8.1719000000000008</v>
      </c>
      <c r="O525" s="184">
        <v>8.2698</v>
      </c>
      <c r="P525" s="184">
        <v>7.6239999999999997</v>
      </c>
      <c r="Q525" s="184">
        <v>7.6653000000000002</v>
      </c>
      <c r="R525" s="184">
        <v>8.1135999999999999</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44459</v>
      </c>
      <c r="E526" s="184">
        <v>17.594100000000001</v>
      </c>
      <c r="F526" s="184">
        <v>4.0812999999999997</v>
      </c>
      <c r="G526" s="184">
        <v>4.0812999999999997</v>
      </c>
      <c r="H526" s="184">
        <v>7.0631000000000004</v>
      </c>
      <c r="I526" s="184">
        <v>5.6134000000000004</v>
      </c>
      <c r="J526" s="184">
        <v>8.6423000000000005</v>
      </c>
      <c r="K526" s="184">
        <v>8.6061999999999994</v>
      </c>
      <c r="L526" s="184">
        <v>10.4909</v>
      </c>
      <c r="M526" s="184">
        <v>6.5236000000000001</v>
      </c>
      <c r="N526" s="184">
        <v>7.7683999999999997</v>
      </c>
      <c r="O526" s="184">
        <v>7.6764999999999999</v>
      </c>
      <c r="P526" s="184">
        <v>7.0270000000000001</v>
      </c>
      <c r="Q526" s="184">
        <v>7.0911999999999997</v>
      </c>
      <c r="R526" s="184">
        <v>7.5746000000000002</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44459</v>
      </c>
      <c r="E527" s="184">
        <v>1234.6999000000001</v>
      </c>
      <c r="F527" s="184">
        <v>17.221399999999999</v>
      </c>
      <c r="G527" s="184">
        <v>17.221399999999999</v>
      </c>
      <c r="H527" s="184">
        <v>9.3108000000000004</v>
      </c>
      <c r="I527" s="184">
        <v>2.8624000000000001</v>
      </c>
      <c r="J527" s="184">
        <v>7.9508000000000001</v>
      </c>
      <c r="K527" s="184">
        <v>6.9499000000000004</v>
      </c>
      <c r="L527" s="184">
        <v>7.2506000000000004</v>
      </c>
      <c r="M527" s="184">
        <v>4.7000999999999999</v>
      </c>
      <c r="N527" s="184">
        <v>6.8183999999999996</v>
      </c>
      <c r="O527" s="184"/>
      <c r="P527" s="184"/>
      <c r="Q527" s="184">
        <v>7.8281999999999998</v>
      </c>
      <c r="R527" s="184">
        <v>6.8804999999999996</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44459</v>
      </c>
      <c r="E528" s="184">
        <v>1216.9799</v>
      </c>
      <c r="F528" s="184">
        <v>16.704599999999999</v>
      </c>
      <c r="G528" s="184">
        <v>16.704599999999999</v>
      </c>
      <c r="H528" s="184">
        <v>8.7880000000000003</v>
      </c>
      <c r="I528" s="184">
        <v>2.3561000000000001</v>
      </c>
      <c r="J528" s="184">
        <v>7.4359999999999999</v>
      </c>
      <c r="K528" s="184">
        <v>6.4252000000000002</v>
      </c>
      <c r="L528" s="184">
        <v>6.7145999999999999</v>
      </c>
      <c r="M528" s="184">
        <v>4.1672000000000002</v>
      </c>
      <c r="N528" s="184">
        <v>6.2674000000000003</v>
      </c>
      <c r="O528" s="184"/>
      <c r="P528" s="184"/>
      <c r="Q528" s="184">
        <v>7.2724000000000002</v>
      </c>
      <c r="R528" s="184">
        <v>6.3262</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44459</v>
      </c>
      <c r="E529" s="184">
        <v>34.7468</v>
      </c>
      <c r="F529" s="184">
        <v>11.601100000000001</v>
      </c>
      <c r="G529" s="184">
        <v>11.601100000000001</v>
      </c>
      <c r="H529" s="184">
        <v>9.4712999999999994</v>
      </c>
      <c r="I529" s="184">
        <v>4.1634000000000002</v>
      </c>
      <c r="J529" s="184">
        <v>6.7854999999999999</v>
      </c>
      <c r="K529" s="184">
        <v>5.6128</v>
      </c>
      <c r="L529" s="184">
        <v>6.4926000000000004</v>
      </c>
      <c r="M529" s="184">
        <v>3.8885000000000001</v>
      </c>
      <c r="N529" s="184">
        <v>5.2689000000000004</v>
      </c>
      <c r="O529" s="184">
        <v>6.7233000000000001</v>
      </c>
      <c r="P529" s="184">
        <v>7.2705000000000002</v>
      </c>
      <c r="Q529" s="184">
        <v>8.0817999999999994</v>
      </c>
      <c r="R529" s="184">
        <v>6.3422999999999998</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44459</v>
      </c>
      <c r="E530" s="184">
        <v>33.087499999999999</v>
      </c>
      <c r="F530" s="184">
        <v>10.894</v>
      </c>
      <c r="G530" s="184">
        <v>10.894</v>
      </c>
      <c r="H530" s="184">
        <v>8.7609999999999992</v>
      </c>
      <c r="I530" s="184">
        <v>3.44</v>
      </c>
      <c r="J530" s="184">
        <v>6.0555000000000003</v>
      </c>
      <c r="K530" s="184">
        <v>4.8742999999999999</v>
      </c>
      <c r="L530" s="184">
        <v>5.74</v>
      </c>
      <c r="M530" s="184">
        <v>3.1396000000000002</v>
      </c>
      <c r="N530" s="184">
        <v>4.5033000000000003</v>
      </c>
      <c r="O530" s="184">
        <v>6.0613000000000001</v>
      </c>
      <c r="P530" s="184">
        <v>6.6393000000000004</v>
      </c>
      <c r="Q530" s="184">
        <v>6.7755000000000001</v>
      </c>
      <c r="R530" s="184">
        <v>5.6174999999999997</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44459</v>
      </c>
      <c r="E531" s="184">
        <v>31.7178</v>
      </c>
      <c r="F531" s="184">
        <v>11.019</v>
      </c>
      <c r="G531" s="184">
        <v>11.019</v>
      </c>
      <c r="H531" s="184">
        <v>15.8134</v>
      </c>
      <c r="I531" s="184">
        <v>9.8597999999999999</v>
      </c>
      <c r="J531" s="184">
        <v>15.6593</v>
      </c>
      <c r="K531" s="184">
        <v>8.5416000000000007</v>
      </c>
      <c r="L531" s="184">
        <v>9.7972000000000001</v>
      </c>
      <c r="M531" s="184">
        <v>4.7172000000000001</v>
      </c>
      <c r="N531" s="184">
        <v>6.8087999999999997</v>
      </c>
      <c r="O531" s="184">
        <v>10.6014</v>
      </c>
      <c r="P531" s="184">
        <v>8.9659999999999993</v>
      </c>
      <c r="Q531" s="184">
        <v>9.6552000000000007</v>
      </c>
      <c r="R531" s="184">
        <v>9.2020999999999997</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44459</v>
      </c>
      <c r="E532" s="184">
        <v>30.0259</v>
      </c>
      <c r="F532" s="184">
        <v>10.260400000000001</v>
      </c>
      <c r="G532" s="184">
        <v>10.260400000000001</v>
      </c>
      <c r="H532" s="184">
        <v>15.065</v>
      </c>
      <c r="I532" s="184">
        <v>9.1053999999999995</v>
      </c>
      <c r="J532" s="184">
        <v>14.911099999999999</v>
      </c>
      <c r="K532" s="184">
        <v>7.7896000000000001</v>
      </c>
      <c r="L532" s="184">
        <v>9.0243000000000002</v>
      </c>
      <c r="M532" s="184">
        <v>3.9592999999999998</v>
      </c>
      <c r="N532" s="184">
        <v>6.0354999999999999</v>
      </c>
      <c r="O532" s="184">
        <v>9.8568999999999996</v>
      </c>
      <c r="P532" s="184">
        <v>8.2870000000000008</v>
      </c>
      <c r="Q532" s="184">
        <v>8.6004000000000005</v>
      </c>
      <c r="R532" s="184">
        <v>8.4524000000000008</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44459</v>
      </c>
      <c r="E533" s="184">
        <v>25.2926</v>
      </c>
      <c r="F533" s="184">
        <v>19.7545</v>
      </c>
      <c r="G533" s="184">
        <v>19.7545</v>
      </c>
      <c r="H533" s="184">
        <v>14.7614</v>
      </c>
      <c r="I533" s="184">
        <v>8.2309999999999999</v>
      </c>
      <c r="J533" s="184">
        <v>9.9761000000000006</v>
      </c>
      <c r="K533" s="184">
        <v>6.6029</v>
      </c>
      <c r="L533" s="184">
        <v>7.1890000000000001</v>
      </c>
      <c r="M533" s="184">
        <v>2.7645</v>
      </c>
      <c r="N533" s="184">
        <v>4.7499000000000002</v>
      </c>
      <c r="O533" s="184">
        <v>9.1731999999999996</v>
      </c>
      <c r="P533" s="184">
        <v>7.6890999999999998</v>
      </c>
      <c r="Q533" s="184">
        <v>8.8533000000000008</v>
      </c>
      <c r="R533" s="184">
        <v>7.6601999999999997</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44459</v>
      </c>
      <c r="E534" s="184">
        <v>23.881599999999999</v>
      </c>
      <c r="F534" s="184">
        <v>19.083600000000001</v>
      </c>
      <c r="G534" s="184">
        <v>19.083600000000001</v>
      </c>
      <c r="H534" s="184">
        <v>14.055199999999999</v>
      </c>
      <c r="I534" s="184">
        <v>7.5216000000000003</v>
      </c>
      <c r="J534" s="184">
        <v>9.2522000000000002</v>
      </c>
      <c r="K534" s="184">
        <v>5.8724999999999996</v>
      </c>
      <c r="L534" s="184">
        <v>6.4454000000000002</v>
      </c>
      <c r="M534" s="184">
        <v>2.032</v>
      </c>
      <c r="N534" s="184">
        <v>4.0137</v>
      </c>
      <c r="O534" s="184">
        <v>8.4040999999999997</v>
      </c>
      <c r="P534" s="184">
        <v>6.8592000000000004</v>
      </c>
      <c r="Q534" s="184">
        <v>5.9471999999999996</v>
      </c>
      <c r="R534" s="184">
        <v>6.9295</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44459</v>
      </c>
      <c r="E535" s="184">
        <v>12.275499999999999</v>
      </c>
      <c r="F535" s="184">
        <v>17.767199999999999</v>
      </c>
      <c r="G535" s="184">
        <v>17.767199999999999</v>
      </c>
      <c r="H535" s="184">
        <v>15.5077</v>
      </c>
      <c r="I535" s="184">
        <v>6.3658000000000001</v>
      </c>
      <c r="J535" s="184">
        <v>10.568099999999999</v>
      </c>
      <c r="K535" s="184">
        <v>5.7492000000000001</v>
      </c>
      <c r="L535" s="184">
        <v>6.0326000000000004</v>
      </c>
      <c r="M535" s="184">
        <v>4.7544000000000004</v>
      </c>
      <c r="N535" s="184">
        <v>5.3299000000000003</v>
      </c>
      <c r="O535" s="184">
        <v>7.0354000000000001</v>
      </c>
      <c r="P535" s="184"/>
      <c r="Q535" s="184">
        <v>6.8654000000000002</v>
      </c>
      <c r="R535" s="184">
        <v>6.4569999999999999</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44459</v>
      </c>
      <c r="E536" s="184">
        <v>11.863799999999999</v>
      </c>
      <c r="F536" s="184">
        <v>16.636299999999999</v>
      </c>
      <c r="G536" s="184">
        <v>16.636299999999999</v>
      </c>
      <c r="H536" s="184">
        <v>14.367599999999999</v>
      </c>
      <c r="I536" s="184">
        <v>5.2628000000000004</v>
      </c>
      <c r="J536" s="184">
        <v>9.4539000000000009</v>
      </c>
      <c r="K536" s="184">
        <v>4.6268000000000002</v>
      </c>
      <c r="L536" s="184">
        <v>4.9104000000000001</v>
      </c>
      <c r="M536" s="184">
        <v>3.6423999999999999</v>
      </c>
      <c r="N536" s="184">
        <v>4.2081</v>
      </c>
      <c r="O536" s="184">
        <v>5.8654000000000002</v>
      </c>
      <c r="P536" s="184"/>
      <c r="Q536" s="184">
        <v>5.6912000000000003</v>
      </c>
      <c r="R536" s="184">
        <v>5.2816999999999998</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44459</v>
      </c>
      <c r="E537" s="184">
        <v>14.219099999999999</v>
      </c>
      <c r="F537" s="184">
        <v>13.3629</v>
      </c>
      <c r="G537" s="184">
        <v>13.3629</v>
      </c>
      <c r="H537" s="184">
        <v>13.861700000000001</v>
      </c>
      <c r="I537" s="184">
        <v>5.1440999999999999</v>
      </c>
      <c r="J537" s="184">
        <v>8.0704999999999991</v>
      </c>
      <c r="K537" s="184">
        <v>5.5227000000000004</v>
      </c>
      <c r="L537" s="184">
        <v>6.4081000000000001</v>
      </c>
      <c r="M537" s="184">
        <v>3.96</v>
      </c>
      <c r="N537" s="184">
        <v>4.8071999999999999</v>
      </c>
      <c r="O537" s="184">
        <v>10.1976</v>
      </c>
      <c r="P537" s="184"/>
      <c r="Q537" s="184">
        <v>8.1440999999999999</v>
      </c>
      <c r="R537" s="184">
        <v>8.0504999999999995</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44459</v>
      </c>
      <c r="E538" s="184">
        <v>13.465999999999999</v>
      </c>
      <c r="F538" s="184">
        <v>12.481199999999999</v>
      </c>
      <c r="G538" s="184">
        <v>12.481199999999999</v>
      </c>
      <c r="H538" s="184">
        <v>12.926299999999999</v>
      </c>
      <c r="I538" s="184">
        <v>4.1886999999999999</v>
      </c>
      <c r="J538" s="184">
        <v>7.1074999999999999</v>
      </c>
      <c r="K538" s="184">
        <v>4.5570000000000004</v>
      </c>
      <c r="L538" s="184">
        <v>5.4225000000000003</v>
      </c>
      <c r="M538" s="184">
        <v>2.9794999999999998</v>
      </c>
      <c r="N538" s="184">
        <v>3.8153000000000001</v>
      </c>
      <c r="O538" s="184">
        <v>9.0345999999999993</v>
      </c>
      <c r="P538" s="184"/>
      <c r="Q538" s="184">
        <v>6.843</v>
      </c>
      <c r="R538" s="184">
        <v>7.0237999999999996</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44459</v>
      </c>
      <c r="E539" s="184">
        <v>29.76</v>
      </c>
      <c r="F539" s="184">
        <v>14.7765</v>
      </c>
      <c r="G539" s="184">
        <v>14.7765</v>
      </c>
      <c r="H539" s="184">
        <v>26.4148</v>
      </c>
      <c r="I539" s="184">
        <v>13.4818</v>
      </c>
      <c r="J539" s="184">
        <v>19.396000000000001</v>
      </c>
      <c r="K539" s="184">
        <v>5.7868000000000004</v>
      </c>
      <c r="L539" s="184">
        <v>9.3606999999999996</v>
      </c>
      <c r="M539" s="184">
        <v>3.8384</v>
      </c>
      <c r="N539" s="184">
        <v>4.9695999999999998</v>
      </c>
      <c r="O539" s="184">
        <v>8.6334</v>
      </c>
      <c r="P539" s="184">
        <v>6.6125999999999996</v>
      </c>
      <c r="Q539" s="184">
        <v>6.6832000000000003</v>
      </c>
      <c r="R539" s="184">
        <v>7.4893999999999998</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44459</v>
      </c>
      <c r="E540" s="184">
        <v>31.446999999999999</v>
      </c>
      <c r="F540" s="184">
        <v>15.1464</v>
      </c>
      <c r="G540" s="184">
        <v>15.1464</v>
      </c>
      <c r="H540" s="184">
        <v>26.833100000000002</v>
      </c>
      <c r="I540" s="184">
        <v>13.8941</v>
      </c>
      <c r="J540" s="184">
        <v>19.8124</v>
      </c>
      <c r="K540" s="184">
        <v>6.1997</v>
      </c>
      <c r="L540" s="184">
        <v>9.7904</v>
      </c>
      <c r="M540" s="184">
        <v>4.2686000000000002</v>
      </c>
      <c r="N540" s="184">
        <v>5.4146999999999998</v>
      </c>
      <c r="O540" s="184">
        <v>9.2637999999999998</v>
      </c>
      <c r="P540" s="184">
        <v>7.2626999999999997</v>
      </c>
      <c r="Q540" s="184">
        <v>8.5355000000000008</v>
      </c>
      <c r="R540" s="184">
        <v>8.0328999999999997</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44459</v>
      </c>
      <c r="E541" s="184">
        <v>2139.7820000000002</v>
      </c>
      <c r="F541" s="184">
        <v>23.5152</v>
      </c>
      <c r="G541" s="184">
        <v>23.5152</v>
      </c>
      <c r="H541" s="184">
        <v>21.027999999999999</v>
      </c>
      <c r="I541" s="184">
        <v>9.2005999999999997</v>
      </c>
      <c r="J541" s="184">
        <v>12.478899999999999</v>
      </c>
      <c r="K541" s="184">
        <v>6.1109999999999998</v>
      </c>
      <c r="L541" s="184">
        <v>7.0080999999999998</v>
      </c>
      <c r="M541" s="184">
        <v>3.5996999999999999</v>
      </c>
      <c r="N541" s="184">
        <v>4.6769999999999996</v>
      </c>
      <c r="O541" s="184">
        <v>8.7690999999999999</v>
      </c>
      <c r="P541" s="184">
        <v>7.6534000000000004</v>
      </c>
      <c r="Q541" s="184">
        <v>8.1616</v>
      </c>
      <c r="R541" s="184">
        <v>6.8289999999999997</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44459</v>
      </c>
      <c r="E542" s="184">
        <v>2317.7698999999998</v>
      </c>
      <c r="F542" s="184">
        <v>24.735499999999998</v>
      </c>
      <c r="G542" s="184">
        <v>24.735499999999998</v>
      </c>
      <c r="H542" s="184">
        <v>22.251200000000001</v>
      </c>
      <c r="I542" s="184">
        <v>10.423299999999999</v>
      </c>
      <c r="J542" s="184">
        <v>13.625999999999999</v>
      </c>
      <c r="K542" s="184">
        <v>7.2378</v>
      </c>
      <c r="L542" s="184">
        <v>8.2108000000000008</v>
      </c>
      <c r="M542" s="184">
        <v>4.8132000000000001</v>
      </c>
      <c r="N542" s="184">
        <v>5.8541999999999996</v>
      </c>
      <c r="O542" s="184">
        <v>9.7485999999999997</v>
      </c>
      <c r="P542" s="184">
        <v>8.7383000000000006</v>
      </c>
      <c r="Q542" s="184">
        <v>8.9832000000000001</v>
      </c>
      <c r="R542" s="184">
        <v>7.9458000000000002</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44459</v>
      </c>
      <c r="E547" s="184">
        <v>16.845600000000001</v>
      </c>
      <c r="F547" s="184">
        <v>21.2712</v>
      </c>
      <c r="G547" s="184">
        <v>21.2712</v>
      </c>
      <c r="H547" s="184">
        <v>22.350899999999999</v>
      </c>
      <c r="I547" s="184">
        <v>9.8649000000000004</v>
      </c>
      <c r="J547" s="184">
        <v>14.598100000000001</v>
      </c>
      <c r="K547" s="184">
        <v>7.4638999999999998</v>
      </c>
      <c r="L547" s="184">
        <v>7.1860999999999997</v>
      </c>
      <c r="M547" s="184">
        <v>4.6988000000000003</v>
      </c>
      <c r="N547" s="184">
        <v>5.4752000000000001</v>
      </c>
      <c r="O547" s="184">
        <v>8.9711999999999996</v>
      </c>
      <c r="P547" s="184">
        <v>7.6768000000000001</v>
      </c>
      <c r="Q547" s="184">
        <v>8.5661000000000005</v>
      </c>
      <c r="R547" s="184">
        <v>7.8800999999999997</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44459</v>
      </c>
      <c r="E548" s="184">
        <v>16.761299999999999</v>
      </c>
      <c r="F548" s="184">
        <v>21.159800000000001</v>
      </c>
      <c r="G548" s="184">
        <v>21.159800000000001</v>
      </c>
      <c r="H548" s="184">
        <v>22.244199999999999</v>
      </c>
      <c r="I548" s="184">
        <v>9.7423000000000002</v>
      </c>
      <c r="J548" s="184">
        <v>14.478</v>
      </c>
      <c r="K548" s="184">
        <v>7.3433000000000002</v>
      </c>
      <c r="L548" s="184">
        <v>7.0631000000000004</v>
      </c>
      <c r="M548" s="184">
        <v>4.5753000000000004</v>
      </c>
      <c r="N548" s="184">
        <v>5.3498999999999999</v>
      </c>
      <c r="O548" s="184">
        <v>8.8394999999999992</v>
      </c>
      <c r="P548" s="184">
        <v>7.5575999999999999</v>
      </c>
      <c r="Q548" s="184">
        <v>8.4482999999999997</v>
      </c>
      <c r="R548" s="184">
        <v>7.7464000000000004</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44459</v>
      </c>
      <c r="E549" s="184">
        <v>30.007100000000001</v>
      </c>
      <c r="F549" s="184">
        <v>25.679099999999998</v>
      </c>
      <c r="G549" s="184">
        <v>25.679099999999998</v>
      </c>
      <c r="H549" s="184">
        <v>23.564800000000002</v>
      </c>
      <c r="I549" s="184">
        <v>10.100199999999999</v>
      </c>
      <c r="J549" s="184">
        <v>13.2249</v>
      </c>
      <c r="K549" s="184">
        <v>6.7256999999999998</v>
      </c>
      <c r="L549" s="184">
        <v>6.2194000000000003</v>
      </c>
      <c r="M549" s="184">
        <v>3.6823000000000001</v>
      </c>
      <c r="N549" s="184">
        <v>5.3621999999999996</v>
      </c>
      <c r="O549" s="184">
        <v>10.2562</v>
      </c>
      <c r="P549" s="184">
        <v>8.5183</v>
      </c>
      <c r="Q549" s="184">
        <v>8.8109000000000002</v>
      </c>
      <c r="R549" s="184">
        <v>8.1690000000000005</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44459</v>
      </c>
      <c r="E550" s="184">
        <v>28.2622</v>
      </c>
      <c r="F550" s="184">
        <v>24.933499999999999</v>
      </c>
      <c r="G550" s="184">
        <v>24.933499999999999</v>
      </c>
      <c r="H550" s="184">
        <v>22.8109</v>
      </c>
      <c r="I550" s="184">
        <v>9.3318999999999992</v>
      </c>
      <c r="J550" s="184">
        <v>12.4535</v>
      </c>
      <c r="K550" s="184">
        <v>5.9439000000000002</v>
      </c>
      <c r="L550" s="184">
        <v>5.4278000000000004</v>
      </c>
      <c r="M550" s="184">
        <v>2.8942999999999999</v>
      </c>
      <c r="N550" s="184">
        <v>4.5541999999999998</v>
      </c>
      <c r="O550" s="184">
        <v>9.4931999999999999</v>
      </c>
      <c r="P550" s="184">
        <v>7.7271000000000001</v>
      </c>
      <c r="Q550" s="184">
        <v>6.0458999999999996</v>
      </c>
      <c r="R550" s="184">
        <v>7.4115000000000002</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44459</v>
      </c>
      <c r="E551" s="184">
        <v>36.177599999999998</v>
      </c>
      <c r="F551" s="184">
        <v>8.3124000000000002</v>
      </c>
      <c r="G551" s="184">
        <v>8.3124000000000002</v>
      </c>
      <c r="H551" s="184">
        <v>5.5404999999999998</v>
      </c>
      <c r="I551" s="184">
        <v>3.9695999999999998</v>
      </c>
      <c r="J551" s="184">
        <v>5.26</v>
      </c>
      <c r="K551" s="184">
        <v>6.9473000000000003</v>
      </c>
      <c r="L551" s="184">
        <v>8.2941000000000003</v>
      </c>
      <c r="M551" s="184">
        <v>5.444</v>
      </c>
      <c r="N551" s="184">
        <v>6.84</v>
      </c>
      <c r="O551" s="184">
        <v>8.5458999999999996</v>
      </c>
      <c r="P551" s="184">
        <v>7.4067999999999996</v>
      </c>
      <c r="Q551" s="184">
        <v>9.1320999999999994</v>
      </c>
      <c r="R551" s="184">
        <v>8.2948000000000004</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44459</v>
      </c>
      <c r="E552" s="184">
        <v>33.151899999999998</v>
      </c>
      <c r="F552" s="184">
        <v>7.6750999999999996</v>
      </c>
      <c r="G552" s="184">
        <v>7.6750999999999996</v>
      </c>
      <c r="H552" s="184">
        <v>5.0065</v>
      </c>
      <c r="I552" s="184">
        <v>3.4885000000000002</v>
      </c>
      <c r="J552" s="184">
        <v>4.7676999999999996</v>
      </c>
      <c r="K552" s="184">
        <v>6.4852999999999996</v>
      </c>
      <c r="L552" s="184">
        <v>7.7389999999999999</v>
      </c>
      <c r="M552" s="184">
        <v>4.7813999999999997</v>
      </c>
      <c r="N552" s="184">
        <v>5.9867999999999997</v>
      </c>
      <c r="O552" s="184">
        <v>7.4771000000000001</v>
      </c>
      <c r="P552" s="184">
        <v>6.3270999999999997</v>
      </c>
      <c r="Q552" s="184">
        <v>6.8613</v>
      </c>
      <c r="R552" s="184">
        <v>7.2511000000000001</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44459</v>
      </c>
      <c r="E553" s="184">
        <v>19.3673</v>
      </c>
      <c r="F553" s="184">
        <v>23.2881</v>
      </c>
      <c r="G553" s="184">
        <v>23.2881</v>
      </c>
      <c r="H553" s="184">
        <v>27.253299999999999</v>
      </c>
      <c r="I553" s="184">
        <v>11.261900000000001</v>
      </c>
      <c r="J553" s="184">
        <v>16.434000000000001</v>
      </c>
      <c r="K553" s="184">
        <v>7.4417999999999997</v>
      </c>
      <c r="L553" s="184">
        <v>8.1610999999999994</v>
      </c>
      <c r="M553" s="184">
        <v>3.1394000000000002</v>
      </c>
      <c r="N553" s="184">
        <v>4.8304999999999998</v>
      </c>
      <c r="O553" s="184">
        <v>8.9293999999999993</v>
      </c>
      <c r="P553" s="184">
        <v>6.2133000000000003</v>
      </c>
      <c r="Q553" s="184">
        <v>7.1216999999999997</v>
      </c>
      <c r="R553" s="184">
        <v>7.5293000000000001</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44459</v>
      </c>
      <c r="E554" s="184">
        <v>20.269300000000001</v>
      </c>
      <c r="F554" s="184">
        <v>23.575399999999998</v>
      </c>
      <c r="G554" s="184">
        <v>23.575399999999998</v>
      </c>
      <c r="H554" s="184">
        <v>27.567900000000002</v>
      </c>
      <c r="I554" s="184">
        <v>11.601900000000001</v>
      </c>
      <c r="J554" s="184">
        <v>16.785399999999999</v>
      </c>
      <c r="K554" s="184">
        <v>7.8051000000000004</v>
      </c>
      <c r="L554" s="184">
        <v>8.5139999999999993</v>
      </c>
      <c r="M554" s="184">
        <v>3.3982999999999999</v>
      </c>
      <c r="N554" s="184">
        <v>5.0875000000000004</v>
      </c>
      <c r="O554" s="184">
        <v>9.1945999999999994</v>
      </c>
      <c r="P554" s="184">
        <v>6.6257999999999999</v>
      </c>
      <c r="Q554" s="184">
        <v>7.4508999999999999</v>
      </c>
      <c r="R554" s="184">
        <v>7.8342999999999998</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44459</v>
      </c>
      <c r="E555" s="184">
        <v>0.32979999999999998</v>
      </c>
      <c r="F555" s="184">
        <v>11.077400000000001</v>
      </c>
      <c r="G555" s="184">
        <v>11.077400000000001</v>
      </c>
      <c r="H555" s="184">
        <v>11.0909</v>
      </c>
      <c r="I555" s="184">
        <v>11.1145</v>
      </c>
      <c r="J555" s="184">
        <v>10.8086</v>
      </c>
      <c r="K555" s="184">
        <v>11.0181</v>
      </c>
      <c r="L555" s="184">
        <v>11.322900000000001</v>
      </c>
      <c r="M555" s="184">
        <v>-23.5625</v>
      </c>
      <c r="N555" s="184">
        <v>-15.9938</v>
      </c>
      <c r="O555" s="184"/>
      <c r="P555" s="184"/>
      <c r="Q555" s="184">
        <v>-7.5350000000000001</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44459</v>
      </c>
      <c r="E556" s="184">
        <v>0.31440000000000001</v>
      </c>
      <c r="F556" s="184">
        <v>11.6205</v>
      </c>
      <c r="G556" s="184">
        <v>11.6205</v>
      </c>
      <c r="H556" s="184">
        <v>9.9700000000000006</v>
      </c>
      <c r="I556" s="184">
        <v>10.8249</v>
      </c>
      <c r="J556" s="184">
        <v>10.5801</v>
      </c>
      <c r="K556" s="184">
        <v>10.9201</v>
      </c>
      <c r="L556" s="184">
        <v>11.277900000000001</v>
      </c>
      <c r="M556" s="184">
        <v>-23.828499999999998</v>
      </c>
      <c r="N556" s="184">
        <v>-16.183</v>
      </c>
      <c r="O556" s="184"/>
      <c r="P556" s="184"/>
      <c r="Q556" s="184">
        <v>-7.6725000000000003</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44459</v>
      </c>
      <c r="E557" s="184">
        <v>22.615600000000001</v>
      </c>
      <c r="F557" s="184">
        <v>12.170400000000001</v>
      </c>
      <c r="G557" s="184">
        <v>12.170400000000001</v>
      </c>
      <c r="H557" s="184">
        <v>14.519600000000001</v>
      </c>
      <c r="I557" s="184">
        <v>5.2210999999999999</v>
      </c>
      <c r="J557" s="184">
        <v>6.5124000000000004</v>
      </c>
      <c r="K557" s="184">
        <v>4.5353000000000003</v>
      </c>
      <c r="L557" s="184">
        <v>5.0911</v>
      </c>
      <c r="M557" s="184">
        <v>2.7913999999999999</v>
      </c>
      <c r="N557" s="184">
        <v>3.7545000000000002</v>
      </c>
      <c r="O557" s="184">
        <v>2.5247999999999999</v>
      </c>
      <c r="P557" s="184">
        <v>4.2305000000000001</v>
      </c>
      <c r="Q557" s="184">
        <v>7.0053000000000001</v>
      </c>
      <c r="R557" s="184">
        <v>4.6516999999999999</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44459</v>
      </c>
      <c r="E558" s="184">
        <v>21.414899999999999</v>
      </c>
      <c r="F558" s="184">
        <v>11.657999999999999</v>
      </c>
      <c r="G558" s="184">
        <v>11.657999999999999</v>
      </c>
      <c r="H558" s="184">
        <v>14.0138</v>
      </c>
      <c r="I558" s="184">
        <v>4.72</v>
      </c>
      <c r="J558" s="184">
        <v>6.0014000000000003</v>
      </c>
      <c r="K558" s="184">
        <v>4.0026999999999999</v>
      </c>
      <c r="L558" s="184">
        <v>4.5332999999999997</v>
      </c>
      <c r="M558" s="184">
        <v>2.2267000000000001</v>
      </c>
      <c r="N558" s="184">
        <v>3.1755</v>
      </c>
      <c r="O558" s="184">
        <v>1.8969</v>
      </c>
      <c r="P558" s="184">
        <v>3.5325000000000002</v>
      </c>
      <c r="Q558" s="184">
        <v>7.0019</v>
      </c>
      <c r="R558" s="184">
        <v>4.0523999999999996</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17.12141129032258</v>
      </c>
      <c r="G559" s="186">
        <v>17.12141129032258</v>
      </c>
      <c r="H559" s="186">
        <v>16.432574193548387</v>
      </c>
      <c r="I559" s="186">
        <v>9.0577951612903203</v>
      </c>
      <c r="J559" s="186">
        <v>11.474853225806447</v>
      </c>
      <c r="K559" s="186">
        <v>7.6434499999999996</v>
      </c>
      <c r="L559" s="186">
        <v>8.0001596774193526</v>
      </c>
      <c r="M559" s="186">
        <v>3.5915225806451634</v>
      </c>
      <c r="N559" s="186">
        <v>5.1730112903225791</v>
      </c>
      <c r="O559" s="186">
        <v>8.0893945454545459</v>
      </c>
      <c r="P559" s="186">
        <v>6.8146666666666658</v>
      </c>
      <c r="Q559" s="186">
        <v>6.3591322580645144</v>
      </c>
      <c r="R559" s="186">
        <v>7.337357894736841</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17.556249999999999</v>
      </c>
      <c r="G560" s="186">
        <v>17.556249999999999</v>
      </c>
      <c r="H560" s="186">
        <v>16.5443</v>
      </c>
      <c r="I560" s="186">
        <v>8.4186499999999995</v>
      </c>
      <c r="J560" s="186">
        <v>10.552399999999999</v>
      </c>
      <c r="K560" s="186">
        <v>6.7429500000000004</v>
      </c>
      <c r="L560" s="186">
        <v>7.7851499999999998</v>
      </c>
      <c r="M560" s="186">
        <v>3.8634500000000003</v>
      </c>
      <c r="N560" s="186">
        <v>5.3560499999999998</v>
      </c>
      <c r="O560" s="186">
        <v>8.3659999999999997</v>
      </c>
      <c r="P560" s="186">
        <v>6.8592000000000004</v>
      </c>
      <c r="Q560" s="186">
        <v>7.7911999999999999</v>
      </c>
      <c r="R560" s="186">
        <v>7.5293000000000001</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44459</v>
      </c>
      <c r="E563" s="184">
        <v>51.65</v>
      </c>
      <c r="F563" s="184">
        <v>-1.1483000000000001</v>
      </c>
      <c r="G563" s="184">
        <v>-1.1483000000000001</v>
      </c>
      <c r="H563" s="184">
        <v>-0.40489999999999998</v>
      </c>
      <c r="I563" s="184">
        <v>0.40820000000000001</v>
      </c>
      <c r="J563" s="184">
        <v>4.4066999999999998</v>
      </c>
      <c r="K563" s="184">
        <v>6.0575000000000001</v>
      </c>
      <c r="L563" s="184">
        <v>10.552199999999999</v>
      </c>
      <c r="M563" s="184">
        <v>16.670400000000001</v>
      </c>
      <c r="N563" s="184">
        <v>30.264800000000001</v>
      </c>
      <c r="O563" s="184">
        <v>8.6874000000000002</v>
      </c>
      <c r="P563" s="184">
        <v>11.3383</v>
      </c>
      <c r="Q563" s="184">
        <v>11.5877</v>
      </c>
      <c r="R563" s="184">
        <v>17.853100000000001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44459</v>
      </c>
      <c r="E564" s="184">
        <v>55.89</v>
      </c>
      <c r="F564" s="184">
        <v>-1.1496</v>
      </c>
      <c r="G564" s="184">
        <v>-1.1496</v>
      </c>
      <c r="H564" s="184">
        <v>-0.37430000000000002</v>
      </c>
      <c r="I564" s="184">
        <v>0.43130000000000002</v>
      </c>
      <c r="J564" s="184">
        <v>4.4672999999999998</v>
      </c>
      <c r="K564" s="184">
        <v>6.2346000000000004</v>
      </c>
      <c r="L564" s="184">
        <v>10.914899999999999</v>
      </c>
      <c r="M564" s="184">
        <v>17.243500000000001</v>
      </c>
      <c r="N564" s="184">
        <v>31.104900000000001</v>
      </c>
      <c r="O564" s="184">
        <v>9.4466999999999999</v>
      </c>
      <c r="P564" s="184">
        <v>12.315899999999999</v>
      </c>
      <c r="Q564" s="184">
        <v>15.855499999999999</v>
      </c>
      <c r="R564" s="184">
        <v>18.6234</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44459</v>
      </c>
      <c r="E565" s="184">
        <v>42.37</v>
      </c>
      <c r="F565" s="184">
        <v>-1.1662999999999999</v>
      </c>
      <c r="G565" s="184">
        <v>-1.1662999999999999</v>
      </c>
      <c r="H565" s="184">
        <v>-0.42299999999999999</v>
      </c>
      <c r="I565" s="184">
        <v>0.37909999999999999</v>
      </c>
      <c r="J565" s="184">
        <v>4.4625000000000004</v>
      </c>
      <c r="K565" s="184">
        <v>6.2969999999999997</v>
      </c>
      <c r="L565" s="184">
        <v>11.148999999999999</v>
      </c>
      <c r="M565" s="184">
        <v>17.1737</v>
      </c>
      <c r="N565" s="184">
        <v>30.973700000000001</v>
      </c>
      <c r="O565" s="184">
        <v>9.5851000000000006</v>
      </c>
      <c r="P565" s="184">
        <v>12.0228</v>
      </c>
      <c r="Q565" s="184">
        <v>11.352399999999999</v>
      </c>
      <c r="R565" s="184">
        <v>18.6951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44459</v>
      </c>
      <c r="E566" s="184">
        <v>42.37</v>
      </c>
      <c r="F566" s="184">
        <v>-1.1662999999999999</v>
      </c>
      <c r="G566" s="184">
        <v>-1.1662999999999999</v>
      </c>
      <c r="H566" s="184">
        <v>-0.42299999999999999</v>
      </c>
      <c r="I566" s="184">
        <v>0.37909999999999999</v>
      </c>
      <c r="J566" s="184">
        <v>4.4625000000000004</v>
      </c>
      <c r="K566" s="184">
        <v>6.2969999999999997</v>
      </c>
      <c r="L566" s="184">
        <v>11.148999999999999</v>
      </c>
      <c r="M566" s="184">
        <v>17.1737</v>
      </c>
      <c r="N566" s="184">
        <v>30.973700000000001</v>
      </c>
      <c r="O566" s="184">
        <v>9.5851000000000006</v>
      </c>
      <c r="P566" s="184">
        <v>12.0228</v>
      </c>
      <c r="Q566" s="184">
        <v>11.352399999999999</v>
      </c>
      <c r="R566" s="184">
        <v>18.6951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44459</v>
      </c>
      <c r="E567" s="184">
        <v>45.91</v>
      </c>
      <c r="F567" s="184">
        <v>-1.1413</v>
      </c>
      <c r="G567" s="184">
        <v>-1.1413</v>
      </c>
      <c r="H567" s="184">
        <v>-0.39050000000000001</v>
      </c>
      <c r="I567" s="184">
        <v>0.41560000000000002</v>
      </c>
      <c r="J567" s="184">
        <v>4.5785999999999998</v>
      </c>
      <c r="K567" s="184">
        <v>6.5444000000000004</v>
      </c>
      <c r="L567" s="184">
        <v>11.6488</v>
      </c>
      <c r="M567" s="184">
        <v>17.959900000000001</v>
      </c>
      <c r="N567" s="184">
        <v>32.153100000000002</v>
      </c>
      <c r="O567" s="184">
        <v>10.6389</v>
      </c>
      <c r="P567" s="184">
        <v>13.1637</v>
      </c>
      <c r="Q567" s="184">
        <v>16.661000000000001</v>
      </c>
      <c r="R567" s="184">
        <v>19.805</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44459</v>
      </c>
      <c r="E568" s="184">
        <v>83.2059</v>
      </c>
      <c r="F568" s="184">
        <v>-0.60860000000000003</v>
      </c>
      <c r="G568" s="184">
        <v>-0.60860000000000003</v>
      </c>
      <c r="H568" s="184">
        <v>0.62949999999999995</v>
      </c>
      <c r="I568" s="184">
        <v>1.5044999999999999</v>
      </c>
      <c r="J568" s="184">
        <v>8.9765999999999995</v>
      </c>
      <c r="K568" s="184">
        <v>15.2546</v>
      </c>
      <c r="L568" s="184">
        <v>24.647600000000001</v>
      </c>
      <c r="M568" s="184">
        <v>30.715900000000001</v>
      </c>
      <c r="N568" s="184">
        <v>62.803699999999999</v>
      </c>
      <c r="O568" s="184">
        <v>20.9346</v>
      </c>
      <c r="P568" s="184">
        <v>19.114699999999999</v>
      </c>
      <c r="Q568" s="184">
        <v>21.780999999999999</v>
      </c>
      <c r="R568" s="184">
        <v>29.598099999999999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44459</v>
      </c>
      <c r="E569" s="184">
        <v>75.895799999999994</v>
      </c>
      <c r="F569" s="184">
        <v>-0.61480000000000001</v>
      </c>
      <c r="G569" s="184">
        <v>-0.61480000000000001</v>
      </c>
      <c r="H569" s="184">
        <v>0.6149</v>
      </c>
      <c r="I569" s="184">
        <v>1.4750000000000001</v>
      </c>
      <c r="J569" s="184">
        <v>8.9060000000000006</v>
      </c>
      <c r="K569" s="184">
        <v>15.0121</v>
      </c>
      <c r="L569" s="184">
        <v>24.108899999999998</v>
      </c>
      <c r="M569" s="184">
        <v>29.8658</v>
      </c>
      <c r="N569" s="184">
        <v>61.399000000000001</v>
      </c>
      <c r="O569" s="184">
        <v>19.879799999999999</v>
      </c>
      <c r="P569" s="184">
        <v>17.983899999999998</v>
      </c>
      <c r="Q569" s="184">
        <v>18.8537</v>
      </c>
      <c r="R569" s="184">
        <v>28.534500000000001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44459</v>
      </c>
      <c r="E570" s="184">
        <v>70.64</v>
      </c>
      <c r="F570" s="184">
        <v>-1.8889</v>
      </c>
      <c r="G570" s="184">
        <v>-1.8889</v>
      </c>
      <c r="H570" s="184">
        <v>-1.1752</v>
      </c>
      <c r="I570" s="184">
        <v>-0.1696</v>
      </c>
      <c r="J570" s="184">
        <v>7.9957000000000003</v>
      </c>
      <c r="K570" s="184">
        <v>15.199</v>
      </c>
      <c r="L570" s="184">
        <v>23.9298</v>
      </c>
      <c r="M570" s="184">
        <v>35.247900000000001</v>
      </c>
      <c r="N570" s="184">
        <v>59.063299999999998</v>
      </c>
      <c r="O570" s="184">
        <v>15.8292</v>
      </c>
      <c r="P570" s="184">
        <v>12.6426</v>
      </c>
      <c r="Q570" s="184">
        <v>9.5312000000000001</v>
      </c>
      <c r="R570" s="184">
        <v>28.681999999999999</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44459</v>
      </c>
      <c r="E571" s="184">
        <v>77.180000000000007</v>
      </c>
      <c r="F571" s="184">
        <v>-1.8815</v>
      </c>
      <c r="G571" s="184">
        <v>-1.8815</v>
      </c>
      <c r="H571" s="184">
        <v>-1.1653</v>
      </c>
      <c r="I571" s="184">
        <v>-0.12939999999999999</v>
      </c>
      <c r="J571" s="184">
        <v>8.0800999999999998</v>
      </c>
      <c r="K571" s="184">
        <v>15.4352</v>
      </c>
      <c r="L571" s="184">
        <v>24.403600000000001</v>
      </c>
      <c r="M571" s="184">
        <v>36.024000000000001</v>
      </c>
      <c r="N571" s="184">
        <v>60.224200000000003</v>
      </c>
      <c r="O571" s="184">
        <v>16.708400000000001</v>
      </c>
      <c r="P571" s="184">
        <v>13.572900000000001</v>
      </c>
      <c r="Q571" s="184">
        <v>10.490500000000001</v>
      </c>
      <c r="R571" s="184">
        <v>29.5977</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44459</v>
      </c>
      <c r="E572" s="184">
        <v>59.423000000000002</v>
      </c>
      <c r="F572" s="184">
        <v>-1.23</v>
      </c>
      <c r="G572" s="184">
        <v>-1.23</v>
      </c>
      <c r="H572" s="184">
        <v>-0.21659999999999999</v>
      </c>
      <c r="I572" s="184">
        <v>-0.3538</v>
      </c>
      <c r="J572" s="184">
        <v>4.7710999999999997</v>
      </c>
      <c r="K572" s="184">
        <v>9.3097999999999992</v>
      </c>
      <c r="L572" s="184">
        <v>16.577400000000001</v>
      </c>
      <c r="M572" s="184">
        <v>24.464300000000001</v>
      </c>
      <c r="N572" s="184">
        <v>44.972999999999999</v>
      </c>
      <c r="O572" s="184">
        <v>18.126200000000001</v>
      </c>
      <c r="P572" s="184">
        <v>13.511699999999999</v>
      </c>
      <c r="Q572" s="184">
        <v>12.005800000000001</v>
      </c>
      <c r="R572" s="184">
        <v>24.0366</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44459</v>
      </c>
      <c r="E573" s="184">
        <v>63.935000000000002</v>
      </c>
      <c r="F573" s="184">
        <v>-1.2190000000000001</v>
      </c>
      <c r="G573" s="184">
        <v>-1.2190000000000001</v>
      </c>
      <c r="H573" s="184">
        <v>-0.1905</v>
      </c>
      <c r="I573" s="184">
        <v>-0.30249999999999999</v>
      </c>
      <c r="J573" s="184">
        <v>4.8888999999999996</v>
      </c>
      <c r="K573" s="184">
        <v>9.6843000000000004</v>
      </c>
      <c r="L573" s="184">
        <v>17.3658</v>
      </c>
      <c r="M573" s="184">
        <v>25.7227</v>
      </c>
      <c r="N573" s="184">
        <v>46.906100000000002</v>
      </c>
      <c r="O573" s="184">
        <v>19.568300000000001</v>
      </c>
      <c r="P573" s="184">
        <v>14.827</v>
      </c>
      <c r="Q573" s="184">
        <v>16.379300000000001</v>
      </c>
      <c r="R573" s="184">
        <v>25.609400000000001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44459</v>
      </c>
      <c r="E574" s="184">
        <v>17.71</v>
      </c>
      <c r="F574" s="184">
        <v>-1.6657</v>
      </c>
      <c r="G574" s="184">
        <v>-1.6657</v>
      </c>
      <c r="H574" s="184">
        <v>-0.95079999999999998</v>
      </c>
      <c r="I574" s="184">
        <v>0.45379999999999998</v>
      </c>
      <c r="J574" s="184">
        <v>5.0415000000000001</v>
      </c>
      <c r="K574" s="184">
        <v>15.827299999999999</v>
      </c>
      <c r="L574" s="184">
        <v>33.057899999999997</v>
      </c>
      <c r="M574" s="184">
        <v>47.093000000000004</v>
      </c>
      <c r="N574" s="184">
        <v>64.133499999999998</v>
      </c>
      <c r="O574" s="184">
        <v>23.636299999999999</v>
      </c>
      <c r="P574" s="184"/>
      <c r="Q574" s="184">
        <v>17.277000000000001</v>
      </c>
      <c r="R574" s="184">
        <v>44.271900000000002</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44459</v>
      </c>
      <c r="E575" s="184">
        <v>17.239999999999998</v>
      </c>
      <c r="F575" s="184">
        <v>-1.6543000000000001</v>
      </c>
      <c r="G575" s="184">
        <v>-1.6543000000000001</v>
      </c>
      <c r="H575" s="184">
        <v>-0.91949999999999998</v>
      </c>
      <c r="I575" s="184">
        <v>0.4662</v>
      </c>
      <c r="J575" s="184">
        <v>5.0579000000000001</v>
      </c>
      <c r="K575" s="184">
        <v>15.782400000000001</v>
      </c>
      <c r="L575" s="184">
        <v>32.819699999999997</v>
      </c>
      <c r="M575" s="184">
        <v>46.4741</v>
      </c>
      <c r="N575" s="184">
        <v>63.257599999999996</v>
      </c>
      <c r="O575" s="184">
        <v>22.709499999999998</v>
      </c>
      <c r="P575" s="184"/>
      <c r="Q575" s="184">
        <v>16.400700000000001</v>
      </c>
      <c r="R575" s="184">
        <v>43.2761</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44459</v>
      </c>
      <c r="E576" s="184">
        <v>21.42</v>
      </c>
      <c r="F576" s="184">
        <v>-1.4719</v>
      </c>
      <c r="G576" s="184">
        <v>-1.4719</v>
      </c>
      <c r="H576" s="184">
        <v>-1.0165999999999999</v>
      </c>
      <c r="I576" s="184">
        <v>0</v>
      </c>
      <c r="J576" s="184">
        <v>4.4878</v>
      </c>
      <c r="K576" s="184">
        <v>14.6067</v>
      </c>
      <c r="L576" s="184">
        <v>31.734300000000001</v>
      </c>
      <c r="M576" s="184">
        <v>45.417499999999997</v>
      </c>
      <c r="N576" s="184">
        <v>64.389899999999997</v>
      </c>
      <c r="O576" s="184"/>
      <c r="P576" s="184"/>
      <c r="Q576" s="184">
        <v>29.767800000000001</v>
      </c>
      <c r="R576" s="184">
        <v>40.764899999999997</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44459</v>
      </c>
      <c r="E577" s="184">
        <v>20.77</v>
      </c>
      <c r="F577" s="184">
        <v>-1.4705999999999999</v>
      </c>
      <c r="G577" s="184">
        <v>-1.4705999999999999</v>
      </c>
      <c r="H577" s="184">
        <v>-1.0009999999999999</v>
      </c>
      <c r="I577" s="184">
        <v>0</v>
      </c>
      <c r="J577" s="184">
        <v>4.4768999999999997</v>
      </c>
      <c r="K577" s="184">
        <v>14.372199999999999</v>
      </c>
      <c r="L577" s="184">
        <v>31.2895</v>
      </c>
      <c r="M577" s="184">
        <v>44.436700000000002</v>
      </c>
      <c r="N577" s="184">
        <v>62.774299999999997</v>
      </c>
      <c r="O577" s="184"/>
      <c r="P577" s="184"/>
      <c r="Q577" s="184">
        <v>28.407</v>
      </c>
      <c r="R577" s="184">
        <v>39.326000000000001</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44459</v>
      </c>
      <c r="E578" s="184">
        <v>112.77</v>
      </c>
      <c r="F578" s="184">
        <v>-1.6312</v>
      </c>
      <c r="G578" s="184">
        <v>-1.6312</v>
      </c>
      <c r="H578" s="184">
        <v>-0.80920000000000003</v>
      </c>
      <c r="I578" s="184">
        <v>5.3199999999999997E-2</v>
      </c>
      <c r="J578" s="184">
        <v>5.8773999999999997</v>
      </c>
      <c r="K578" s="184">
        <v>15.709</v>
      </c>
      <c r="L578" s="184">
        <v>29.859500000000001</v>
      </c>
      <c r="M578" s="184">
        <v>42.242699999999999</v>
      </c>
      <c r="N578" s="184">
        <v>64.579700000000003</v>
      </c>
      <c r="O578" s="184">
        <v>25.4267</v>
      </c>
      <c r="P578" s="184">
        <v>21.407599999999999</v>
      </c>
      <c r="Q578" s="184">
        <v>19.7667</v>
      </c>
      <c r="R578" s="184">
        <v>42.372900000000001</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44459</v>
      </c>
      <c r="E579" s="184">
        <v>101.04</v>
      </c>
      <c r="F579" s="184">
        <v>-1.6355</v>
      </c>
      <c r="G579" s="184">
        <v>-1.6355</v>
      </c>
      <c r="H579" s="184">
        <v>-0.82450000000000001</v>
      </c>
      <c r="I579" s="184">
        <v>1.9800000000000002E-2</v>
      </c>
      <c r="J579" s="184">
        <v>5.8010000000000002</v>
      </c>
      <c r="K579" s="184">
        <v>15.447900000000001</v>
      </c>
      <c r="L579" s="184">
        <v>29.2072</v>
      </c>
      <c r="M579" s="184">
        <v>41.137</v>
      </c>
      <c r="N579" s="184">
        <v>62.862699999999997</v>
      </c>
      <c r="O579" s="184">
        <v>24.048200000000001</v>
      </c>
      <c r="P579" s="184">
        <v>19.956</v>
      </c>
      <c r="Q579" s="184">
        <v>20.192699999999999</v>
      </c>
      <c r="R579" s="184">
        <v>40.867899999999999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44459</v>
      </c>
      <c r="E580" s="184">
        <v>108.19</v>
      </c>
      <c r="F580" s="184">
        <v>-1.6365000000000001</v>
      </c>
      <c r="G580" s="184">
        <v>-1.6365000000000001</v>
      </c>
      <c r="H580" s="184">
        <v>-0.81589999999999996</v>
      </c>
      <c r="I580" s="184">
        <v>2.7699999999999999E-2</v>
      </c>
      <c r="J580" s="184">
        <v>5.8196000000000003</v>
      </c>
      <c r="K580" s="184">
        <v>15.501200000000001</v>
      </c>
      <c r="L580" s="184">
        <v>29.398399999999999</v>
      </c>
      <c r="M580" s="184">
        <v>41.572899999999997</v>
      </c>
      <c r="N580" s="184">
        <v>63.6267</v>
      </c>
      <c r="O580" s="184">
        <v>24.816800000000001</v>
      </c>
      <c r="P580" s="184">
        <v>20.780799999999999</v>
      </c>
      <c r="Q580" s="184">
        <v>20.847899999999999</v>
      </c>
      <c r="R580" s="184">
        <v>41.6357</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44459</v>
      </c>
      <c r="E581" s="184">
        <v>122.47</v>
      </c>
      <c r="F581" s="184">
        <v>-1.2816000000000001</v>
      </c>
      <c r="G581" s="184">
        <v>-1.2816000000000001</v>
      </c>
      <c r="H581" s="184">
        <v>-0.63290000000000002</v>
      </c>
      <c r="I581" s="184">
        <v>-0.53600000000000003</v>
      </c>
      <c r="J581" s="184">
        <v>5.4957000000000003</v>
      </c>
      <c r="K581" s="184">
        <v>12.131500000000001</v>
      </c>
      <c r="L581" s="184">
        <v>22.568100000000001</v>
      </c>
      <c r="M581" s="184">
        <v>36.183700000000002</v>
      </c>
      <c r="N581" s="184">
        <v>58.2913</v>
      </c>
      <c r="O581" s="184">
        <v>23.571000000000002</v>
      </c>
      <c r="P581" s="184">
        <v>19.778600000000001</v>
      </c>
      <c r="Q581" s="184">
        <v>17.556899999999999</v>
      </c>
      <c r="R581" s="184">
        <v>35.6509</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44459</v>
      </c>
      <c r="E582" s="184">
        <v>114.89</v>
      </c>
      <c r="F582" s="184">
        <v>-1.2887999999999999</v>
      </c>
      <c r="G582" s="184">
        <v>-1.2887999999999999</v>
      </c>
      <c r="H582" s="184">
        <v>-0.65720000000000001</v>
      </c>
      <c r="I582" s="184">
        <v>-0.58840000000000003</v>
      </c>
      <c r="J582" s="184">
        <v>5.3746999999999998</v>
      </c>
      <c r="K582" s="184">
        <v>11.7607</v>
      </c>
      <c r="L582" s="184">
        <v>21.782900000000001</v>
      </c>
      <c r="M582" s="184">
        <v>34.942399999999999</v>
      </c>
      <c r="N582" s="184">
        <v>56.4193</v>
      </c>
      <c r="O582" s="184">
        <v>22.304500000000001</v>
      </c>
      <c r="P582" s="184">
        <v>18.6675</v>
      </c>
      <c r="Q582" s="184">
        <v>20.914999999999999</v>
      </c>
      <c r="R582" s="184">
        <v>34.1813</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44459</v>
      </c>
      <c r="E583" s="184">
        <v>86.457999999999998</v>
      </c>
      <c r="F583" s="184">
        <v>-1.6181000000000001</v>
      </c>
      <c r="G583" s="184">
        <v>-1.6181000000000001</v>
      </c>
      <c r="H583" s="184">
        <v>-0.84179999999999999</v>
      </c>
      <c r="I583" s="184">
        <v>-0.46400000000000002</v>
      </c>
      <c r="J583" s="184">
        <v>4.8788999999999998</v>
      </c>
      <c r="K583" s="184">
        <v>11.588900000000001</v>
      </c>
      <c r="L583" s="184">
        <v>25.452400000000001</v>
      </c>
      <c r="M583" s="184">
        <v>38.5989</v>
      </c>
      <c r="N583" s="184">
        <v>64.406300000000002</v>
      </c>
      <c r="O583" s="184">
        <v>21.656400000000001</v>
      </c>
      <c r="P583" s="184">
        <v>17.423100000000002</v>
      </c>
      <c r="Q583" s="184">
        <v>19.013500000000001</v>
      </c>
      <c r="R583" s="184">
        <v>30.232800000000001</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44459</v>
      </c>
      <c r="E584" s="184">
        <v>80.697999999999993</v>
      </c>
      <c r="F584" s="184">
        <v>-1.6262000000000001</v>
      </c>
      <c r="G584" s="184">
        <v>-1.6262000000000001</v>
      </c>
      <c r="H584" s="184">
        <v>-0.85880000000000001</v>
      </c>
      <c r="I584" s="184">
        <v>-0.49809999999999999</v>
      </c>
      <c r="J584" s="184">
        <v>4.7984999999999998</v>
      </c>
      <c r="K584" s="184">
        <v>11.326000000000001</v>
      </c>
      <c r="L584" s="184">
        <v>24.863499999999998</v>
      </c>
      <c r="M584" s="184">
        <v>37.6066</v>
      </c>
      <c r="N584" s="184">
        <v>62.841999999999999</v>
      </c>
      <c r="O584" s="184">
        <v>20.477599999999999</v>
      </c>
      <c r="P584" s="184">
        <v>16.2026</v>
      </c>
      <c r="Q584" s="184">
        <v>15.283200000000001</v>
      </c>
      <c r="R584" s="184">
        <v>28.998200000000001</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44459</v>
      </c>
      <c r="E585" s="184">
        <v>77.180000000000007</v>
      </c>
      <c r="F585" s="184">
        <v>-1.4052</v>
      </c>
      <c r="G585" s="184">
        <v>-1.4052</v>
      </c>
      <c r="H585" s="184">
        <v>-0.78420000000000001</v>
      </c>
      <c r="I585" s="184">
        <v>-0.43859999999999999</v>
      </c>
      <c r="J585" s="184">
        <v>5.0068000000000001</v>
      </c>
      <c r="K585" s="184">
        <v>11.7094</v>
      </c>
      <c r="L585" s="184">
        <v>19.1601</v>
      </c>
      <c r="M585" s="184">
        <v>30.7028</v>
      </c>
      <c r="N585" s="184">
        <v>51.839500000000001</v>
      </c>
      <c r="O585" s="184">
        <v>17.1845</v>
      </c>
      <c r="P585" s="184">
        <v>14.362</v>
      </c>
      <c r="Q585" s="184">
        <v>15.7013</v>
      </c>
      <c r="R585" s="184">
        <v>25.464099999999998</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44459</v>
      </c>
      <c r="E586" s="184">
        <v>69.58</v>
      </c>
      <c r="F586" s="184">
        <v>-1.4168000000000001</v>
      </c>
      <c r="G586" s="184">
        <v>-1.4168000000000001</v>
      </c>
      <c r="H586" s="184">
        <v>-0.8125</v>
      </c>
      <c r="I586" s="184">
        <v>-0.50049999999999994</v>
      </c>
      <c r="J586" s="184">
        <v>4.8681000000000001</v>
      </c>
      <c r="K586" s="184">
        <v>11.239000000000001</v>
      </c>
      <c r="L586" s="184">
        <v>18.1525</v>
      </c>
      <c r="M586" s="184">
        <v>29.067</v>
      </c>
      <c r="N586" s="184">
        <v>49.313299999999998</v>
      </c>
      <c r="O586" s="184">
        <v>15.1805</v>
      </c>
      <c r="P586" s="184">
        <v>12.693</v>
      </c>
      <c r="Q586" s="184">
        <v>16.459</v>
      </c>
      <c r="R586" s="184">
        <v>23.355699999999999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44459</v>
      </c>
      <c r="E587" s="184">
        <v>831.70899999999995</v>
      </c>
      <c r="F587" s="184">
        <v>-1.3866000000000001</v>
      </c>
      <c r="G587" s="184">
        <v>-1.3866000000000001</v>
      </c>
      <c r="H587" s="184">
        <v>5.28E-2</v>
      </c>
      <c r="I587" s="184">
        <v>0.25059999999999999</v>
      </c>
      <c r="J587" s="184">
        <v>4.6128999999999998</v>
      </c>
      <c r="K587" s="184">
        <v>8.2386999999999997</v>
      </c>
      <c r="L587" s="184">
        <v>18.293800000000001</v>
      </c>
      <c r="M587" s="184">
        <v>32.461599999999997</v>
      </c>
      <c r="N587" s="184">
        <v>61.690600000000003</v>
      </c>
      <c r="O587" s="184">
        <v>13.6752</v>
      </c>
      <c r="P587" s="184">
        <v>12.097899999999999</v>
      </c>
      <c r="Q587" s="184">
        <v>21.751000000000001</v>
      </c>
      <c r="R587" s="184">
        <v>22.670400000000001</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44459</v>
      </c>
      <c r="E588" s="184">
        <v>898.74810000000002</v>
      </c>
      <c r="F588" s="184">
        <v>-1.3797999999999999</v>
      </c>
      <c r="G588" s="184">
        <v>-1.3797999999999999</v>
      </c>
      <c r="H588" s="184">
        <v>6.8900000000000003E-2</v>
      </c>
      <c r="I588" s="184">
        <v>0.28310000000000002</v>
      </c>
      <c r="J588" s="184">
        <v>4.6886999999999999</v>
      </c>
      <c r="K588" s="184">
        <v>8.4751999999999992</v>
      </c>
      <c r="L588" s="184">
        <v>18.800599999999999</v>
      </c>
      <c r="M588" s="184">
        <v>33.32</v>
      </c>
      <c r="N588" s="184">
        <v>63.096299999999999</v>
      </c>
      <c r="O588" s="184">
        <v>14.7372</v>
      </c>
      <c r="P588" s="184">
        <v>13.1838</v>
      </c>
      <c r="Q588" s="184">
        <v>16.196100000000001</v>
      </c>
      <c r="R588" s="184">
        <v>23.8005</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44459</v>
      </c>
      <c r="E589" s="184">
        <v>548.29700000000003</v>
      </c>
      <c r="F589" s="184">
        <v>-1.5547</v>
      </c>
      <c r="G589" s="184">
        <v>-1.5547</v>
      </c>
      <c r="H589" s="184">
        <v>-0.35420000000000001</v>
      </c>
      <c r="I589" s="184">
        <v>1.8200000000000001E-2</v>
      </c>
      <c r="J589" s="184">
        <v>4.2851999999999997</v>
      </c>
      <c r="K589" s="184">
        <v>9.4878999999999998</v>
      </c>
      <c r="L589" s="184">
        <v>20.329999999999998</v>
      </c>
      <c r="M589" s="184">
        <v>33.3553</v>
      </c>
      <c r="N589" s="184">
        <v>57.998399999999997</v>
      </c>
      <c r="O589" s="184">
        <v>16.488099999999999</v>
      </c>
      <c r="P589" s="184">
        <v>15.4335</v>
      </c>
      <c r="Q589" s="184">
        <v>21.309200000000001</v>
      </c>
      <c r="R589" s="184">
        <v>25.151700000000002</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44459</v>
      </c>
      <c r="E590" s="184">
        <v>575.41499999999996</v>
      </c>
      <c r="F590" s="184">
        <v>-1.5509999999999999</v>
      </c>
      <c r="G590" s="184">
        <v>-1.5509999999999999</v>
      </c>
      <c r="H590" s="184">
        <v>-0.34570000000000001</v>
      </c>
      <c r="I590" s="184">
        <v>3.56E-2</v>
      </c>
      <c r="J590" s="184">
        <v>4.3250000000000002</v>
      </c>
      <c r="K590" s="184">
        <v>9.6150000000000002</v>
      </c>
      <c r="L590" s="184">
        <v>20.588100000000001</v>
      </c>
      <c r="M590" s="184">
        <v>33.7851</v>
      </c>
      <c r="N590" s="184">
        <v>58.685299999999998</v>
      </c>
      <c r="O590" s="184">
        <v>17.037800000000001</v>
      </c>
      <c r="P590" s="184">
        <v>16.0792</v>
      </c>
      <c r="Q590" s="184">
        <v>16.947299999999998</v>
      </c>
      <c r="R590" s="184">
        <v>25.7347</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44459</v>
      </c>
      <c r="E591" s="184">
        <v>2343.20224446457</v>
      </c>
      <c r="F591" s="184">
        <v>-1.222</v>
      </c>
      <c r="G591" s="184">
        <v>-1.222</v>
      </c>
      <c r="H591" s="184">
        <v>-8.9300000000000004E-2</v>
      </c>
      <c r="I591" s="184">
        <v>0.27960000000000002</v>
      </c>
      <c r="J591" s="184">
        <v>6.3312999999999997</v>
      </c>
      <c r="K591" s="184">
        <v>13.126099999999999</v>
      </c>
      <c r="L591" s="184">
        <v>23.084199999999999</v>
      </c>
      <c r="M591" s="184">
        <v>33.809899999999999</v>
      </c>
      <c r="N591" s="184">
        <v>52.625</v>
      </c>
      <c r="O591" s="184">
        <v>11.427300000000001</v>
      </c>
      <c r="P591" s="184">
        <v>11.3079</v>
      </c>
      <c r="Q591" s="184">
        <v>23.870699999999999</v>
      </c>
      <c r="R591" s="184">
        <v>20.758400000000002</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44459</v>
      </c>
      <c r="E592" s="184">
        <v>757.47900000000004</v>
      </c>
      <c r="F592" s="184">
        <v>-1.2169000000000001</v>
      </c>
      <c r="G592" s="184">
        <v>-1.2169000000000001</v>
      </c>
      <c r="H592" s="184">
        <v>-7.6899999999999996E-2</v>
      </c>
      <c r="I592" s="184">
        <v>0.3044</v>
      </c>
      <c r="J592" s="184">
        <v>6.3880999999999997</v>
      </c>
      <c r="K592" s="184">
        <v>13.2906</v>
      </c>
      <c r="L592" s="184">
        <v>23.417200000000001</v>
      </c>
      <c r="M592" s="184">
        <v>34.357700000000001</v>
      </c>
      <c r="N592" s="184">
        <v>53.494900000000001</v>
      </c>
      <c r="O592" s="184">
        <v>12.080299999999999</v>
      </c>
      <c r="P592" s="184">
        <v>12.026199999999999</v>
      </c>
      <c r="Q592" s="184">
        <v>13.8636</v>
      </c>
      <c r="R592" s="184">
        <v>21.449200000000001</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44459</v>
      </c>
      <c r="E593" s="184">
        <v>54.965600000000002</v>
      </c>
      <c r="F593" s="184">
        <v>-1.1648000000000001</v>
      </c>
      <c r="G593" s="184">
        <v>-1.1648000000000001</v>
      </c>
      <c r="H593" s="184">
        <v>-0.26129999999999998</v>
      </c>
      <c r="I593" s="184">
        <v>-0.78390000000000004</v>
      </c>
      <c r="J593" s="184">
        <v>4.9721000000000002</v>
      </c>
      <c r="K593" s="184">
        <v>11.735300000000001</v>
      </c>
      <c r="L593" s="184">
        <v>20.819400000000002</v>
      </c>
      <c r="M593" s="184">
        <v>29.5106</v>
      </c>
      <c r="N593" s="184">
        <v>53.679900000000004</v>
      </c>
      <c r="O593" s="184">
        <v>14.820399999999999</v>
      </c>
      <c r="P593" s="184">
        <v>12.7859</v>
      </c>
      <c r="Q593" s="184">
        <v>12.275600000000001</v>
      </c>
      <c r="R593" s="184">
        <v>23.562799999999999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44459</v>
      </c>
      <c r="E594" s="184">
        <v>59.305</v>
      </c>
      <c r="F594" s="184">
        <v>-1.1541999999999999</v>
      </c>
      <c r="G594" s="184">
        <v>-1.1541999999999999</v>
      </c>
      <c r="H594" s="184">
        <v>-0.23669999999999999</v>
      </c>
      <c r="I594" s="184">
        <v>-0.73580000000000001</v>
      </c>
      <c r="J594" s="184">
        <v>5.0839999999999996</v>
      </c>
      <c r="K594" s="184">
        <v>12.096299999999999</v>
      </c>
      <c r="L594" s="184">
        <v>21.5914</v>
      </c>
      <c r="M594" s="184">
        <v>30.751000000000001</v>
      </c>
      <c r="N594" s="184">
        <v>55.637</v>
      </c>
      <c r="O594" s="184">
        <v>16.1493</v>
      </c>
      <c r="P594" s="184">
        <v>13.8901</v>
      </c>
      <c r="Q594" s="184">
        <v>15.4316</v>
      </c>
      <c r="R594" s="184">
        <v>25.139099999999999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44459</v>
      </c>
      <c r="E595" s="184">
        <v>586.92999999999995</v>
      </c>
      <c r="F595" s="184">
        <v>-1.2301</v>
      </c>
      <c r="G595" s="184">
        <v>-1.2301</v>
      </c>
      <c r="H595" s="184">
        <v>0.37280000000000002</v>
      </c>
      <c r="I595" s="184">
        <v>0.59650000000000003</v>
      </c>
      <c r="J595" s="184">
        <v>5.9745999999999997</v>
      </c>
      <c r="K595" s="184">
        <v>13.215199999999999</v>
      </c>
      <c r="L595" s="184">
        <v>21.241499999999998</v>
      </c>
      <c r="M595" s="184">
        <v>34.1248</v>
      </c>
      <c r="N595" s="184">
        <v>59.956899999999997</v>
      </c>
      <c r="O595" s="184">
        <v>16.038599999999999</v>
      </c>
      <c r="P595" s="184">
        <v>13.964399999999999</v>
      </c>
      <c r="Q595" s="184">
        <v>20.229700000000001</v>
      </c>
      <c r="R595" s="184">
        <v>26.8675</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44459</v>
      </c>
      <c r="E596" s="184">
        <v>635.39</v>
      </c>
      <c r="F596" s="184">
        <v>-1.2219</v>
      </c>
      <c r="G596" s="184">
        <v>-1.2219</v>
      </c>
      <c r="H596" s="184">
        <v>0.38869999999999999</v>
      </c>
      <c r="I596" s="184">
        <v>0.62870000000000004</v>
      </c>
      <c r="J596" s="184">
        <v>6.0449999999999999</v>
      </c>
      <c r="K596" s="184">
        <v>13.4443</v>
      </c>
      <c r="L596" s="184">
        <v>21.654599999999999</v>
      </c>
      <c r="M596" s="184">
        <v>34.799300000000002</v>
      </c>
      <c r="N596" s="184">
        <v>61.070300000000003</v>
      </c>
      <c r="O596" s="184">
        <v>16.888999999999999</v>
      </c>
      <c r="P596" s="184">
        <v>15.010199999999999</v>
      </c>
      <c r="Q596" s="184">
        <v>17.2072</v>
      </c>
      <c r="R596" s="184">
        <v>27.735199999999999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44459</v>
      </c>
      <c r="E597" s="184">
        <v>15.3</v>
      </c>
      <c r="F597" s="184">
        <v>-0.58479999999999999</v>
      </c>
      <c r="G597" s="184">
        <v>-0.58479999999999999</v>
      </c>
      <c r="H597" s="184">
        <v>0.72419999999999995</v>
      </c>
      <c r="I597" s="184">
        <v>0.5917</v>
      </c>
      <c r="J597" s="184">
        <v>7.0678999999999998</v>
      </c>
      <c r="K597" s="184">
        <v>7.5949</v>
      </c>
      <c r="L597" s="184">
        <v>15.733700000000001</v>
      </c>
      <c r="M597" s="184">
        <v>24.796099999999999</v>
      </c>
      <c r="N597" s="184">
        <v>48.688000000000002</v>
      </c>
      <c r="O597" s="184">
        <v>13.742599999999999</v>
      </c>
      <c r="P597" s="184"/>
      <c r="Q597" s="184">
        <v>12.924899999999999</v>
      </c>
      <c r="R597" s="184">
        <v>19.4937</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44459</v>
      </c>
      <c r="E598" s="184">
        <v>15.73</v>
      </c>
      <c r="F598" s="184">
        <v>-0.63170000000000004</v>
      </c>
      <c r="G598" s="184">
        <v>-0.63170000000000004</v>
      </c>
      <c r="H598" s="184">
        <v>0.70420000000000005</v>
      </c>
      <c r="I598" s="184">
        <v>0.57540000000000002</v>
      </c>
      <c r="J598" s="184">
        <v>7.0068000000000001</v>
      </c>
      <c r="K598" s="184">
        <v>7.6660000000000004</v>
      </c>
      <c r="L598" s="184">
        <v>15.9175</v>
      </c>
      <c r="M598" s="184">
        <v>25.139199999999999</v>
      </c>
      <c r="N598" s="184">
        <v>49.3827</v>
      </c>
      <c r="O598" s="184">
        <v>14.5038</v>
      </c>
      <c r="P598" s="184"/>
      <c r="Q598" s="184">
        <v>13.823</v>
      </c>
      <c r="R598" s="184">
        <v>20.044799999999999</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44459</v>
      </c>
      <c r="E599" s="184">
        <v>41.69</v>
      </c>
      <c r="F599" s="184">
        <v>-1.8366</v>
      </c>
      <c r="G599" s="184">
        <v>-1.8366</v>
      </c>
      <c r="H599" s="184">
        <v>-0.35849999999999999</v>
      </c>
      <c r="I599" s="184">
        <v>0.2404</v>
      </c>
      <c r="J599" s="184">
        <v>6.4335000000000004</v>
      </c>
      <c r="K599" s="184">
        <v>12.645200000000001</v>
      </c>
      <c r="L599" s="184">
        <v>20.317499999999999</v>
      </c>
      <c r="M599" s="184">
        <v>26.987500000000001</v>
      </c>
      <c r="N599" s="184">
        <v>50.505400000000002</v>
      </c>
      <c r="O599" s="184">
        <v>13.096399999999999</v>
      </c>
      <c r="P599" s="184">
        <v>13.0801</v>
      </c>
      <c r="Q599" s="184">
        <v>19.450199999999999</v>
      </c>
      <c r="R599" s="184">
        <v>20.872800000000002</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44459</v>
      </c>
      <c r="E600" s="184">
        <v>37.93</v>
      </c>
      <c r="F600" s="184">
        <v>-1.8121</v>
      </c>
      <c r="G600" s="184">
        <v>-1.8121</v>
      </c>
      <c r="H600" s="184">
        <v>-0.36770000000000003</v>
      </c>
      <c r="I600" s="184">
        <v>0.2114</v>
      </c>
      <c r="J600" s="184">
        <v>6.3358999999999996</v>
      </c>
      <c r="K600" s="184">
        <v>12.285399999999999</v>
      </c>
      <c r="L600" s="184">
        <v>19.615300000000001</v>
      </c>
      <c r="M600" s="184">
        <v>25.8461</v>
      </c>
      <c r="N600" s="184">
        <v>48.745100000000001</v>
      </c>
      <c r="O600" s="184">
        <v>11.644600000000001</v>
      </c>
      <c r="P600" s="184">
        <v>11.462400000000001</v>
      </c>
      <c r="Q600" s="184">
        <v>18.052900000000001</v>
      </c>
      <c r="R600" s="184">
        <v>19.451000000000001</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44459</v>
      </c>
      <c r="E601" s="184">
        <v>101</v>
      </c>
      <c r="F601" s="184">
        <v>-1.4538</v>
      </c>
      <c r="G601" s="184">
        <v>-1.4538</v>
      </c>
      <c r="H601" s="184">
        <v>-0.6492</v>
      </c>
      <c r="I601" s="184">
        <v>0.1885</v>
      </c>
      <c r="J601" s="184">
        <v>5.1536</v>
      </c>
      <c r="K601" s="184">
        <v>9.5800999999999998</v>
      </c>
      <c r="L601" s="184">
        <v>23.880800000000001</v>
      </c>
      <c r="M601" s="184">
        <v>43.629100000000001</v>
      </c>
      <c r="N601" s="184">
        <v>68.53</v>
      </c>
      <c r="O601" s="184">
        <v>18.650200000000002</v>
      </c>
      <c r="P601" s="184">
        <v>18.163699999999999</v>
      </c>
      <c r="Q601" s="184">
        <v>18.898700000000002</v>
      </c>
      <c r="R601" s="184">
        <v>32.794499999999999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44459</v>
      </c>
      <c r="E602" s="184">
        <v>91.89</v>
      </c>
      <c r="F602" s="184">
        <v>-1.4690000000000001</v>
      </c>
      <c r="G602" s="184">
        <v>-1.4690000000000001</v>
      </c>
      <c r="H602" s="184">
        <v>-0.67020000000000002</v>
      </c>
      <c r="I602" s="184">
        <v>0.14169999999999999</v>
      </c>
      <c r="J602" s="184">
        <v>5.0411999999999999</v>
      </c>
      <c r="K602" s="184">
        <v>9.2628000000000004</v>
      </c>
      <c r="L602" s="184">
        <v>23.21</v>
      </c>
      <c r="M602" s="184">
        <v>42.4651</v>
      </c>
      <c r="N602" s="184">
        <v>66.709000000000003</v>
      </c>
      <c r="O602" s="184">
        <v>17.296299999999999</v>
      </c>
      <c r="P602" s="184">
        <v>16.8156</v>
      </c>
      <c r="Q602" s="184">
        <v>19.013200000000001</v>
      </c>
      <c r="R602" s="184">
        <v>31.388300000000001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44459</v>
      </c>
      <c r="E603" s="184">
        <v>14.24</v>
      </c>
      <c r="F603" s="184">
        <v>-1.0424</v>
      </c>
      <c r="G603" s="184">
        <v>-1.0424</v>
      </c>
      <c r="H603" s="184">
        <v>0.49399999999999999</v>
      </c>
      <c r="I603" s="184">
        <v>0.49399999999999999</v>
      </c>
      <c r="J603" s="184">
        <v>6.1102999999999996</v>
      </c>
      <c r="K603" s="184">
        <v>9.9613999999999994</v>
      </c>
      <c r="L603" s="184">
        <v>17.783300000000001</v>
      </c>
      <c r="M603" s="184">
        <v>22.970600000000001</v>
      </c>
      <c r="N603" s="184">
        <v>46.351500000000001</v>
      </c>
      <c r="O603" s="184">
        <v>14.1374</v>
      </c>
      <c r="P603" s="184"/>
      <c r="Q603" s="184">
        <v>9.9357000000000006</v>
      </c>
      <c r="R603" s="184">
        <v>21.255800000000001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44459</v>
      </c>
      <c r="E604" s="184">
        <v>13.37</v>
      </c>
      <c r="F604" s="184">
        <v>-1.0363</v>
      </c>
      <c r="G604" s="184">
        <v>-1.0363</v>
      </c>
      <c r="H604" s="184">
        <v>0.52629999999999999</v>
      </c>
      <c r="I604" s="184">
        <v>0.37540000000000001</v>
      </c>
      <c r="J604" s="184">
        <v>6.0270000000000001</v>
      </c>
      <c r="K604" s="184">
        <v>9.5004000000000008</v>
      </c>
      <c r="L604" s="184">
        <v>16.768599999999999</v>
      </c>
      <c r="M604" s="184">
        <v>19.5886</v>
      </c>
      <c r="N604" s="184">
        <v>41.631399999999999</v>
      </c>
      <c r="O604" s="184">
        <v>12.0023</v>
      </c>
      <c r="P604" s="184"/>
      <c r="Q604" s="184">
        <v>8.0939999999999994</v>
      </c>
      <c r="R604" s="184">
        <v>18.480399999999999</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44459</v>
      </c>
      <c r="E605" s="184">
        <v>81.510000000000005</v>
      </c>
      <c r="F605" s="184">
        <v>-1.3077000000000001</v>
      </c>
      <c r="G605" s="184">
        <v>-1.3077000000000001</v>
      </c>
      <c r="H605" s="184">
        <v>-3.6799999999999999E-2</v>
      </c>
      <c r="I605" s="184">
        <v>4.9099999999999998E-2</v>
      </c>
      <c r="J605" s="184">
        <v>5.4873000000000003</v>
      </c>
      <c r="K605" s="184">
        <v>10.807499999999999</v>
      </c>
      <c r="L605" s="184">
        <v>21.0245</v>
      </c>
      <c r="M605" s="184">
        <v>30.813700000000001</v>
      </c>
      <c r="N605" s="184">
        <v>50.387500000000003</v>
      </c>
      <c r="O605" s="184">
        <v>16.891999999999999</v>
      </c>
      <c r="P605" s="184">
        <v>15.7578</v>
      </c>
      <c r="Q605" s="184">
        <v>15.300599999999999</v>
      </c>
      <c r="R605" s="184">
        <v>28.239899999999999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44459</v>
      </c>
      <c r="E606" s="184">
        <v>92.08</v>
      </c>
      <c r="F606" s="184">
        <v>-1.2864</v>
      </c>
      <c r="G606" s="184">
        <v>-1.2864</v>
      </c>
      <c r="H606" s="184">
        <v>-1.09E-2</v>
      </c>
      <c r="I606" s="184">
        <v>9.7799999999999998E-2</v>
      </c>
      <c r="J606" s="184">
        <v>5.5963000000000003</v>
      </c>
      <c r="K606" s="184">
        <v>11.140599999999999</v>
      </c>
      <c r="L606" s="184">
        <v>21.7667</v>
      </c>
      <c r="M606" s="184">
        <v>32.052199999999999</v>
      </c>
      <c r="N606" s="184">
        <v>52.298999999999999</v>
      </c>
      <c r="O606" s="184">
        <v>18.389600000000002</v>
      </c>
      <c r="P606" s="184">
        <v>17.4057</v>
      </c>
      <c r="Q606" s="184">
        <v>19.308199999999999</v>
      </c>
      <c r="R606" s="184">
        <v>29.745699999999999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44459</v>
      </c>
      <c r="E607" s="184">
        <v>15.3492</v>
      </c>
      <c r="F607" s="184">
        <v>-1.1940999999999999</v>
      </c>
      <c r="G607" s="184">
        <v>-1.1940999999999999</v>
      </c>
      <c r="H607" s="184">
        <v>-1.2723</v>
      </c>
      <c r="I607" s="184">
        <v>-0.2087</v>
      </c>
      <c r="J607" s="184">
        <v>6.2081</v>
      </c>
      <c r="K607" s="184">
        <v>4.3567</v>
      </c>
      <c r="L607" s="184">
        <v>16.589200000000002</v>
      </c>
      <c r="M607" s="184">
        <v>28.4925</v>
      </c>
      <c r="N607" s="184">
        <v>46.4465</v>
      </c>
      <c r="O607" s="184"/>
      <c r="P607" s="184"/>
      <c r="Q607" s="184">
        <v>24.915500000000002</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44459</v>
      </c>
      <c r="E608" s="184">
        <v>14.714499999999999</v>
      </c>
      <c r="F608" s="184">
        <v>-1.2124999999999999</v>
      </c>
      <c r="G608" s="184">
        <v>-1.2124999999999999</v>
      </c>
      <c r="H608" s="184">
        <v>-1.3145</v>
      </c>
      <c r="I608" s="184">
        <v>-0.29339999999999999</v>
      </c>
      <c r="J608" s="184">
        <v>6.0091999999999999</v>
      </c>
      <c r="K608" s="184">
        <v>3.7665000000000002</v>
      </c>
      <c r="L608" s="184">
        <v>15.2957</v>
      </c>
      <c r="M608" s="184">
        <v>26.372</v>
      </c>
      <c r="N608" s="184">
        <v>43.241700000000002</v>
      </c>
      <c r="O608" s="184"/>
      <c r="P608" s="184"/>
      <c r="Q608" s="184">
        <v>22.206399999999999</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44459</v>
      </c>
      <c r="E609" s="184">
        <v>28.044</v>
      </c>
      <c r="F609" s="184">
        <v>-1.2584</v>
      </c>
      <c r="G609" s="184">
        <v>-1.2584</v>
      </c>
      <c r="H609" s="184">
        <v>-0.23119999999999999</v>
      </c>
      <c r="I609" s="184">
        <v>7.3200000000000001E-2</v>
      </c>
      <c r="J609" s="184">
        <v>6.8131000000000004</v>
      </c>
      <c r="K609" s="184">
        <v>12.802300000000001</v>
      </c>
      <c r="L609" s="184">
        <v>21.845700000000001</v>
      </c>
      <c r="M609" s="184">
        <v>30.964099999999998</v>
      </c>
      <c r="N609" s="184">
        <v>60.420099999999998</v>
      </c>
      <c r="O609" s="184">
        <v>19.712399999999999</v>
      </c>
      <c r="P609" s="184">
        <v>16.664999999999999</v>
      </c>
      <c r="Q609" s="184">
        <v>7.9485999999999999</v>
      </c>
      <c r="R609" s="184">
        <v>26.575299999999999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44459</v>
      </c>
      <c r="E610" s="184">
        <v>30.7592</v>
      </c>
      <c r="F610" s="184">
        <v>-1.2524</v>
      </c>
      <c r="G610" s="184">
        <v>-1.2524</v>
      </c>
      <c r="H610" s="184">
        <v>-0.217</v>
      </c>
      <c r="I610" s="184">
        <v>0.1019</v>
      </c>
      <c r="J610" s="184">
        <v>6.8811</v>
      </c>
      <c r="K610" s="184">
        <v>13.0205</v>
      </c>
      <c r="L610" s="184">
        <v>22.3093</v>
      </c>
      <c r="M610" s="184">
        <v>31.7057</v>
      </c>
      <c r="N610" s="184">
        <v>61.630200000000002</v>
      </c>
      <c r="O610" s="184">
        <v>20.611000000000001</v>
      </c>
      <c r="P610" s="184">
        <v>17.717600000000001</v>
      </c>
      <c r="Q610" s="184">
        <v>18.2134</v>
      </c>
      <c r="R610" s="184">
        <v>27.525200000000002</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44459</v>
      </c>
      <c r="E611" s="184">
        <v>69.542000000000002</v>
      </c>
      <c r="F611" s="184">
        <v>-1.8046</v>
      </c>
      <c r="G611" s="184">
        <v>-1.8046</v>
      </c>
      <c r="H611" s="184">
        <v>-1.5362</v>
      </c>
      <c r="I611" s="184">
        <v>-1.3365</v>
      </c>
      <c r="J611" s="184">
        <v>4.4471999999999996</v>
      </c>
      <c r="K611" s="184">
        <v>8.6898999999999997</v>
      </c>
      <c r="L611" s="184">
        <v>19.436699999999998</v>
      </c>
      <c r="M611" s="184">
        <v>30.833600000000001</v>
      </c>
      <c r="N611" s="184">
        <v>51.699300000000001</v>
      </c>
      <c r="O611" s="184">
        <v>18.148</v>
      </c>
      <c r="P611" s="184">
        <v>15.176</v>
      </c>
      <c r="Q611" s="184">
        <v>13.0282</v>
      </c>
      <c r="R611" s="184">
        <v>26.4588</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44459</v>
      </c>
      <c r="E612" s="184">
        <v>77.632000000000005</v>
      </c>
      <c r="F612" s="184">
        <v>-1.7938000000000001</v>
      </c>
      <c r="G612" s="184">
        <v>-1.7938000000000001</v>
      </c>
      <c r="H612" s="184">
        <v>-1.5109999999999999</v>
      </c>
      <c r="I612" s="184">
        <v>-1.2856000000000001</v>
      </c>
      <c r="J612" s="184">
        <v>4.5660999999999996</v>
      </c>
      <c r="K612" s="184">
        <v>9.0673999999999992</v>
      </c>
      <c r="L612" s="184">
        <v>20.2441</v>
      </c>
      <c r="M612" s="184">
        <v>32.173299999999998</v>
      </c>
      <c r="N612" s="184">
        <v>53.738900000000001</v>
      </c>
      <c r="O612" s="184">
        <v>19.6191</v>
      </c>
      <c r="P612" s="184">
        <v>16.649999999999999</v>
      </c>
      <c r="Q612" s="184">
        <v>16.607500000000002</v>
      </c>
      <c r="R612" s="184">
        <v>28.0916</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44459</v>
      </c>
      <c r="E613" s="184">
        <v>83.715999999999994</v>
      </c>
      <c r="F613" s="184">
        <v>-1.8109</v>
      </c>
      <c r="G613" s="184">
        <v>-1.8109</v>
      </c>
      <c r="H613" s="184">
        <v>-1.4560999999999999</v>
      </c>
      <c r="I613" s="184">
        <v>-1.0215000000000001</v>
      </c>
      <c r="J613" s="184">
        <v>5.6073000000000004</v>
      </c>
      <c r="K613" s="184">
        <v>9.4541000000000004</v>
      </c>
      <c r="L613" s="184">
        <v>19.343699999999998</v>
      </c>
      <c r="M613" s="184">
        <v>28.053100000000001</v>
      </c>
      <c r="N613" s="184">
        <v>48.374699999999997</v>
      </c>
      <c r="O613" s="184">
        <v>13.3704</v>
      </c>
      <c r="P613" s="184">
        <v>13.995699999999999</v>
      </c>
      <c r="Q613" s="184">
        <v>15.590999999999999</v>
      </c>
      <c r="R613" s="184">
        <v>24.251999999999999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44459</v>
      </c>
      <c r="E614" s="184">
        <v>79.149000000000001</v>
      </c>
      <c r="F614" s="184">
        <v>-1.8172999999999999</v>
      </c>
      <c r="G614" s="184">
        <v>-1.8172999999999999</v>
      </c>
      <c r="H614" s="184">
        <v>-1.4702</v>
      </c>
      <c r="I614" s="184">
        <v>-1.0501</v>
      </c>
      <c r="J614" s="184">
        <v>5.5404</v>
      </c>
      <c r="K614" s="184">
        <v>9.2402999999999995</v>
      </c>
      <c r="L614" s="184">
        <v>18.890499999999999</v>
      </c>
      <c r="M614" s="184">
        <v>27.37</v>
      </c>
      <c r="N614" s="184">
        <v>47.3444</v>
      </c>
      <c r="O614" s="184">
        <v>12.69</v>
      </c>
      <c r="P614" s="184">
        <v>13.229900000000001</v>
      </c>
      <c r="Q614" s="184">
        <v>14.2073</v>
      </c>
      <c r="R614" s="184">
        <v>23.465900000000001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44459</v>
      </c>
      <c r="E615" s="184">
        <v>99.6828</v>
      </c>
      <c r="F615" s="184">
        <v>-0.88049999999999995</v>
      </c>
      <c r="G615" s="184">
        <v>-0.88049999999999995</v>
      </c>
      <c r="H615" s="184">
        <v>0.16600000000000001</v>
      </c>
      <c r="I615" s="184">
        <v>0.42780000000000001</v>
      </c>
      <c r="J615" s="184">
        <v>5.4901999999999997</v>
      </c>
      <c r="K615" s="184">
        <v>12.727600000000001</v>
      </c>
      <c r="L615" s="184">
        <v>22.7654</v>
      </c>
      <c r="M615" s="184">
        <v>27.6128</v>
      </c>
      <c r="N615" s="184">
        <v>50.257800000000003</v>
      </c>
      <c r="O615" s="184">
        <v>15.2637</v>
      </c>
      <c r="P615" s="184">
        <v>13.765499999999999</v>
      </c>
      <c r="Q615" s="184">
        <v>10.131500000000001</v>
      </c>
      <c r="R615" s="184">
        <v>21.178999999999998</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44459</v>
      </c>
      <c r="E616" s="184">
        <v>108.9059</v>
      </c>
      <c r="F616" s="184">
        <v>-0.87009999999999998</v>
      </c>
      <c r="G616" s="184">
        <v>-0.87009999999999998</v>
      </c>
      <c r="H616" s="184">
        <v>0.19059999999999999</v>
      </c>
      <c r="I616" s="184">
        <v>0.47699999999999998</v>
      </c>
      <c r="J616" s="184">
        <v>5.6047000000000002</v>
      </c>
      <c r="K616" s="184">
        <v>13.097799999999999</v>
      </c>
      <c r="L616" s="184">
        <v>23.561499999999999</v>
      </c>
      <c r="M616" s="184">
        <v>28.839400000000001</v>
      </c>
      <c r="N616" s="184">
        <v>52.168700000000001</v>
      </c>
      <c r="O616" s="184">
        <v>16.619900000000001</v>
      </c>
      <c r="P616" s="184">
        <v>15.1069</v>
      </c>
      <c r="Q616" s="184">
        <v>15.9283</v>
      </c>
      <c r="R616" s="184">
        <v>22.6479</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44459</v>
      </c>
      <c r="E617" s="184">
        <v>20.436699999999998</v>
      </c>
      <c r="F617" s="184">
        <v>-0.78890000000000005</v>
      </c>
      <c r="G617" s="184">
        <v>-0.78890000000000005</v>
      </c>
      <c r="H617" s="184">
        <v>0.41370000000000001</v>
      </c>
      <c r="I617" s="184">
        <v>0.2079</v>
      </c>
      <c r="J617" s="184">
        <v>6.0759999999999996</v>
      </c>
      <c r="K617" s="184">
        <v>13.464700000000001</v>
      </c>
      <c r="L617" s="184">
        <v>25.68</v>
      </c>
      <c r="M617" s="184">
        <v>41.852600000000002</v>
      </c>
      <c r="N617" s="184">
        <v>65.747799999999998</v>
      </c>
      <c r="O617" s="184">
        <v>18.97</v>
      </c>
      <c r="P617" s="184"/>
      <c r="Q617" s="184">
        <v>15.6151</v>
      </c>
      <c r="R617" s="184">
        <v>30.345300000000002</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44459</v>
      </c>
      <c r="E618" s="184">
        <v>18.551100000000002</v>
      </c>
      <c r="F618" s="184">
        <v>-0.80259999999999998</v>
      </c>
      <c r="G618" s="184">
        <v>-0.80259999999999998</v>
      </c>
      <c r="H618" s="184">
        <v>0.38090000000000002</v>
      </c>
      <c r="I618" s="184">
        <v>0.14249999999999999</v>
      </c>
      <c r="J618" s="184">
        <v>5.9257999999999997</v>
      </c>
      <c r="K618" s="184">
        <v>12.9787</v>
      </c>
      <c r="L618" s="184">
        <v>24.630299999999998</v>
      </c>
      <c r="M618" s="184">
        <v>40.102400000000003</v>
      </c>
      <c r="N618" s="184">
        <v>63.045000000000002</v>
      </c>
      <c r="O618" s="184">
        <v>16.945599999999999</v>
      </c>
      <c r="P618" s="184"/>
      <c r="Q618" s="184">
        <v>13.3652</v>
      </c>
      <c r="R618" s="184">
        <v>28.1967</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44459</v>
      </c>
      <c r="E619" s="184">
        <v>33.476999999999997</v>
      </c>
      <c r="F619" s="184">
        <v>-1.6395</v>
      </c>
      <c r="G619" s="184">
        <v>-1.6395</v>
      </c>
      <c r="H619" s="184">
        <v>-0.60860000000000003</v>
      </c>
      <c r="I619" s="184">
        <v>-0.31269999999999998</v>
      </c>
      <c r="J619" s="184">
        <v>5.7091000000000003</v>
      </c>
      <c r="K619" s="184">
        <v>11.3154</v>
      </c>
      <c r="L619" s="184">
        <v>22.563500000000001</v>
      </c>
      <c r="M619" s="184">
        <v>37.077199999999998</v>
      </c>
      <c r="N619" s="184">
        <v>61.935899999999997</v>
      </c>
      <c r="O619" s="184">
        <v>23.994299999999999</v>
      </c>
      <c r="P619" s="184">
        <v>22.423400000000001</v>
      </c>
      <c r="Q619" s="184">
        <v>23.4557</v>
      </c>
      <c r="R619" s="184">
        <v>34.342399999999998</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44459</v>
      </c>
      <c r="E620" s="184">
        <v>30.824000000000002</v>
      </c>
      <c r="F620" s="184">
        <v>-1.6496</v>
      </c>
      <c r="G620" s="184">
        <v>-1.6496</v>
      </c>
      <c r="H620" s="184">
        <v>-0.6351</v>
      </c>
      <c r="I620" s="184">
        <v>-0.35880000000000001</v>
      </c>
      <c r="J620" s="184">
        <v>5.5941999999999998</v>
      </c>
      <c r="K620" s="184">
        <v>10.9495</v>
      </c>
      <c r="L620" s="184">
        <v>21.757000000000001</v>
      </c>
      <c r="M620" s="184">
        <v>35.633200000000002</v>
      </c>
      <c r="N620" s="184">
        <v>59.635399999999997</v>
      </c>
      <c r="O620" s="184">
        <v>22.080300000000001</v>
      </c>
      <c r="P620" s="184">
        <v>20.692399999999999</v>
      </c>
      <c r="Q620" s="184">
        <v>21.690799999999999</v>
      </c>
      <c r="R620" s="184">
        <v>32.359699999999997</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44459</v>
      </c>
      <c r="E621" s="184">
        <v>29.643899999999999</v>
      </c>
      <c r="F621" s="184">
        <v>-1.4216</v>
      </c>
      <c r="G621" s="184">
        <v>-1.4216</v>
      </c>
      <c r="H621" s="184">
        <v>-1.2968999999999999</v>
      </c>
      <c r="I621" s="184">
        <v>-1.0174000000000001</v>
      </c>
      <c r="J621" s="184">
        <v>4.6615000000000002</v>
      </c>
      <c r="K621" s="184">
        <v>13.1745</v>
      </c>
      <c r="L621" s="184">
        <v>24.504000000000001</v>
      </c>
      <c r="M621" s="184">
        <v>37.013800000000003</v>
      </c>
      <c r="N621" s="184">
        <v>65.268600000000006</v>
      </c>
      <c r="O621" s="184">
        <v>17.5273</v>
      </c>
      <c r="P621" s="184">
        <v>17.510899999999999</v>
      </c>
      <c r="Q621" s="184">
        <v>17.698499999999999</v>
      </c>
      <c r="R621" s="184">
        <v>26.573399999999999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44459</v>
      </c>
      <c r="E622" s="184">
        <v>27.098500000000001</v>
      </c>
      <c r="F622" s="184">
        <v>-1.4317</v>
      </c>
      <c r="G622" s="184">
        <v>-1.4317</v>
      </c>
      <c r="H622" s="184">
        <v>-1.3210999999999999</v>
      </c>
      <c r="I622" s="184">
        <v>-1.0668</v>
      </c>
      <c r="J622" s="184">
        <v>4.5458999999999996</v>
      </c>
      <c r="K622" s="184">
        <v>12.7943</v>
      </c>
      <c r="L622" s="184">
        <v>23.69</v>
      </c>
      <c r="M622" s="184">
        <v>35.670900000000003</v>
      </c>
      <c r="N622" s="184">
        <v>63.091700000000003</v>
      </c>
      <c r="O622" s="184">
        <v>15.9892</v>
      </c>
      <c r="P622" s="184">
        <v>15.9621</v>
      </c>
      <c r="Q622" s="184">
        <v>16.124500000000001</v>
      </c>
      <c r="R622" s="184">
        <v>24.901199999999999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44459</v>
      </c>
      <c r="E623" s="184">
        <v>22.132300000000001</v>
      </c>
      <c r="F623" s="184">
        <v>-1.2863</v>
      </c>
      <c r="G623" s="184">
        <v>-1.2863</v>
      </c>
      <c r="H623" s="184">
        <v>-8.7999999999999995E-2</v>
      </c>
      <c r="I623" s="184">
        <v>-0.1128</v>
      </c>
      <c r="J623" s="184">
        <v>5.3147000000000002</v>
      </c>
      <c r="K623" s="184">
        <v>10.1723</v>
      </c>
      <c r="L623" s="184">
        <v>18.4483</v>
      </c>
      <c r="M623" s="184">
        <v>27.624700000000001</v>
      </c>
      <c r="N623" s="184">
        <v>44.436500000000002</v>
      </c>
      <c r="O623" s="184">
        <v>14.9175</v>
      </c>
      <c r="P623" s="184">
        <v>13.529500000000001</v>
      </c>
      <c r="Q623" s="184">
        <v>14.875400000000001</v>
      </c>
      <c r="R623" s="184">
        <v>21.657</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44459</v>
      </c>
      <c r="E624" s="184">
        <v>20.086200000000002</v>
      </c>
      <c r="F624" s="184">
        <v>-1.2788999999999999</v>
      </c>
      <c r="G624" s="184">
        <v>-1.2788999999999999</v>
      </c>
      <c r="H624" s="184">
        <v>-0.10150000000000001</v>
      </c>
      <c r="I624" s="184">
        <v>-0.16250000000000001</v>
      </c>
      <c r="J624" s="184">
        <v>5.17</v>
      </c>
      <c r="K624" s="184">
        <v>9.6623999999999999</v>
      </c>
      <c r="L624" s="184">
        <v>17.321100000000001</v>
      </c>
      <c r="M624" s="184">
        <v>25.790299999999998</v>
      </c>
      <c r="N624" s="184">
        <v>41.647599999999997</v>
      </c>
      <c r="O624" s="184">
        <v>12.8674</v>
      </c>
      <c r="P624" s="184">
        <v>11.609</v>
      </c>
      <c r="Q624" s="184">
        <v>12.9466</v>
      </c>
      <c r="R624" s="184">
        <v>19.538</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44459</v>
      </c>
      <c r="E625" s="184">
        <v>75.580699999999993</v>
      </c>
      <c r="F625" s="184">
        <v>-1.5126999999999999</v>
      </c>
      <c r="G625" s="184">
        <v>-1.5126999999999999</v>
      </c>
      <c r="H625" s="184">
        <v>-0.51219999999999999</v>
      </c>
      <c r="I625" s="184">
        <v>-0.48849999999999999</v>
      </c>
      <c r="J625" s="184">
        <v>5.6299000000000001</v>
      </c>
      <c r="K625" s="184">
        <v>12.9405</v>
      </c>
      <c r="L625" s="184">
        <v>21.4909</v>
      </c>
      <c r="M625" s="184">
        <v>38.381799999999998</v>
      </c>
      <c r="N625" s="184">
        <v>64.471400000000003</v>
      </c>
      <c r="O625" s="184">
        <v>9.9146999999999998</v>
      </c>
      <c r="P625" s="184">
        <v>8.6052</v>
      </c>
      <c r="Q625" s="184">
        <v>13.4678</v>
      </c>
      <c r="R625" s="184">
        <v>22.816500000000001</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44459</v>
      </c>
      <c r="E626" s="184">
        <v>80.776700000000005</v>
      </c>
      <c r="F626" s="184">
        <v>-1.5056</v>
      </c>
      <c r="G626" s="184">
        <v>-1.5056</v>
      </c>
      <c r="H626" s="184">
        <v>-0.49640000000000001</v>
      </c>
      <c r="I626" s="184">
        <v>-0.4587</v>
      </c>
      <c r="J626" s="184">
        <v>5.6912000000000003</v>
      </c>
      <c r="K626" s="184">
        <v>13.128399999999999</v>
      </c>
      <c r="L626" s="184">
        <v>21.907399999999999</v>
      </c>
      <c r="M626" s="184">
        <v>39.107799999999997</v>
      </c>
      <c r="N626" s="184">
        <v>65.621399999999994</v>
      </c>
      <c r="O626" s="184">
        <v>10.7033</v>
      </c>
      <c r="P626" s="184">
        <v>9.4890000000000008</v>
      </c>
      <c r="Q626" s="184">
        <v>14.4977</v>
      </c>
      <c r="R626" s="184">
        <v>23.6755</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44459</v>
      </c>
      <c r="E627" s="184">
        <v>18.6572</v>
      </c>
      <c r="F627" s="184">
        <v>-0.50339999999999996</v>
      </c>
      <c r="G627" s="184">
        <v>-0.50339999999999996</v>
      </c>
      <c r="H627" s="184">
        <v>1.0196000000000001</v>
      </c>
      <c r="I627" s="184">
        <v>1.9497</v>
      </c>
      <c r="J627" s="184">
        <v>7.7336</v>
      </c>
      <c r="K627" s="184">
        <v>15.0528</v>
      </c>
      <c r="L627" s="184">
        <v>23.856200000000001</v>
      </c>
      <c r="M627" s="184">
        <v>35.539900000000003</v>
      </c>
      <c r="N627" s="184">
        <v>47.785699999999999</v>
      </c>
      <c r="O627" s="184"/>
      <c r="P627" s="184"/>
      <c r="Q627" s="184">
        <v>33.443199999999997</v>
      </c>
      <c r="R627" s="184">
        <v>33.907200000000003</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44459</v>
      </c>
      <c r="E628" s="184">
        <v>18.169599999999999</v>
      </c>
      <c r="F628" s="184">
        <v>-0.5141</v>
      </c>
      <c r="G628" s="184">
        <v>-0.5141</v>
      </c>
      <c r="H628" s="184">
        <v>0.99439999999999995</v>
      </c>
      <c r="I628" s="184">
        <v>1.8989</v>
      </c>
      <c r="J628" s="184">
        <v>7.6148999999999996</v>
      </c>
      <c r="K628" s="184">
        <v>14.667999999999999</v>
      </c>
      <c r="L628" s="184">
        <v>23.056899999999999</v>
      </c>
      <c r="M628" s="184">
        <v>34.274299999999997</v>
      </c>
      <c r="N628" s="184">
        <v>45.978099999999998</v>
      </c>
      <c r="O628" s="184"/>
      <c r="P628" s="184"/>
      <c r="Q628" s="184">
        <v>31.8184</v>
      </c>
      <c r="R628" s="184">
        <v>32.270200000000003</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44459</v>
      </c>
      <c r="E629" s="184">
        <v>24.51</v>
      </c>
      <c r="F629" s="184">
        <v>-1.3682000000000001</v>
      </c>
      <c r="G629" s="184">
        <v>-1.3682000000000001</v>
      </c>
      <c r="H629" s="184">
        <v>0.36859999999999998</v>
      </c>
      <c r="I629" s="184">
        <v>0.45079999999999998</v>
      </c>
      <c r="J629" s="184">
        <v>4.9229000000000003</v>
      </c>
      <c r="K629" s="184">
        <v>9.5174000000000003</v>
      </c>
      <c r="L629" s="184">
        <v>23.351800000000001</v>
      </c>
      <c r="M629" s="184">
        <v>34.670299999999997</v>
      </c>
      <c r="N629" s="184">
        <v>60.510800000000003</v>
      </c>
      <c r="O629" s="184">
        <v>18.838999999999999</v>
      </c>
      <c r="P629" s="184">
        <v>16.249700000000001</v>
      </c>
      <c r="Q629" s="184">
        <v>16.775300000000001</v>
      </c>
      <c r="R629" s="184">
        <v>28.861999999999998</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44459</v>
      </c>
      <c r="E630" s="184">
        <v>22.65</v>
      </c>
      <c r="F630" s="184">
        <v>-1.3931</v>
      </c>
      <c r="G630" s="184">
        <v>-1.3931</v>
      </c>
      <c r="H630" s="184">
        <v>0.31</v>
      </c>
      <c r="I630" s="184">
        <v>0.39889999999999998</v>
      </c>
      <c r="J630" s="184">
        <v>4.8125999999999998</v>
      </c>
      <c r="K630" s="184">
        <v>9.2093000000000007</v>
      </c>
      <c r="L630" s="184">
        <v>22.6313</v>
      </c>
      <c r="M630" s="184">
        <v>33.470799999999997</v>
      </c>
      <c r="N630" s="184">
        <v>58.613399999999999</v>
      </c>
      <c r="O630" s="184">
        <v>17.165299999999998</v>
      </c>
      <c r="P630" s="184">
        <v>14.529500000000001</v>
      </c>
      <c r="Q630" s="184">
        <v>15.191800000000001</v>
      </c>
      <c r="R630" s="184">
        <v>27.198499999999999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44459</v>
      </c>
      <c r="E631" s="184">
        <v>885.29084892175604</v>
      </c>
      <c r="F631" s="184">
        <v>-1.4118999999999999</v>
      </c>
      <c r="G631" s="184">
        <v>-1.4118999999999999</v>
      </c>
      <c r="H631" s="184">
        <v>0.36609999999999998</v>
      </c>
      <c r="I631" s="184">
        <v>0.55520000000000003</v>
      </c>
      <c r="J631" s="184">
        <v>6.5799000000000003</v>
      </c>
      <c r="K631" s="184">
        <v>11.507</v>
      </c>
      <c r="L631" s="184">
        <v>22.164100000000001</v>
      </c>
      <c r="M631" s="184">
        <v>31.965900000000001</v>
      </c>
      <c r="N631" s="184">
        <v>57.455199999999998</v>
      </c>
      <c r="O631" s="184">
        <v>14.5166</v>
      </c>
      <c r="P631" s="184">
        <v>11.951599999999999</v>
      </c>
      <c r="Q631" s="184">
        <v>19.229900000000001</v>
      </c>
      <c r="R631" s="184">
        <v>27.0947</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44459</v>
      </c>
      <c r="E632" s="184">
        <v>312.67</v>
      </c>
      <c r="F632" s="184">
        <v>-1.4095</v>
      </c>
      <c r="G632" s="184">
        <v>-1.4095</v>
      </c>
      <c r="H632" s="184">
        <v>0.37240000000000001</v>
      </c>
      <c r="I632" s="184">
        <v>0.56930000000000003</v>
      </c>
      <c r="J632" s="184">
        <v>6.6151</v>
      </c>
      <c r="K632" s="184">
        <v>11.624000000000001</v>
      </c>
      <c r="L632" s="184">
        <v>22.418900000000001</v>
      </c>
      <c r="M632" s="184">
        <v>32.369500000000002</v>
      </c>
      <c r="N632" s="184">
        <v>58.097799999999999</v>
      </c>
      <c r="O632" s="184">
        <v>14.956899999999999</v>
      </c>
      <c r="P632" s="184">
        <v>12.4655</v>
      </c>
      <c r="Q632" s="184">
        <v>13.721299999999999</v>
      </c>
      <c r="R632" s="184">
        <v>27.582999999999998</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44459</v>
      </c>
      <c r="E633" s="184">
        <v>482.61352823019598</v>
      </c>
      <c r="F633" s="184">
        <v>-1.3839999999999999</v>
      </c>
      <c r="G633" s="184">
        <v>-1.3839999999999999</v>
      </c>
      <c r="H633" s="184">
        <v>0.39850000000000002</v>
      </c>
      <c r="I633" s="184">
        <v>0.59109999999999996</v>
      </c>
      <c r="J633" s="184">
        <v>6.5865</v>
      </c>
      <c r="K633" s="184">
        <v>11.376799999999999</v>
      </c>
      <c r="L633" s="184">
        <v>22.040800000000001</v>
      </c>
      <c r="M633" s="184">
        <v>31.788599999999999</v>
      </c>
      <c r="N633" s="184">
        <v>57.005400000000002</v>
      </c>
      <c r="O633" s="184">
        <v>14.760400000000001</v>
      </c>
      <c r="P633" s="184">
        <v>14.496499999999999</v>
      </c>
      <c r="Q633" s="184">
        <v>16.425599999999999</v>
      </c>
      <c r="R633" s="184">
        <v>27.1433</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44459</v>
      </c>
      <c r="E634" s="184">
        <v>334.74</v>
      </c>
      <c r="F634" s="184">
        <v>-1.3816999999999999</v>
      </c>
      <c r="G634" s="184">
        <v>-1.3816999999999999</v>
      </c>
      <c r="H634" s="184">
        <v>0.40789999999999998</v>
      </c>
      <c r="I634" s="184">
        <v>0.61009999999999998</v>
      </c>
      <c r="J634" s="184">
        <v>6.6322999999999999</v>
      </c>
      <c r="K634" s="184">
        <v>11.528</v>
      </c>
      <c r="L634" s="184">
        <v>22.3689</v>
      </c>
      <c r="M634" s="184">
        <v>32.308300000000003</v>
      </c>
      <c r="N634" s="184">
        <v>57.8292</v>
      </c>
      <c r="O634" s="184">
        <v>15.381500000000001</v>
      </c>
      <c r="P634" s="184">
        <v>15.095800000000001</v>
      </c>
      <c r="Q634" s="184">
        <v>16.906500000000001</v>
      </c>
      <c r="R634" s="184">
        <v>27.781700000000001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44459</v>
      </c>
      <c r="E635" s="184">
        <v>207.16540000000001</v>
      </c>
      <c r="F635" s="184">
        <v>-2.2313999999999998</v>
      </c>
      <c r="G635" s="184">
        <v>-2.2313999999999998</v>
      </c>
      <c r="H635" s="184">
        <v>-1.8712</v>
      </c>
      <c r="I635" s="184">
        <v>-1.7444</v>
      </c>
      <c r="J635" s="184">
        <v>6.1628999999999996</v>
      </c>
      <c r="K635" s="184">
        <v>8.7905999999999995</v>
      </c>
      <c r="L635" s="184">
        <v>32.619</v>
      </c>
      <c r="M635" s="184">
        <v>54.103099999999998</v>
      </c>
      <c r="N635" s="184">
        <v>76.4084</v>
      </c>
      <c r="O635" s="184">
        <v>29.979800000000001</v>
      </c>
      <c r="P635" s="184">
        <v>22.714700000000001</v>
      </c>
      <c r="Q635" s="184">
        <v>15.1487</v>
      </c>
      <c r="R635" s="184">
        <v>52.0608</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44459</v>
      </c>
      <c r="E636" s="184">
        <v>220.17400000000001</v>
      </c>
      <c r="F636" s="184">
        <v>-2.2151000000000001</v>
      </c>
      <c r="G636" s="184">
        <v>-2.2151000000000001</v>
      </c>
      <c r="H636" s="184">
        <v>-1.8191999999999999</v>
      </c>
      <c r="I636" s="184">
        <v>-1.6525000000000001</v>
      </c>
      <c r="J636" s="184">
        <v>6.3639999999999999</v>
      </c>
      <c r="K636" s="184">
        <v>9.3774999999999995</v>
      </c>
      <c r="L636" s="184">
        <v>34.061199999999999</v>
      </c>
      <c r="M636" s="184">
        <v>56.6419</v>
      </c>
      <c r="N636" s="184">
        <v>80.192999999999998</v>
      </c>
      <c r="O636" s="184">
        <v>32.058999999999997</v>
      </c>
      <c r="P636" s="184">
        <v>23.998100000000001</v>
      </c>
      <c r="Q636" s="184">
        <v>21.938400000000001</v>
      </c>
      <c r="R636" s="184">
        <v>55.042700000000004</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44459</v>
      </c>
      <c r="E637" s="184">
        <v>76.08</v>
      </c>
      <c r="F637" s="184">
        <v>-1.8829</v>
      </c>
      <c r="G637" s="184">
        <v>-1.8829</v>
      </c>
      <c r="H637" s="184">
        <v>-1.5401</v>
      </c>
      <c r="I637" s="184">
        <v>-1.5273000000000001</v>
      </c>
      <c r="J637" s="184">
        <v>2.1071</v>
      </c>
      <c r="K637" s="184">
        <v>6.1383999999999999</v>
      </c>
      <c r="L637" s="184">
        <v>15.325100000000001</v>
      </c>
      <c r="M637" s="184">
        <v>26.9481</v>
      </c>
      <c r="N637" s="184">
        <v>51.523600000000002</v>
      </c>
      <c r="O637" s="184">
        <v>11.793200000000001</v>
      </c>
      <c r="P637" s="184">
        <v>10.9886</v>
      </c>
      <c r="Q637" s="184">
        <v>17.250699999999998</v>
      </c>
      <c r="R637" s="184">
        <v>20.6831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44459</v>
      </c>
      <c r="E638" s="184">
        <v>74.86</v>
      </c>
      <c r="F638" s="184">
        <v>-1.8744000000000001</v>
      </c>
      <c r="G638" s="184">
        <v>-1.8744000000000001</v>
      </c>
      <c r="H638" s="184">
        <v>-1.5388999999999999</v>
      </c>
      <c r="I638" s="184">
        <v>-1.5518000000000001</v>
      </c>
      <c r="J638" s="184">
        <v>2.0586000000000002</v>
      </c>
      <c r="K638" s="184">
        <v>6.0039999999999996</v>
      </c>
      <c r="L638" s="184">
        <v>15.027699999999999</v>
      </c>
      <c r="M638" s="184">
        <v>26.4954</v>
      </c>
      <c r="N638" s="184">
        <v>50.805799999999998</v>
      </c>
      <c r="O638" s="184">
        <v>11.2889</v>
      </c>
      <c r="P638" s="184">
        <v>10.6012</v>
      </c>
      <c r="Q638" s="184">
        <v>16.9115</v>
      </c>
      <c r="R638" s="184">
        <v>20.092500000000001</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44459</v>
      </c>
      <c r="E639" s="184">
        <v>228.0994</v>
      </c>
      <c r="F639" s="184">
        <v>-1.4952000000000001</v>
      </c>
      <c r="G639" s="184">
        <v>-1.4952000000000001</v>
      </c>
      <c r="H639" s="184">
        <v>-0.6492</v>
      </c>
      <c r="I639" s="184">
        <v>-0.92669999999999997</v>
      </c>
      <c r="J639" s="184">
        <v>5.0087999999999999</v>
      </c>
      <c r="K639" s="184">
        <v>8.7865000000000002</v>
      </c>
      <c r="L639" s="184">
        <v>20.005299999999998</v>
      </c>
      <c r="M639" s="184">
        <v>29.549600000000002</v>
      </c>
      <c r="N639" s="184">
        <v>50.316000000000003</v>
      </c>
      <c r="O639" s="184">
        <v>16.007400000000001</v>
      </c>
      <c r="P639" s="184">
        <v>12.895099999999999</v>
      </c>
      <c r="Q639" s="184">
        <v>14.9681</v>
      </c>
      <c r="R639" s="184">
        <v>26.795500000000001</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44459</v>
      </c>
      <c r="E640" s="184">
        <v>672.10028634808805</v>
      </c>
      <c r="F640" s="184">
        <v>-1.5003</v>
      </c>
      <c r="G640" s="184">
        <v>-1.5003</v>
      </c>
      <c r="H640" s="184">
        <v>-0.66149999999999998</v>
      </c>
      <c r="I640" s="184">
        <v>-0.95109999999999995</v>
      </c>
      <c r="J640" s="184">
        <v>4.9518000000000004</v>
      </c>
      <c r="K640" s="184">
        <v>8.6166</v>
      </c>
      <c r="L640" s="184">
        <v>19.632899999999999</v>
      </c>
      <c r="M640" s="184">
        <v>28.933299999999999</v>
      </c>
      <c r="N640" s="184">
        <v>49.374000000000002</v>
      </c>
      <c r="O640" s="184">
        <v>15.2928</v>
      </c>
      <c r="P640" s="184">
        <v>12.164899999999999</v>
      </c>
      <c r="Q640" s="184">
        <v>15.914</v>
      </c>
      <c r="R640" s="184">
        <v>26.005600000000001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44459</v>
      </c>
      <c r="E641" s="184">
        <v>23.925699999999999</v>
      </c>
      <c r="F641" s="184">
        <v>-1.8396999999999999</v>
      </c>
      <c r="G641" s="184">
        <v>-1.8396999999999999</v>
      </c>
      <c r="H641" s="184">
        <v>-2.2599999999999999E-2</v>
      </c>
      <c r="I641" s="184">
        <v>0.18379999999999999</v>
      </c>
      <c r="J641" s="184">
        <v>7.3632999999999997</v>
      </c>
      <c r="K641" s="184">
        <v>13.2433</v>
      </c>
      <c r="L641" s="184">
        <v>21.144600000000001</v>
      </c>
      <c r="M641" s="184">
        <v>36.588700000000003</v>
      </c>
      <c r="N641" s="184">
        <v>59.1693</v>
      </c>
      <c r="O641" s="184">
        <v>21.182400000000001</v>
      </c>
      <c r="P641" s="184">
        <v>15.0527</v>
      </c>
      <c r="Q641" s="184">
        <v>14.1707</v>
      </c>
      <c r="R641" s="184">
        <v>34.6252</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44459</v>
      </c>
      <c r="E642" s="184">
        <v>23.319900000000001</v>
      </c>
      <c r="F642" s="184">
        <v>-1.8424</v>
      </c>
      <c r="G642" s="184">
        <v>-1.8424</v>
      </c>
      <c r="H642" s="184">
        <v>-2.92E-2</v>
      </c>
      <c r="I642" s="184">
        <v>0.17050000000000001</v>
      </c>
      <c r="J642" s="184">
        <v>7.3314000000000004</v>
      </c>
      <c r="K642" s="184">
        <v>13.141299999999999</v>
      </c>
      <c r="L642" s="184">
        <v>20.930599999999998</v>
      </c>
      <c r="M642" s="184">
        <v>36.2239</v>
      </c>
      <c r="N642" s="184">
        <v>58.606400000000001</v>
      </c>
      <c r="O642" s="184">
        <v>20.593499999999999</v>
      </c>
      <c r="P642" s="184">
        <v>14.5474</v>
      </c>
      <c r="Q642" s="184">
        <v>13.7288</v>
      </c>
      <c r="R642" s="184">
        <v>34.1541</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44459</v>
      </c>
      <c r="E643" s="184">
        <v>25.460999999999999</v>
      </c>
      <c r="F643" s="184">
        <v>-1.7174</v>
      </c>
      <c r="G643" s="184">
        <v>-1.7174</v>
      </c>
      <c r="H643" s="184">
        <v>7.3499999999999996E-2</v>
      </c>
      <c r="I643" s="184">
        <v>0.2666</v>
      </c>
      <c r="J643" s="184">
        <v>7.3555999999999999</v>
      </c>
      <c r="K643" s="184">
        <v>13.798299999999999</v>
      </c>
      <c r="L643" s="184">
        <v>21.8947</v>
      </c>
      <c r="M643" s="184">
        <v>36.804699999999997</v>
      </c>
      <c r="N643" s="184">
        <v>59.213799999999999</v>
      </c>
      <c r="O643" s="184">
        <v>23.2729</v>
      </c>
      <c r="P643" s="184">
        <v>16.498100000000001</v>
      </c>
      <c r="Q643" s="184">
        <v>15.4793</v>
      </c>
      <c r="R643" s="184">
        <v>36.654400000000003</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44459</v>
      </c>
      <c r="E644" s="184">
        <v>24.823399999999999</v>
      </c>
      <c r="F644" s="184">
        <v>-1.7205999999999999</v>
      </c>
      <c r="G644" s="184">
        <v>-1.7205999999999999</v>
      </c>
      <c r="H644" s="184">
        <v>6.6500000000000004E-2</v>
      </c>
      <c r="I644" s="184">
        <v>0.25280000000000002</v>
      </c>
      <c r="J644" s="184">
        <v>7.3235000000000001</v>
      </c>
      <c r="K644" s="184">
        <v>13.6957</v>
      </c>
      <c r="L644" s="184">
        <v>21.679200000000002</v>
      </c>
      <c r="M644" s="184">
        <v>36.444000000000003</v>
      </c>
      <c r="N644" s="184">
        <v>58.655500000000004</v>
      </c>
      <c r="O644" s="184">
        <v>22.6785</v>
      </c>
      <c r="P644" s="184">
        <v>15.999499999999999</v>
      </c>
      <c r="Q644" s="184">
        <v>15.0284</v>
      </c>
      <c r="R644" s="184">
        <v>36.183</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44459</v>
      </c>
      <c r="E645" s="184">
        <v>25.035299999999999</v>
      </c>
      <c r="F645" s="184">
        <v>-1.8004</v>
      </c>
      <c r="G645" s="184">
        <v>-1.8004</v>
      </c>
      <c r="H645" s="184">
        <v>-4.3900000000000002E-2</v>
      </c>
      <c r="I645" s="184">
        <v>0.15160000000000001</v>
      </c>
      <c r="J645" s="184">
        <v>7.2404999999999999</v>
      </c>
      <c r="K645" s="184">
        <v>13.2963</v>
      </c>
      <c r="L645" s="184">
        <v>21.271599999999999</v>
      </c>
      <c r="M645" s="184">
        <v>36.725700000000003</v>
      </c>
      <c r="N645" s="184">
        <v>59.509300000000003</v>
      </c>
      <c r="O645" s="184">
        <v>22.994900000000001</v>
      </c>
      <c r="P645" s="184">
        <v>16.9406</v>
      </c>
      <c r="Q645" s="184">
        <v>18.242100000000001</v>
      </c>
      <c r="R645" s="184">
        <v>36.189799999999998</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44459</v>
      </c>
      <c r="E646" s="184">
        <v>23.857700000000001</v>
      </c>
      <c r="F646" s="184">
        <v>-1.8044</v>
      </c>
      <c r="G646" s="184">
        <v>-1.8044</v>
      </c>
      <c r="H646" s="184">
        <v>-5.28E-2</v>
      </c>
      <c r="I646" s="184">
        <v>0.13389999999999999</v>
      </c>
      <c r="J646" s="184">
        <v>7.1990999999999996</v>
      </c>
      <c r="K646" s="184">
        <v>13.165699999999999</v>
      </c>
      <c r="L646" s="184">
        <v>20.997</v>
      </c>
      <c r="M646" s="184">
        <v>36.255699999999997</v>
      </c>
      <c r="N646" s="184">
        <v>58.7624</v>
      </c>
      <c r="O646" s="184">
        <v>22.268999999999998</v>
      </c>
      <c r="P646" s="184">
        <v>15.989699999999999</v>
      </c>
      <c r="Q646" s="184">
        <v>17.206499999999998</v>
      </c>
      <c r="R646" s="184">
        <v>35.5428</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44459</v>
      </c>
      <c r="E647" s="184">
        <v>30.2636</v>
      </c>
      <c r="F647" s="184">
        <v>-0.83909999999999996</v>
      </c>
      <c r="G647" s="184">
        <v>-0.83909999999999996</v>
      </c>
      <c r="H647" s="184">
        <v>1.1677</v>
      </c>
      <c r="I647" s="184">
        <v>4.1486000000000001</v>
      </c>
      <c r="J647" s="184">
        <v>8.6784999999999997</v>
      </c>
      <c r="K647" s="184">
        <v>22.833500000000001</v>
      </c>
      <c r="L647" s="184">
        <v>44.313699999999997</v>
      </c>
      <c r="M647" s="184">
        <v>58.890700000000002</v>
      </c>
      <c r="N647" s="184">
        <v>90.704099999999997</v>
      </c>
      <c r="O647" s="184">
        <v>31.921399999999998</v>
      </c>
      <c r="P647" s="184"/>
      <c r="Q647" s="184">
        <v>28.064</v>
      </c>
      <c r="R647" s="184">
        <v>51.116999999999997</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44459</v>
      </c>
      <c r="E648" s="184">
        <v>29.323699999999999</v>
      </c>
      <c r="F648" s="184">
        <v>-0.84299999999999997</v>
      </c>
      <c r="G648" s="184">
        <v>-0.84299999999999997</v>
      </c>
      <c r="H648" s="184">
        <v>1.1588000000000001</v>
      </c>
      <c r="I648" s="184">
        <v>4.1306000000000003</v>
      </c>
      <c r="J648" s="184">
        <v>8.6369000000000007</v>
      </c>
      <c r="K648" s="184">
        <v>22.6907</v>
      </c>
      <c r="L648" s="184">
        <v>43.986400000000003</v>
      </c>
      <c r="M648" s="184">
        <v>58.344700000000003</v>
      </c>
      <c r="N648" s="184">
        <v>89.810900000000004</v>
      </c>
      <c r="O648" s="184">
        <v>31.162500000000001</v>
      </c>
      <c r="P648" s="184"/>
      <c r="Q648" s="184">
        <v>27.1647</v>
      </c>
      <c r="R648" s="184">
        <v>50.386899999999997</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44459</v>
      </c>
      <c r="E649" s="184">
        <v>16.320699999999999</v>
      </c>
      <c r="F649" s="184">
        <v>-0.34189999999999998</v>
      </c>
      <c r="G649" s="184">
        <v>-0.34189999999999998</v>
      </c>
      <c r="H649" s="184">
        <v>1.1859999999999999</v>
      </c>
      <c r="I649" s="184">
        <v>2.0247999999999999</v>
      </c>
      <c r="J649" s="184">
        <v>6.9508999999999999</v>
      </c>
      <c r="K649" s="184">
        <v>12.132</v>
      </c>
      <c r="L649" s="184">
        <v>20.376000000000001</v>
      </c>
      <c r="M649" s="184">
        <v>30.847200000000001</v>
      </c>
      <c r="N649" s="184">
        <v>51.589199999999998</v>
      </c>
      <c r="O649" s="184">
        <v>18.6709</v>
      </c>
      <c r="P649" s="184"/>
      <c r="Q649" s="184">
        <v>15.0793</v>
      </c>
      <c r="R649" s="184">
        <v>26.438300000000002</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44459</v>
      </c>
      <c r="E650" s="184">
        <v>15.933999999999999</v>
      </c>
      <c r="F650" s="184">
        <v>-0.34520000000000001</v>
      </c>
      <c r="G650" s="184">
        <v>-0.34520000000000001</v>
      </c>
      <c r="H650" s="184">
        <v>1.1785000000000001</v>
      </c>
      <c r="I650" s="184">
        <v>2.0089000000000001</v>
      </c>
      <c r="J650" s="184">
        <v>6.9145000000000003</v>
      </c>
      <c r="K650" s="184">
        <v>12.016400000000001</v>
      </c>
      <c r="L650" s="184">
        <v>20.133299999999998</v>
      </c>
      <c r="M650" s="184">
        <v>30.492100000000001</v>
      </c>
      <c r="N650" s="184">
        <v>50.953000000000003</v>
      </c>
      <c r="O650" s="184">
        <v>17.962499999999999</v>
      </c>
      <c r="P650" s="184"/>
      <c r="Q650" s="184">
        <v>14.290800000000001</v>
      </c>
      <c r="R650" s="184">
        <v>25.798999999999999</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44459</v>
      </c>
      <c r="E651" s="184">
        <v>17.727</v>
      </c>
      <c r="F651" s="184">
        <v>-0.75360000000000005</v>
      </c>
      <c r="G651" s="184">
        <v>-0.75360000000000005</v>
      </c>
      <c r="H651" s="184">
        <v>-0.6724</v>
      </c>
      <c r="I651" s="184">
        <v>0.46929999999999999</v>
      </c>
      <c r="J651" s="184">
        <v>5.1822999999999997</v>
      </c>
      <c r="K651" s="184">
        <v>11.2394</v>
      </c>
      <c r="L651" s="184">
        <v>21.377099999999999</v>
      </c>
      <c r="M651" s="184">
        <v>30.854600000000001</v>
      </c>
      <c r="N651" s="184">
        <v>57.085999999999999</v>
      </c>
      <c r="O651" s="184">
        <v>20.443300000000001</v>
      </c>
      <c r="P651" s="184"/>
      <c r="Q651" s="184">
        <v>19.720099999999999</v>
      </c>
      <c r="R651" s="184">
        <v>29.658999999999999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44459</v>
      </c>
      <c r="E652" s="184">
        <v>17.312000000000001</v>
      </c>
      <c r="F652" s="184">
        <v>-0.75670000000000004</v>
      </c>
      <c r="G652" s="184">
        <v>-0.75670000000000004</v>
      </c>
      <c r="H652" s="184">
        <v>-0.67979999999999996</v>
      </c>
      <c r="I652" s="184">
        <v>0.45379999999999998</v>
      </c>
      <c r="J652" s="184">
        <v>5.1467999999999998</v>
      </c>
      <c r="K652" s="184">
        <v>11.124700000000001</v>
      </c>
      <c r="L652" s="184">
        <v>21.131599999999999</v>
      </c>
      <c r="M652" s="184">
        <v>30.490200000000002</v>
      </c>
      <c r="N652" s="184">
        <v>56.396500000000003</v>
      </c>
      <c r="O652" s="184">
        <v>19.598299999999998</v>
      </c>
      <c r="P652" s="184"/>
      <c r="Q652" s="184">
        <v>18.831800000000001</v>
      </c>
      <c r="R652" s="184">
        <v>28.9651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44459</v>
      </c>
      <c r="E653" s="184">
        <v>80.752200000000002</v>
      </c>
      <c r="F653" s="184">
        <v>-0.55630000000000002</v>
      </c>
      <c r="G653" s="184">
        <v>-0.55630000000000002</v>
      </c>
      <c r="H653" s="184">
        <v>1.6232</v>
      </c>
      <c r="I653" s="184">
        <v>3.3037000000000001</v>
      </c>
      <c r="J653" s="184">
        <v>9.8808000000000007</v>
      </c>
      <c r="K653" s="184">
        <v>18.3292</v>
      </c>
      <c r="L653" s="184">
        <v>35.027200000000001</v>
      </c>
      <c r="M653" s="184">
        <v>48.9604</v>
      </c>
      <c r="N653" s="184">
        <v>75.675399999999996</v>
      </c>
      <c r="O653" s="184">
        <v>31.651399999999999</v>
      </c>
      <c r="P653" s="184">
        <v>24.1922</v>
      </c>
      <c r="Q653" s="184">
        <v>24.6355</v>
      </c>
      <c r="R653" s="184">
        <v>47.947299999999998</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44459</v>
      </c>
      <c r="E654" s="184">
        <v>59.7014</v>
      </c>
      <c r="F654" s="184">
        <v>-0.87119999999999997</v>
      </c>
      <c r="G654" s="184">
        <v>-0.87119999999999997</v>
      </c>
      <c r="H654" s="184">
        <v>0.55379999999999996</v>
      </c>
      <c r="I654" s="184">
        <v>2.3921999999999999</v>
      </c>
      <c r="J654" s="184">
        <v>9.1369000000000007</v>
      </c>
      <c r="K654" s="184">
        <v>19.389199999999999</v>
      </c>
      <c r="L654" s="184">
        <v>35.974299999999999</v>
      </c>
      <c r="M654" s="184">
        <v>51.797199999999997</v>
      </c>
      <c r="N654" s="184">
        <v>70.877600000000001</v>
      </c>
      <c r="O654" s="184">
        <v>36.282200000000003</v>
      </c>
      <c r="P654" s="184">
        <v>26.020600000000002</v>
      </c>
      <c r="Q654" s="184">
        <v>26.950700000000001</v>
      </c>
      <c r="R654" s="184">
        <v>51.732700000000001</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44459</v>
      </c>
      <c r="E655" s="184">
        <v>57.904600000000002</v>
      </c>
      <c r="F655" s="184">
        <v>-0.87460000000000004</v>
      </c>
      <c r="G655" s="184">
        <v>-0.87460000000000004</v>
      </c>
      <c r="H655" s="184">
        <v>0.54610000000000003</v>
      </c>
      <c r="I655" s="184">
        <v>2.3763999999999998</v>
      </c>
      <c r="J655" s="184">
        <v>9.1</v>
      </c>
      <c r="K655" s="184">
        <v>19.266999999999999</v>
      </c>
      <c r="L655" s="184">
        <v>35.696599999999997</v>
      </c>
      <c r="M655" s="184">
        <v>51.319699999999997</v>
      </c>
      <c r="N655" s="184">
        <v>70.127499999999998</v>
      </c>
      <c r="O655" s="184">
        <v>35.479999999999997</v>
      </c>
      <c r="P655" s="184">
        <v>25.372399999999999</v>
      </c>
      <c r="Q655" s="184">
        <v>26.433599999999998</v>
      </c>
      <c r="R655" s="184">
        <v>51.027000000000001</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44459</v>
      </c>
      <c r="E656" s="184">
        <v>16.4663</v>
      </c>
      <c r="F656" s="184">
        <v>-1.2451000000000001</v>
      </c>
      <c r="G656" s="184">
        <v>-1.2451000000000001</v>
      </c>
      <c r="H656" s="184">
        <v>0.40920000000000001</v>
      </c>
      <c r="I656" s="184">
        <v>1.0710999999999999</v>
      </c>
      <c r="J656" s="184">
        <v>7.3701999999999996</v>
      </c>
      <c r="K656" s="184">
        <v>12.8416</v>
      </c>
      <c r="L656" s="184">
        <v>20.284199999999998</v>
      </c>
      <c r="M656" s="184">
        <v>24.053000000000001</v>
      </c>
      <c r="N656" s="184">
        <v>42.343499999999999</v>
      </c>
      <c r="O656" s="184"/>
      <c r="P656" s="184"/>
      <c r="Q656" s="184">
        <v>20.666499999999999</v>
      </c>
      <c r="R656" s="184">
        <v>24.275600000000001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44459</v>
      </c>
      <c r="E657" s="184">
        <v>15.651899999999999</v>
      </c>
      <c r="F657" s="184">
        <v>-1.2592000000000001</v>
      </c>
      <c r="G657" s="184">
        <v>-1.2592000000000001</v>
      </c>
      <c r="H657" s="184">
        <v>0.3745</v>
      </c>
      <c r="I657" s="184">
        <v>1.0027999999999999</v>
      </c>
      <c r="J657" s="184">
        <v>7.2084999999999999</v>
      </c>
      <c r="K657" s="184">
        <v>12.3264</v>
      </c>
      <c r="L657" s="184">
        <v>19.189</v>
      </c>
      <c r="M657" s="184">
        <v>22.360800000000001</v>
      </c>
      <c r="N657" s="184">
        <v>39.747900000000001</v>
      </c>
      <c r="O657" s="184"/>
      <c r="P657" s="184"/>
      <c r="Q657" s="184">
        <v>18.382899999999999</v>
      </c>
      <c r="R657" s="184">
        <v>21.979099999999999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44459</v>
      </c>
      <c r="E658" s="184">
        <v>145.98699999999999</v>
      </c>
      <c r="F658" s="184">
        <v>-1.3905000000000001</v>
      </c>
      <c r="G658" s="184">
        <v>-1.3905000000000001</v>
      </c>
      <c r="H658" s="184">
        <v>-0.60589999999999999</v>
      </c>
      <c r="I658" s="184">
        <v>-0.92069999999999996</v>
      </c>
      <c r="J658" s="184">
        <v>5.5435999999999996</v>
      </c>
      <c r="K658" s="184">
        <v>11.8085</v>
      </c>
      <c r="L658" s="184">
        <v>21.187000000000001</v>
      </c>
      <c r="M658" s="184">
        <v>31.789200000000001</v>
      </c>
      <c r="N658" s="184">
        <v>53.355600000000003</v>
      </c>
      <c r="O658" s="184">
        <v>12.873799999999999</v>
      </c>
      <c r="P658" s="184">
        <v>11.6708</v>
      </c>
      <c r="Q658" s="184">
        <v>15.7828</v>
      </c>
      <c r="R658" s="184">
        <v>22.7135</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44459</v>
      </c>
      <c r="E659" s="184">
        <v>151.34460000000001</v>
      </c>
      <c r="F659" s="184">
        <v>-1.3875999999999999</v>
      </c>
      <c r="G659" s="184">
        <v>-1.3875999999999999</v>
      </c>
      <c r="H659" s="184">
        <v>-0.59919999999999995</v>
      </c>
      <c r="I659" s="184">
        <v>-0.90739999999999998</v>
      </c>
      <c r="J659" s="184">
        <v>5.5753000000000004</v>
      </c>
      <c r="K659" s="184">
        <v>11.940899999999999</v>
      </c>
      <c r="L659" s="184">
        <v>21.589500000000001</v>
      </c>
      <c r="M659" s="184">
        <v>32.344000000000001</v>
      </c>
      <c r="N659" s="184">
        <v>54.136899999999997</v>
      </c>
      <c r="O659" s="184">
        <v>13.361700000000001</v>
      </c>
      <c r="P659" s="184">
        <v>12.207100000000001</v>
      </c>
      <c r="Q659" s="184">
        <v>13.8866</v>
      </c>
      <c r="R659" s="184">
        <v>23.255500000000001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44459</v>
      </c>
      <c r="E660" s="184">
        <v>17.694800000000001</v>
      </c>
      <c r="F660" s="184">
        <v>-1.6234</v>
      </c>
      <c r="G660" s="184">
        <v>-1.6234</v>
      </c>
      <c r="H660" s="184">
        <v>-1.6305000000000001</v>
      </c>
      <c r="I660" s="184">
        <v>0.2737</v>
      </c>
      <c r="J660" s="184">
        <v>5.7309000000000001</v>
      </c>
      <c r="K660" s="184">
        <v>17.373799999999999</v>
      </c>
      <c r="L660" s="184">
        <v>45.139299999999999</v>
      </c>
      <c r="M660" s="184">
        <v>62.618099999999998</v>
      </c>
      <c r="N660" s="184">
        <v>91.917599999999993</v>
      </c>
      <c r="O660" s="184">
        <v>15.7685</v>
      </c>
      <c r="P660" s="184"/>
      <c r="Q660" s="184">
        <v>12.5113</v>
      </c>
      <c r="R660" s="184">
        <v>37.048999999999999</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44459</v>
      </c>
      <c r="E661" s="184">
        <v>17.299199999999999</v>
      </c>
      <c r="F661" s="184">
        <v>-1.6247</v>
      </c>
      <c r="G661" s="184">
        <v>-1.6247</v>
      </c>
      <c r="H661" s="184">
        <v>-1.6335999999999999</v>
      </c>
      <c r="I661" s="184">
        <v>0.26719999999999999</v>
      </c>
      <c r="J661" s="184">
        <v>5.7156000000000002</v>
      </c>
      <c r="K661" s="184">
        <v>17.322500000000002</v>
      </c>
      <c r="L661" s="184">
        <v>45.037500000000001</v>
      </c>
      <c r="M661" s="184">
        <v>62.433799999999998</v>
      </c>
      <c r="N661" s="184">
        <v>91.619299999999996</v>
      </c>
      <c r="O661" s="184">
        <v>15.491300000000001</v>
      </c>
      <c r="P661" s="184"/>
      <c r="Q661" s="184">
        <v>11.987</v>
      </c>
      <c r="R661" s="184">
        <v>36.834299999999999</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44459</v>
      </c>
      <c r="E662" s="184">
        <v>15.198499999999999</v>
      </c>
      <c r="F662" s="184">
        <v>-1.5812999999999999</v>
      </c>
      <c r="G662" s="184">
        <v>-1.5812999999999999</v>
      </c>
      <c r="H662" s="184">
        <v>-1.5437000000000001</v>
      </c>
      <c r="I662" s="184">
        <v>0.38840000000000002</v>
      </c>
      <c r="J662" s="184">
        <v>5.9579000000000004</v>
      </c>
      <c r="K662" s="184">
        <v>17.943100000000001</v>
      </c>
      <c r="L662" s="184">
        <v>45.541899999999998</v>
      </c>
      <c r="M662" s="184">
        <v>64.448599999999999</v>
      </c>
      <c r="N662" s="184">
        <v>93.732399999999998</v>
      </c>
      <c r="O662" s="184">
        <v>16.113399999999999</v>
      </c>
      <c r="P662" s="184"/>
      <c r="Q662" s="184">
        <v>9.7582000000000004</v>
      </c>
      <c r="R662" s="184">
        <v>37.590400000000002</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44459</v>
      </c>
      <c r="E663" s="184">
        <v>14.926600000000001</v>
      </c>
      <c r="F663" s="184">
        <v>-1.5824</v>
      </c>
      <c r="G663" s="184">
        <v>-1.5824</v>
      </c>
      <c r="H663" s="184">
        <v>-1.5454000000000001</v>
      </c>
      <c r="I663" s="184">
        <v>0.38400000000000001</v>
      </c>
      <c r="J663" s="184">
        <v>5.9481000000000002</v>
      </c>
      <c r="K663" s="184">
        <v>17.9102</v>
      </c>
      <c r="L663" s="184">
        <v>45.456499999999998</v>
      </c>
      <c r="M663" s="184">
        <v>64.308400000000006</v>
      </c>
      <c r="N663" s="184">
        <v>93.527699999999996</v>
      </c>
      <c r="O663" s="184">
        <v>15.8416</v>
      </c>
      <c r="P663" s="184"/>
      <c r="Q663" s="184">
        <v>9.3184000000000005</v>
      </c>
      <c r="R663" s="184">
        <v>37.434600000000003</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44459</v>
      </c>
      <c r="E664" s="184">
        <v>15.188499999999999</v>
      </c>
      <c r="F664" s="184">
        <v>-1.6442000000000001</v>
      </c>
      <c r="G664" s="184">
        <v>-1.6442000000000001</v>
      </c>
      <c r="H664" s="184">
        <v>-1.4751000000000001</v>
      </c>
      <c r="I664" s="184">
        <v>0.4763</v>
      </c>
      <c r="J664" s="184">
        <v>6.0620000000000003</v>
      </c>
      <c r="K664" s="184">
        <v>17.900300000000001</v>
      </c>
      <c r="L664" s="184">
        <v>47.537100000000002</v>
      </c>
      <c r="M664" s="184">
        <v>67.747200000000007</v>
      </c>
      <c r="N664" s="184">
        <v>98.791899999999998</v>
      </c>
      <c r="O664" s="184">
        <v>16.413900000000002</v>
      </c>
      <c r="P664" s="184"/>
      <c r="Q664" s="184">
        <v>10.4275</v>
      </c>
      <c r="R664" s="184">
        <v>39.613300000000002</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44459</v>
      </c>
      <c r="E665" s="184">
        <v>14.8935</v>
      </c>
      <c r="F665" s="184">
        <v>-1.6456999999999999</v>
      </c>
      <c r="G665" s="184">
        <v>-1.6456999999999999</v>
      </c>
      <c r="H665" s="184">
        <v>-1.4784999999999999</v>
      </c>
      <c r="I665" s="184">
        <v>0.46879999999999999</v>
      </c>
      <c r="J665" s="184">
        <v>6.0450999999999997</v>
      </c>
      <c r="K665" s="184">
        <v>17.842300000000002</v>
      </c>
      <c r="L665" s="184">
        <v>47.386000000000003</v>
      </c>
      <c r="M665" s="184">
        <v>67.442400000000006</v>
      </c>
      <c r="N665" s="184">
        <v>98.268100000000004</v>
      </c>
      <c r="O665" s="184">
        <v>16.0153</v>
      </c>
      <c r="P665" s="184"/>
      <c r="Q665" s="184">
        <v>9.9146999999999998</v>
      </c>
      <c r="R665" s="184">
        <v>39.2059</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44459</v>
      </c>
      <c r="E666" s="184">
        <v>14.4602</v>
      </c>
      <c r="F666" s="184">
        <v>-1.2814000000000001</v>
      </c>
      <c r="G666" s="184">
        <v>-1.2814000000000001</v>
      </c>
      <c r="H666" s="184">
        <v>-1.1241000000000001</v>
      </c>
      <c r="I666" s="184">
        <v>0.64029999999999998</v>
      </c>
      <c r="J666" s="184">
        <v>5.8308999999999997</v>
      </c>
      <c r="K666" s="184">
        <v>18.703299999999999</v>
      </c>
      <c r="L666" s="184">
        <v>50.229599999999998</v>
      </c>
      <c r="M666" s="184">
        <v>70.390600000000006</v>
      </c>
      <c r="N666" s="184">
        <v>100.8138</v>
      </c>
      <c r="O666" s="184">
        <v>16.201699999999999</v>
      </c>
      <c r="P666" s="184"/>
      <c r="Q666" s="184">
        <v>9.7074999999999996</v>
      </c>
      <c r="R666" s="184">
        <v>39.1128</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44459</v>
      </c>
      <c r="E667" s="184">
        <v>13.921099999999999</v>
      </c>
      <c r="F667" s="184">
        <v>-1.2821</v>
      </c>
      <c r="G667" s="184">
        <v>-1.2821</v>
      </c>
      <c r="H667" s="184">
        <v>-1.1271</v>
      </c>
      <c r="I667" s="184">
        <v>0.63400000000000001</v>
      </c>
      <c r="J667" s="184">
        <v>5.8148</v>
      </c>
      <c r="K667" s="184">
        <v>18.648099999999999</v>
      </c>
      <c r="L667" s="184">
        <v>50.086199999999998</v>
      </c>
      <c r="M667" s="184">
        <v>70.109700000000004</v>
      </c>
      <c r="N667" s="184">
        <v>100.3411</v>
      </c>
      <c r="O667" s="184">
        <v>15.5458</v>
      </c>
      <c r="P667" s="184"/>
      <c r="Q667" s="184">
        <v>8.6654</v>
      </c>
      <c r="R667" s="184">
        <v>38.755400000000002</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44459</v>
      </c>
      <c r="E668" s="184">
        <v>21.4725</v>
      </c>
      <c r="F668" s="184">
        <v>-1.5469999999999999</v>
      </c>
      <c r="G668" s="184">
        <v>-1.5469999999999999</v>
      </c>
      <c r="H668" s="184">
        <v>-0.67900000000000005</v>
      </c>
      <c r="I668" s="184">
        <v>-0.97219999999999995</v>
      </c>
      <c r="J668" s="184">
        <v>4.8266999999999998</v>
      </c>
      <c r="K668" s="184">
        <v>9.5966000000000005</v>
      </c>
      <c r="L668" s="184">
        <v>20.226800000000001</v>
      </c>
      <c r="M668" s="184">
        <v>30.7378</v>
      </c>
      <c r="N668" s="184">
        <v>52.762900000000002</v>
      </c>
      <c r="O668" s="184">
        <v>15.592700000000001</v>
      </c>
      <c r="P668" s="184">
        <v>14.0519</v>
      </c>
      <c r="Q668" s="184">
        <v>12.489699999999999</v>
      </c>
      <c r="R668" s="184">
        <v>27.377099999999999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44459</v>
      </c>
      <c r="E669" s="184">
        <v>21.004999999999999</v>
      </c>
      <c r="F669" s="184">
        <v>-1.55</v>
      </c>
      <c r="G669" s="184">
        <v>-1.55</v>
      </c>
      <c r="H669" s="184">
        <v>-0.6865</v>
      </c>
      <c r="I669" s="184">
        <v>-0.98609999999999998</v>
      </c>
      <c r="J669" s="184">
        <v>4.7945000000000002</v>
      </c>
      <c r="K669" s="184">
        <v>9.5162999999999993</v>
      </c>
      <c r="L669" s="184">
        <v>20.1556</v>
      </c>
      <c r="M669" s="184">
        <v>30.654900000000001</v>
      </c>
      <c r="N669" s="184">
        <v>52.660400000000003</v>
      </c>
      <c r="O669" s="184">
        <v>15.321899999999999</v>
      </c>
      <c r="P669" s="184">
        <v>13.732200000000001</v>
      </c>
      <c r="Q669" s="184">
        <v>12.109</v>
      </c>
      <c r="R669" s="184">
        <v>27.172799999999999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44459</v>
      </c>
      <c r="E670" s="184">
        <v>23.417999999999999</v>
      </c>
      <c r="F670" s="184">
        <v>-1.4634</v>
      </c>
      <c r="G670" s="184">
        <v>-1.4634</v>
      </c>
      <c r="H670" s="184">
        <v>-0.49759999999999999</v>
      </c>
      <c r="I670" s="184">
        <v>-0.74550000000000005</v>
      </c>
      <c r="J670" s="184">
        <v>4.9621000000000004</v>
      </c>
      <c r="K670" s="184">
        <v>9.5067000000000004</v>
      </c>
      <c r="L670" s="184">
        <v>19.950199999999999</v>
      </c>
      <c r="M670" s="184">
        <v>30.314299999999999</v>
      </c>
      <c r="N670" s="184">
        <v>51.3964</v>
      </c>
      <c r="O670" s="184">
        <v>16.282599999999999</v>
      </c>
      <c r="P670" s="184">
        <v>14.8521</v>
      </c>
      <c r="Q670" s="184">
        <v>16.718800000000002</v>
      </c>
      <c r="R670" s="184">
        <v>27.740600000000001</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44459</v>
      </c>
      <c r="E671" s="184">
        <v>22.896599999999999</v>
      </c>
      <c r="F671" s="184">
        <v>-1.4649000000000001</v>
      </c>
      <c r="G671" s="184">
        <v>-1.4649000000000001</v>
      </c>
      <c r="H671" s="184">
        <v>-0.50060000000000004</v>
      </c>
      <c r="I671" s="184">
        <v>-0.75209999999999999</v>
      </c>
      <c r="J671" s="184">
        <v>4.9465000000000003</v>
      </c>
      <c r="K671" s="184">
        <v>9.4573</v>
      </c>
      <c r="L671" s="184">
        <v>19.846699999999998</v>
      </c>
      <c r="M671" s="184">
        <v>30.149799999999999</v>
      </c>
      <c r="N671" s="184">
        <v>51.144599999999997</v>
      </c>
      <c r="O671" s="184">
        <v>15.933299999999999</v>
      </c>
      <c r="P671" s="184">
        <v>14.375</v>
      </c>
      <c r="Q671" s="184">
        <v>16.2423</v>
      </c>
      <c r="R671" s="184">
        <v>27.491499999999998</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44459</v>
      </c>
      <c r="E672" s="184">
        <v>14.4786</v>
      </c>
      <c r="F672" s="184">
        <v>-1.5248999999999999</v>
      </c>
      <c r="G672" s="184">
        <v>-1.5248999999999999</v>
      </c>
      <c r="H672" s="184">
        <v>-1.5135000000000001</v>
      </c>
      <c r="I672" s="184">
        <v>-0.2109</v>
      </c>
      <c r="J672" s="184">
        <v>5.4108000000000001</v>
      </c>
      <c r="K672" s="184">
        <v>14.2972</v>
      </c>
      <c r="L672" s="184">
        <v>41.293199999999999</v>
      </c>
      <c r="M672" s="184">
        <v>58.953499999999998</v>
      </c>
      <c r="N672" s="184">
        <v>87.233800000000002</v>
      </c>
      <c r="O672" s="184">
        <v>17.072199999999999</v>
      </c>
      <c r="P672" s="184"/>
      <c r="Q672" s="184">
        <v>11.204000000000001</v>
      </c>
      <c r="R672" s="184">
        <v>35.790999999999997</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44459</v>
      </c>
      <c r="E673" s="184">
        <v>14.1486</v>
      </c>
      <c r="F673" s="184">
        <v>-1.5277000000000001</v>
      </c>
      <c r="G673" s="184">
        <v>-1.5277000000000001</v>
      </c>
      <c r="H673" s="184">
        <v>-1.5207999999999999</v>
      </c>
      <c r="I673" s="184">
        <v>-0.22570000000000001</v>
      </c>
      <c r="J673" s="184">
        <v>5.375</v>
      </c>
      <c r="K673" s="184">
        <v>14.200200000000001</v>
      </c>
      <c r="L673" s="184">
        <v>41.131799999999998</v>
      </c>
      <c r="M673" s="184">
        <v>58.687800000000003</v>
      </c>
      <c r="N673" s="184">
        <v>86.824600000000004</v>
      </c>
      <c r="O673" s="184">
        <v>16.505700000000001</v>
      </c>
      <c r="P673" s="184"/>
      <c r="Q673" s="184">
        <v>10.470700000000001</v>
      </c>
      <c r="R673" s="184">
        <v>35.499899999999997</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44459</v>
      </c>
      <c r="E674" s="184">
        <v>16.541899999999998</v>
      </c>
      <c r="F674" s="184">
        <v>-1.5703</v>
      </c>
      <c r="G674" s="184">
        <v>-1.5703</v>
      </c>
      <c r="H674" s="184">
        <v>-1.6060000000000001</v>
      </c>
      <c r="I674" s="184">
        <v>-0.17019999999999999</v>
      </c>
      <c r="J674" s="184">
        <v>5.6814999999999998</v>
      </c>
      <c r="K674" s="184">
        <v>13.6159</v>
      </c>
      <c r="L674" s="184">
        <v>39.826500000000003</v>
      </c>
      <c r="M674" s="184">
        <v>56.886000000000003</v>
      </c>
      <c r="N674" s="184">
        <v>86.205100000000002</v>
      </c>
      <c r="O674" s="184">
        <v>18.6084</v>
      </c>
      <c r="P674" s="184"/>
      <c r="Q674" s="184">
        <v>16.8613</v>
      </c>
      <c r="R674" s="184">
        <v>35.798099999999998</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44459</v>
      </c>
      <c r="E675" s="184">
        <v>16.348500000000001</v>
      </c>
      <c r="F675" s="184">
        <v>-1.5713999999999999</v>
      </c>
      <c r="G675" s="184">
        <v>-1.5713999999999999</v>
      </c>
      <c r="H675" s="184">
        <v>-1.6081000000000001</v>
      </c>
      <c r="I675" s="184">
        <v>-0.17460000000000001</v>
      </c>
      <c r="J675" s="184">
        <v>5.6623000000000001</v>
      </c>
      <c r="K675" s="184">
        <v>13.506</v>
      </c>
      <c r="L675" s="184">
        <v>39.590000000000003</v>
      </c>
      <c r="M675" s="184">
        <v>56.507899999999999</v>
      </c>
      <c r="N675" s="184">
        <v>85.622299999999996</v>
      </c>
      <c r="O675" s="184">
        <v>18.196899999999999</v>
      </c>
      <c r="P675" s="184"/>
      <c r="Q675" s="184">
        <v>16.436599999999999</v>
      </c>
      <c r="R675" s="184">
        <v>35.391300000000001</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44459</v>
      </c>
      <c r="E680" s="184">
        <v>29.897099999999998</v>
      </c>
      <c r="F680" s="184">
        <v>-1.5013000000000001</v>
      </c>
      <c r="G680" s="184">
        <v>-1.5013000000000001</v>
      </c>
      <c r="H680" s="184">
        <v>-0.2472</v>
      </c>
      <c r="I680" s="184">
        <v>-0.1079</v>
      </c>
      <c r="J680" s="184">
        <v>6.3840000000000003</v>
      </c>
      <c r="K680" s="184">
        <v>11.692600000000001</v>
      </c>
      <c r="L680" s="184">
        <v>18.233899999999998</v>
      </c>
      <c r="M680" s="184">
        <v>29.868300000000001</v>
      </c>
      <c r="N680" s="184">
        <v>52.043599999999998</v>
      </c>
      <c r="O680" s="184">
        <v>18.161999999999999</v>
      </c>
      <c r="P680" s="184">
        <v>16.013500000000001</v>
      </c>
      <c r="Q680" s="184">
        <v>17.087399999999999</v>
      </c>
      <c r="R680" s="184">
        <v>24.662700000000001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44459</v>
      </c>
      <c r="E681" s="184">
        <v>27.307200000000002</v>
      </c>
      <c r="F681" s="184">
        <v>-1.5112000000000001</v>
      </c>
      <c r="G681" s="184">
        <v>-1.5112000000000001</v>
      </c>
      <c r="H681" s="184">
        <v>-0.26989999999999997</v>
      </c>
      <c r="I681" s="184">
        <v>-0.15390000000000001</v>
      </c>
      <c r="J681" s="184">
        <v>6.2744</v>
      </c>
      <c r="K681" s="184">
        <v>11.342499999999999</v>
      </c>
      <c r="L681" s="184">
        <v>17.487200000000001</v>
      </c>
      <c r="M681" s="184">
        <v>28.607399999999998</v>
      </c>
      <c r="N681" s="184">
        <v>50.0593</v>
      </c>
      <c r="O681" s="184">
        <v>16.487100000000002</v>
      </c>
      <c r="P681" s="184">
        <v>14.5138</v>
      </c>
      <c r="Q681" s="184">
        <v>15.569100000000001</v>
      </c>
      <c r="R681" s="184">
        <v>22.9236</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44459</v>
      </c>
      <c r="E682" s="184">
        <v>119.59</v>
      </c>
      <c r="F682" s="184">
        <v>-1.7338</v>
      </c>
      <c r="G682" s="184">
        <v>-1.7338</v>
      </c>
      <c r="H682" s="184">
        <v>-0.73870000000000002</v>
      </c>
      <c r="I682" s="184">
        <v>-0.2419</v>
      </c>
      <c r="J682" s="184">
        <v>5.9538000000000002</v>
      </c>
      <c r="K682" s="184">
        <v>8.4618000000000002</v>
      </c>
      <c r="L682" s="184">
        <v>18.3825</v>
      </c>
      <c r="M682" s="184">
        <v>24.107500000000002</v>
      </c>
      <c r="N682" s="184">
        <v>40.314399999999999</v>
      </c>
      <c r="O682" s="184">
        <v>12.9938</v>
      </c>
      <c r="P682" s="184">
        <v>14.543200000000001</v>
      </c>
      <c r="Q682" s="184">
        <v>13.810499999999999</v>
      </c>
      <c r="R682" s="184">
        <v>22.499400000000001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44459</v>
      </c>
      <c r="E683" s="184">
        <v>170.81253788078101</v>
      </c>
      <c r="F683" s="184">
        <v>-1.7470000000000001</v>
      </c>
      <c r="G683" s="184">
        <v>-1.7470000000000001</v>
      </c>
      <c r="H683" s="184">
        <v>-0.75880000000000003</v>
      </c>
      <c r="I683" s="184">
        <v>-0.27479999999999999</v>
      </c>
      <c r="J683" s="184">
        <v>5.8834999999999997</v>
      </c>
      <c r="K683" s="184">
        <v>8.2475000000000005</v>
      </c>
      <c r="L683" s="184">
        <v>17.915900000000001</v>
      </c>
      <c r="M683" s="184">
        <v>23.482299999999999</v>
      </c>
      <c r="N683" s="184">
        <v>39.432299999999998</v>
      </c>
      <c r="O683" s="184">
        <v>12.1876</v>
      </c>
      <c r="P683" s="184">
        <v>13.824299999999999</v>
      </c>
      <c r="Q683" s="184">
        <v>11.776999999999999</v>
      </c>
      <c r="R683" s="184">
        <v>21.6067</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44459</v>
      </c>
      <c r="E684" s="184">
        <v>41.06</v>
      </c>
      <c r="F684" s="184">
        <v>-1.3692</v>
      </c>
      <c r="G684" s="184">
        <v>-1.3692</v>
      </c>
      <c r="H684" s="184">
        <v>-0.46060000000000001</v>
      </c>
      <c r="I684" s="184">
        <v>-0.60519999999999996</v>
      </c>
      <c r="J684" s="184">
        <v>5.6070000000000002</v>
      </c>
      <c r="K684" s="184">
        <v>13.2065</v>
      </c>
      <c r="L684" s="184">
        <v>23.377400000000002</v>
      </c>
      <c r="M684" s="184">
        <v>34.270800000000001</v>
      </c>
      <c r="N684" s="184">
        <v>56.121699999999997</v>
      </c>
      <c r="O684" s="184">
        <v>19.512599999999999</v>
      </c>
      <c r="P684" s="184">
        <v>14.4627</v>
      </c>
      <c r="Q684" s="184">
        <v>15.587400000000001</v>
      </c>
      <c r="R684" s="184">
        <v>30.642099999999999</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44459</v>
      </c>
      <c r="E685" s="184">
        <v>43.13</v>
      </c>
      <c r="F685" s="184">
        <v>-1.3721000000000001</v>
      </c>
      <c r="G685" s="184">
        <v>-1.3721000000000001</v>
      </c>
      <c r="H685" s="184">
        <v>-0.43859999999999999</v>
      </c>
      <c r="I685" s="184">
        <v>-0.57630000000000003</v>
      </c>
      <c r="J685" s="184">
        <v>5.6848999999999998</v>
      </c>
      <c r="K685" s="184">
        <v>13.380699999999999</v>
      </c>
      <c r="L685" s="184">
        <v>23.794499999999999</v>
      </c>
      <c r="M685" s="184">
        <v>34.823399999999999</v>
      </c>
      <c r="N685" s="184">
        <v>57.007599999999996</v>
      </c>
      <c r="O685" s="184">
        <v>20.055399999999999</v>
      </c>
      <c r="P685" s="184">
        <v>15.167</v>
      </c>
      <c r="Q685" s="184">
        <v>14.606999999999999</v>
      </c>
      <c r="R685" s="184">
        <v>31.324100000000001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44459</v>
      </c>
      <c r="E686" s="184">
        <v>21.649899999999999</v>
      </c>
      <c r="F686" s="184">
        <v>-1.2394000000000001</v>
      </c>
      <c r="G686" s="184">
        <v>-1.2394000000000001</v>
      </c>
      <c r="H686" s="184">
        <v>-0.41899999999999998</v>
      </c>
      <c r="I686" s="184">
        <v>-0.21890000000000001</v>
      </c>
      <c r="J686" s="184">
        <v>4.9351000000000003</v>
      </c>
      <c r="K686" s="184">
        <v>8.3953000000000007</v>
      </c>
      <c r="L686" s="184">
        <v>21.049900000000001</v>
      </c>
      <c r="M686" s="184">
        <v>38.028399999999998</v>
      </c>
      <c r="N686" s="184">
        <v>60.388599999999997</v>
      </c>
      <c r="O686" s="184">
        <v>16.334700000000002</v>
      </c>
      <c r="P686" s="184">
        <v>13.940799999999999</v>
      </c>
      <c r="Q686" s="184">
        <v>15.138500000000001</v>
      </c>
      <c r="R686" s="184">
        <v>30.270499999999998</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44459</v>
      </c>
      <c r="E687" s="184">
        <v>22.8415</v>
      </c>
      <c r="F687" s="184">
        <v>-1.2383</v>
      </c>
      <c r="G687" s="184">
        <v>-1.2383</v>
      </c>
      <c r="H687" s="184">
        <v>-0.41639999999999999</v>
      </c>
      <c r="I687" s="184">
        <v>-0.2132</v>
      </c>
      <c r="J687" s="184">
        <v>4.9484000000000004</v>
      </c>
      <c r="K687" s="184">
        <v>8.4381000000000004</v>
      </c>
      <c r="L687" s="184">
        <v>21.142900000000001</v>
      </c>
      <c r="M687" s="184">
        <v>38.186300000000003</v>
      </c>
      <c r="N687" s="184">
        <v>60.631700000000002</v>
      </c>
      <c r="O687" s="184">
        <v>16.6721</v>
      </c>
      <c r="P687" s="184">
        <v>14.9099</v>
      </c>
      <c r="Q687" s="184">
        <v>16.2699</v>
      </c>
      <c r="R687" s="184">
        <v>30.4788</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44459</v>
      </c>
      <c r="E688" s="184">
        <v>15.405900000000001</v>
      </c>
      <c r="F688" s="184">
        <v>-1.3453999999999999</v>
      </c>
      <c r="G688" s="184">
        <v>-1.3453999999999999</v>
      </c>
      <c r="H688" s="184">
        <v>-0.54549999999999998</v>
      </c>
      <c r="I688" s="184">
        <v>-0.30220000000000002</v>
      </c>
      <c r="J688" s="184">
        <v>4.5517000000000003</v>
      </c>
      <c r="K688" s="184">
        <v>6.0983000000000001</v>
      </c>
      <c r="L688" s="184">
        <v>19.903300000000002</v>
      </c>
      <c r="M688" s="184">
        <v>36.543199999999999</v>
      </c>
      <c r="N688" s="184">
        <v>62.626100000000001</v>
      </c>
      <c r="O688" s="184">
        <v>13.8568</v>
      </c>
      <c r="P688" s="184"/>
      <c r="Q688" s="184">
        <v>9.7289999999999992</v>
      </c>
      <c r="R688" s="184">
        <v>25.241700000000002</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44459</v>
      </c>
      <c r="E689" s="184">
        <v>16.167300000000001</v>
      </c>
      <c r="F689" s="184">
        <v>-1.3436999999999999</v>
      </c>
      <c r="G689" s="184">
        <v>-1.3436999999999999</v>
      </c>
      <c r="H689" s="184">
        <v>-0.54320000000000002</v>
      </c>
      <c r="I689" s="184">
        <v>-0.29720000000000002</v>
      </c>
      <c r="J689" s="184">
        <v>4.5621999999999998</v>
      </c>
      <c r="K689" s="184">
        <v>6.1368999999999998</v>
      </c>
      <c r="L689" s="184">
        <v>19.994199999999999</v>
      </c>
      <c r="M689" s="184">
        <v>36.691299999999998</v>
      </c>
      <c r="N689" s="184">
        <v>62.853700000000003</v>
      </c>
      <c r="O689" s="184">
        <v>14.3614</v>
      </c>
      <c r="P689" s="184"/>
      <c r="Q689" s="184">
        <v>10.872</v>
      </c>
      <c r="R689" s="184">
        <v>25.5184</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44459</v>
      </c>
      <c r="E690" s="184">
        <v>14.472300000000001</v>
      </c>
      <c r="F690" s="184">
        <v>-1.2676000000000001</v>
      </c>
      <c r="G690" s="184">
        <v>-1.2676000000000001</v>
      </c>
      <c r="H690" s="184">
        <v>-0.4204</v>
      </c>
      <c r="I690" s="184">
        <v>-7.7299999999999994E-2</v>
      </c>
      <c r="J690" s="184">
        <v>4.9508000000000001</v>
      </c>
      <c r="K690" s="184">
        <v>7.4433999999999996</v>
      </c>
      <c r="L690" s="184">
        <v>20.6126</v>
      </c>
      <c r="M690" s="184">
        <v>37.198999999999998</v>
      </c>
      <c r="N690" s="184">
        <v>62.267299999999999</v>
      </c>
      <c r="O690" s="184">
        <v>14.123799999999999</v>
      </c>
      <c r="P690" s="184"/>
      <c r="Q690" s="184">
        <v>8.5967000000000002</v>
      </c>
      <c r="R690" s="184">
        <v>26.712900000000001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44459</v>
      </c>
      <c r="E691" s="184">
        <v>15.1889</v>
      </c>
      <c r="F691" s="184">
        <v>-1.2668999999999999</v>
      </c>
      <c r="G691" s="184">
        <v>-1.2668999999999999</v>
      </c>
      <c r="H691" s="184">
        <v>-0.41889999999999999</v>
      </c>
      <c r="I691" s="184">
        <v>-7.3700000000000002E-2</v>
      </c>
      <c r="J691" s="184">
        <v>4.9595000000000002</v>
      </c>
      <c r="K691" s="184">
        <v>7.4695999999999998</v>
      </c>
      <c r="L691" s="184">
        <v>20.671299999999999</v>
      </c>
      <c r="M691" s="184">
        <v>37.300800000000002</v>
      </c>
      <c r="N691" s="184">
        <v>62.430799999999998</v>
      </c>
      <c r="O691" s="184">
        <v>14.7751</v>
      </c>
      <c r="P691" s="184"/>
      <c r="Q691" s="184">
        <v>9.7739999999999991</v>
      </c>
      <c r="R691" s="184">
        <v>26.936499999999999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44459</v>
      </c>
      <c r="E692" s="184">
        <v>12.0252</v>
      </c>
      <c r="F692" s="184">
        <v>-1.3438000000000001</v>
      </c>
      <c r="G692" s="184">
        <v>-1.3438000000000001</v>
      </c>
      <c r="H692" s="184">
        <v>0.37309999999999999</v>
      </c>
      <c r="I692" s="184">
        <v>0.8952</v>
      </c>
      <c r="J692" s="184">
        <v>6.0076999999999998</v>
      </c>
      <c r="K692" s="184">
        <v>7.0266999999999999</v>
      </c>
      <c r="L692" s="184">
        <v>13.749000000000001</v>
      </c>
      <c r="M692" s="184">
        <v>24.279900000000001</v>
      </c>
      <c r="N692" s="184">
        <v>41.137500000000003</v>
      </c>
      <c r="O692" s="184">
        <v>9.1908999999999992</v>
      </c>
      <c r="P692" s="184"/>
      <c r="Q692" s="184">
        <v>5.1477000000000004</v>
      </c>
      <c r="R692" s="184">
        <v>23.4465</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44459</v>
      </c>
      <c r="E693" s="184">
        <v>12.5055</v>
      </c>
      <c r="F693" s="184">
        <v>-1.3404</v>
      </c>
      <c r="G693" s="184">
        <v>-1.3404</v>
      </c>
      <c r="H693" s="184">
        <v>0.38129999999999997</v>
      </c>
      <c r="I693" s="184">
        <v>0.91020000000000001</v>
      </c>
      <c r="J693" s="184">
        <v>6.0453000000000001</v>
      </c>
      <c r="K693" s="184">
        <v>7.1685999999999996</v>
      </c>
      <c r="L693" s="184">
        <v>14.016999999999999</v>
      </c>
      <c r="M693" s="184">
        <v>24.6921</v>
      </c>
      <c r="N693" s="184">
        <v>41.748800000000003</v>
      </c>
      <c r="O693" s="184">
        <v>10.081799999999999</v>
      </c>
      <c r="P693" s="184"/>
      <c r="Q693" s="184">
        <v>6.2746000000000004</v>
      </c>
      <c r="R693" s="184">
        <v>23.986599999999999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44459</v>
      </c>
      <c r="E694" s="184">
        <v>12.5245</v>
      </c>
      <c r="F694" s="184">
        <v>-1.3096000000000001</v>
      </c>
      <c r="G694" s="184">
        <v>-1.3096000000000001</v>
      </c>
      <c r="H694" s="184">
        <v>0.3654</v>
      </c>
      <c r="I694" s="184">
        <v>0.83330000000000004</v>
      </c>
      <c r="J694" s="184">
        <v>5.7679</v>
      </c>
      <c r="K694" s="184">
        <v>6.6886000000000001</v>
      </c>
      <c r="L694" s="184">
        <v>13.563800000000001</v>
      </c>
      <c r="M694" s="184">
        <v>23.5121</v>
      </c>
      <c r="N694" s="184">
        <v>40.209600000000002</v>
      </c>
      <c r="O694" s="184">
        <v>10.2158</v>
      </c>
      <c r="P694" s="184"/>
      <c r="Q694" s="184">
        <v>6.6669999999999998</v>
      </c>
      <c r="R694" s="184">
        <v>23.671900000000001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44459</v>
      </c>
      <c r="E695" s="184">
        <v>12.963100000000001</v>
      </c>
      <c r="F695" s="184">
        <v>-1.3071999999999999</v>
      </c>
      <c r="G695" s="184">
        <v>-1.3071999999999999</v>
      </c>
      <c r="H695" s="184">
        <v>0.37090000000000001</v>
      </c>
      <c r="I695" s="184">
        <v>0.84560000000000002</v>
      </c>
      <c r="J695" s="184">
        <v>5.7979000000000003</v>
      </c>
      <c r="K695" s="184">
        <v>6.7808999999999999</v>
      </c>
      <c r="L695" s="184">
        <v>13.7593</v>
      </c>
      <c r="M695" s="184">
        <v>23.831900000000001</v>
      </c>
      <c r="N695" s="184">
        <v>40.6937</v>
      </c>
      <c r="O695" s="184">
        <v>11.064399999999999</v>
      </c>
      <c r="P695" s="184"/>
      <c r="Q695" s="184">
        <v>7.7249999999999996</v>
      </c>
      <c r="R695" s="184">
        <v>24.104299999999999</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44459</v>
      </c>
      <c r="E696" s="184">
        <v>154.7329</v>
      </c>
      <c r="F696" s="184">
        <v>-1.3575999999999999</v>
      </c>
      <c r="G696" s="184">
        <v>-1.3575999999999999</v>
      </c>
      <c r="H696" s="184">
        <v>-0.39850000000000002</v>
      </c>
      <c r="I696" s="184">
        <v>-0.1971</v>
      </c>
      <c r="J696" s="184">
        <v>5.4913999999999996</v>
      </c>
      <c r="K696" s="184">
        <v>13.2614</v>
      </c>
      <c r="L696" s="184">
        <v>22.350999999999999</v>
      </c>
      <c r="M696" s="184">
        <v>33.231499999999997</v>
      </c>
      <c r="N696" s="184">
        <v>60.536000000000001</v>
      </c>
      <c r="O696" s="184">
        <v>19.763100000000001</v>
      </c>
      <c r="P696" s="184">
        <v>16.165700000000001</v>
      </c>
      <c r="Q696" s="184">
        <v>15.978199999999999</v>
      </c>
      <c r="R696" s="184">
        <v>31.676300000000001</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44459</v>
      </c>
      <c r="E697" s="184">
        <v>143.69059999999999</v>
      </c>
      <c r="F697" s="184">
        <v>-1.3647</v>
      </c>
      <c r="G697" s="184">
        <v>-1.3647</v>
      </c>
      <c r="H697" s="184">
        <v>-0.41670000000000001</v>
      </c>
      <c r="I697" s="184">
        <v>-0.23180000000000001</v>
      </c>
      <c r="J697" s="184">
        <v>5.4120999999999997</v>
      </c>
      <c r="K697" s="184">
        <v>13.005599999999999</v>
      </c>
      <c r="L697" s="184">
        <v>21.790900000000001</v>
      </c>
      <c r="M697" s="184">
        <v>32.307200000000002</v>
      </c>
      <c r="N697" s="184">
        <v>59.069400000000002</v>
      </c>
      <c r="O697" s="184">
        <v>18.667999999999999</v>
      </c>
      <c r="P697" s="184">
        <v>15.109500000000001</v>
      </c>
      <c r="Q697" s="184">
        <v>12.542199999999999</v>
      </c>
      <c r="R697" s="184">
        <v>30.468800000000002</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44459</v>
      </c>
      <c r="E698" s="184">
        <v>229.43361669227301</v>
      </c>
      <c r="F698" s="184">
        <v>-1.0866</v>
      </c>
      <c r="G698" s="184">
        <v>-1.0866</v>
      </c>
      <c r="H698" s="184">
        <v>0.1706</v>
      </c>
      <c r="I698" s="184">
        <v>2.0899999999999998E-2</v>
      </c>
      <c r="J698" s="184">
        <v>6.6231999999999998</v>
      </c>
      <c r="K698" s="184">
        <v>12.622999999999999</v>
      </c>
      <c r="L698" s="184">
        <v>21.0062</v>
      </c>
      <c r="M698" s="184">
        <v>30.7486</v>
      </c>
      <c r="N698" s="184">
        <v>53.765099999999997</v>
      </c>
      <c r="O698" s="184">
        <v>14.533799999999999</v>
      </c>
      <c r="P698" s="184">
        <v>13.3468</v>
      </c>
      <c r="Q698" s="184">
        <v>18.458300000000001</v>
      </c>
      <c r="R698" s="184">
        <v>23.993099999999998</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-1.3564886363636364</v>
      </c>
      <c r="G699" s="186">
        <v>-1.3564886363636364</v>
      </c>
      <c r="H699" s="186">
        <v>-0.38407727272727271</v>
      </c>
      <c r="I699" s="186">
        <v>0.14200000000000004</v>
      </c>
      <c r="J699" s="186">
        <v>5.8282446969696959</v>
      </c>
      <c r="K699" s="186">
        <v>11.765039393939396</v>
      </c>
      <c r="L699" s="186">
        <v>23.877934848484848</v>
      </c>
      <c r="M699" s="186">
        <v>35.937273484848504</v>
      </c>
      <c r="N699" s="186">
        <v>58.907422727272724</v>
      </c>
      <c r="O699" s="186">
        <v>17.403464516129031</v>
      </c>
      <c r="P699" s="186">
        <v>15.289230000000003</v>
      </c>
      <c r="Q699" s="186">
        <v>16.10348484848485</v>
      </c>
      <c r="R699" s="186">
        <v>29.527347692307689</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-1.3828499999999999</v>
      </c>
      <c r="G700" s="186">
        <v>-1.3828499999999999</v>
      </c>
      <c r="H700" s="186">
        <v>-0.4178</v>
      </c>
      <c r="I700" s="186">
        <v>8.5499999999999993E-2</v>
      </c>
      <c r="J700" s="186">
        <v>5.6831999999999994</v>
      </c>
      <c r="K700" s="186">
        <v>11.748000000000001</v>
      </c>
      <c r="L700" s="186">
        <v>21.590450000000001</v>
      </c>
      <c r="M700" s="186">
        <v>33.337649999999996</v>
      </c>
      <c r="N700" s="186">
        <v>58.19455</v>
      </c>
      <c r="O700" s="186">
        <v>16.450500000000002</v>
      </c>
      <c r="P700" s="186">
        <v>14.545300000000001</v>
      </c>
      <c r="Q700" s="186">
        <v>15.81915</v>
      </c>
      <c r="R700" s="186">
        <v>27.50835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44459</v>
      </c>
      <c r="E703" s="184">
        <v>33.437399999999997</v>
      </c>
      <c r="F703" s="184">
        <v>-0.94789999999999996</v>
      </c>
      <c r="G703" s="184">
        <v>-0.94789999999999996</v>
      </c>
      <c r="H703" s="184">
        <v>-0.34539999999999998</v>
      </c>
      <c r="I703" s="184">
        <v>-0.2402</v>
      </c>
      <c r="J703" s="184">
        <v>3.8374000000000001</v>
      </c>
      <c r="K703" s="184">
        <v>7.5087999999999999</v>
      </c>
      <c r="L703" s="184">
        <v>15.2354</v>
      </c>
      <c r="M703" s="184">
        <v>20.904199999999999</v>
      </c>
      <c r="N703" s="184">
        <v>37.403399999999998</v>
      </c>
      <c r="O703" s="184">
        <v>14.2941</v>
      </c>
      <c r="P703" s="184">
        <v>12.3148</v>
      </c>
      <c r="Q703" s="184">
        <v>12.337999999999999</v>
      </c>
      <c r="R703" s="184">
        <v>22.176400000000001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44459</v>
      </c>
      <c r="E704" s="184">
        <v>35.627800000000001</v>
      </c>
      <c r="F704" s="184">
        <v>-0.94030000000000002</v>
      </c>
      <c r="G704" s="184">
        <v>-0.94030000000000002</v>
      </c>
      <c r="H704" s="184">
        <v>-0.32819999999999999</v>
      </c>
      <c r="I704" s="184">
        <v>-0.20480000000000001</v>
      </c>
      <c r="J704" s="184">
        <v>3.9222999999999999</v>
      </c>
      <c r="K704" s="184">
        <v>7.7971000000000004</v>
      </c>
      <c r="L704" s="184">
        <v>15.828099999999999</v>
      </c>
      <c r="M704" s="184">
        <v>21.854900000000001</v>
      </c>
      <c r="N704" s="184">
        <v>38.944200000000002</v>
      </c>
      <c r="O704" s="184">
        <v>15.321199999999999</v>
      </c>
      <c r="P704" s="184">
        <v>13.2606</v>
      </c>
      <c r="Q704" s="184">
        <v>13.846500000000001</v>
      </c>
      <c r="R704" s="184">
        <v>23.366099999999999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44459</v>
      </c>
      <c r="E705" s="184">
        <v>116.483</v>
      </c>
      <c r="F705" s="184">
        <v>-1.2555000000000001</v>
      </c>
      <c r="G705" s="184">
        <v>-1.2555000000000001</v>
      </c>
      <c r="H705" s="184">
        <v>8.5800000000000001E-2</v>
      </c>
      <c r="I705" s="184">
        <v>0.10730000000000001</v>
      </c>
      <c r="J705" s="184">
        <v>4.6055000000000001</v>
      </c>
      <c r="K705" s="184">
        <v>8.3609000000000009</v>
      </c>
      <c r="L705" s="184">
        <v>16.9909</v>
      </c>
      <c r="M705" s="184">
        <v>31.081299999999999</v>
      </c>
      <c r="N705" s="184">
        <v>54.799599999999998</v>
      </c>
      <c r="O705" s="184">
        <v>12.1571</v>
      </c>
      <c r="P705" s="184">
        <v>10.868399999999999</v>
      </c>
      <c r="Q705" s="184">
        <v>14.775</v>
      </c>
      <c r="R705" s="184">
        <v>20.8127</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44459</v>
      </c>
      <c r="E706" s="184">
        <v>121.4211</v>
      </c>
      <c r="F706" s="184">
        <v>-1.2515000000000001</v>
      </c>
      <c r="G706" s="184">
        <v>-1.2515000000000001</v>
      </c>
      <c r="H706" s="184">
        <v>9.5500000000000002E-2</v>
      </c>
      <c r="I706" s="184">
        <v>0.12659999999999999</v>
      </c>
      <c r="J706" s="184">
        <v>4.6496000000000004</v>
      </c>
      <c r="K706" s="184">
        <v>8.4903999999999993</v>
      </c>
      <c r="L706" s="184">
        <v>17.250699999999998</v>
      </c>
      <c r="M706" s="184">
        <v>31.555499999999999</v>
      </c>
      <c r="N706" s="184">
        <v>55.636000000000003</v>
      </c>
      <c r="O706" s="184">
        <v>12.799099999999999</v>
      </c>
      <c r="P706" s="184">
        <v>11.4444</v>
      </c>
      <c r="Q706" s="184">
        <v>12.9444</v>
      </c>
      <c r="R706" s="184">
        <v>21.6022</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44459</v>
      </c>
      <c r="E707" s="184">
        <v>77.387100000000004</v>
      </c>
      <c r="F707" s="184">
        <v>-0.84970000000000001</v>
      </c>
      <c r="G707" s="184">
        <v>-0.84970000000000001</v>
      </c>
      <c r="H707" s="184">
        <v>0.12809999999999999</v>
      </c>
      <c r="I707" s="184">
        <v>0.1447</v>
      </c>
      <c r="J707" s="184">
        <v>3.2831000000000001</v>
      </c>
      <c r="K707" s="184">
        <v>8.0823999999999998</v>
      </c>
      <c r="L707" s="184">
        <v>16.909700000000001</v>
      </c>
      <c r="M707" s="184">
        <v>30.7181</v>
      </c>
      <c r="N707" s="184">
        <v>48.049500000000002</v>
      </c>
      <c r="O707" s="184">
        <v>9.6784999999999997</v>
      </c>
      <c r="P707" s="184">
        <v>9.0952999999999999</v>
      </c>
      <c r="Q707" s="184">
        <v>12.1706</v>
      </c>
      <c r="R707" s="184">
        <v>14.626799999999999</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44459</v>
      </c>
      <c r="E708" s="184">
        <v>81.397199999999998</v>
      </c>
      <c r="F708" s="184">
        <v>-0.84589999999999999</v>
      </c>
      <c r="G708" s="184">
        <v>-0.84589999999999999</v>
      </c>
      <c r="H708" s="184">
        <v>0.13719999999999999</v>
      </c>
      <c r="I708" s="184">
        <v>0.16289999999999999</v>
      </c>
      <c r="J708" s="184">
        <v>3.3247</v>
      </c>
      <c r="K708" s="184">
        <v>8.2151999999999994</v>
      </c>
      <c r="L708" s="184">
        <v>17.1952</v>
      </c>
      <c r="M708" s="184">
        <v>31.221499999999999</v>
      </c>
      <c r="N708" s="184">
        <v>48.861800000000002</v>
      </c>
      <c r="O708" s="184">
        <v>10.331899999999999</v>
      </c>
      <c r="P708" s="184">
        <v>9.7792999999999992</v>
      </c>
      <c r="Q708" s="184">
        <v>11.196</v>
      </c>
      <c r="R708" s="184">
        <v>15.3468</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44459</v>
      </c>
      <c r="E709" s="184">
        <v>26.576799999999999</v>
      </c>
      <c r="F709" s="184">
        <v>-0.86460000000000004</v>
      </c>
      <c r="G709" s="184">
        <v>-0.86460000000000004</v>
      </c>
      <c r="H709" s="184">
        <v>-0.50429999999999997</v>
      </c>
      <c r="I709" s="184">
        <v>-0.32890000000000003</v>
      </c>
      <c r="J709" s="184">
        <v>4.6862000000000004</v>
      </c>
      <c r="K709" s="184">
        <v>9.3984000000000005</v>
      </c>
      <c r="L709" s="184">
        <v>17.033000000000001</v>
      </c>
      <c r="M709" s="184">
        <v>25.3688</v>
      </c>
      <c r="N709" s="184">
        <v>45.143500000000003</v>
      </c>
      <c r="O709" s="184">
        <v>14.304</v>
      </c>
      <c r="P709" s="184">
        <v>12.8161</v>
      </c>
      <c r="Q709" s="184">
        <v>14.1265</v>
      </c>
      <c r="R709" s="184">
        <v>23.0152</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44459</v>
      </c>
      <c r="E710" s="184">
        <v>27.166399999999999</v>
      </c>
      <c r="F710" s="184">
        <v>-0.86160000000000003</v>
      </c>
      <c r="G710" s="184">
        <v>-0.86160000000000003</v>
      </c>
      <c r="H710" s="184">
        <v>-0.49740000000000001</v>
      </c>
      <c r="I710" s="184">
        <v>-0.31519999999999998</v>
      </c>
      <c r="J710" s="184">
        <v>4.7176999999999998</v>
      </c>
      <c r="K710" s="184">
        <v>9.4972999999999992</v>
      </c>
      <c r="L710" s="184">
        <v>17.241599999999998</v>
      </c>
      <c r="M710" s="184">
        <v>25.702300000000001</v>
      </c>
      <c r="N710" s="184">
        <v>45.657299999999999</v>
      </c>
      <c r="O710" s="184">
        <v>14.688000000000001</v>
      </c>
      <c r="P710" s="184">
        <v>13.1656</v>
      </c>
      <c r="Q710" s="184">
        <v>14.4655</v>
      </c>
      <c r="R710" s="184">
        <v>23.4529</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44459</v>
      </c>
      <c r="E711" s="184">
        <v>24.286000000000001</v>
      </c>
      <c r="F711" s="184">
        <v>-0.68659999999999999</v>
      </c>
      <c r="G711" s="184">
        <v>-0.68659999999999999</v>
      </c>
      <c r="H711" s="184">
        <v>-0.36959999999999998</v>
      </c>
      <c r="I711" s="184">
        <v>-0.24729999999999999</v>
      </c>
      <c r="J711" s="184">
        <v>3.9445000000000001</v>
      </c>
      <c r="K711" s="184">
        <v>7.8529</v>
      </c>
      <c r="L711" s="184">
        <v>14.320399999999999</v>
      </c>
      <c r="M711" s="184">
        <v>20.692599999999999</v>
      </c>
      <c r="N711" s="184">
        <v>36.490299999999998</v>
      </c>
      <c r="O711" s="184">
        <v>12.9842</v>
      </c>
      <c r="P711" s="184">
        <v>11.5518</v>
      </c>
      <c r="Q711" s="184">
        <v>12.744300000000001</v>
      </c>
      <c r="R711" s="184">
        <v>20.111999999999998</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44459</v>
      </c>
      <c r="E712" s="184">
        <v>24.951599999999999</v>
      </c>
      <c r="F712" s="184">
        <v>-0.68179999999999996</v>
      </c>
      <c r="G712" s="184">
        <v>-0.68179999999999996</v>
      </c>
      <c r="H712" s="184">
        <v>-0.35859999999999997</v>
      </c>
      <c r="I712" s="184">
        <v>-0.22470000000000001</v>
      </c>
      <c r="J712" s="184">
        <v>3.9962</v>
      </c>
      <c r="K712" s="184">
        <v>8.0145999999999997</v>
      </c>
      <c r="L712" s="184">
        <v>14.6578</v>
      </c>
      <c r="M712" s="184">
        <v>21.226700000000001</v>
      </c>
      <c r="N712" s="184">
        <v>37.295900000000003</v>
      </c>
      <c r="O712" s="184">
        <v>13.589700000000001</v>
      </c>
      <c r="P712" s="184">
        <v>12.0222</v>
      </c>
      <c r="Q712" s="184">
        <v>13.1571</v>
      </c>
      <c r="R712" s="184">
        <v>20.844899999999999</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44459</v>
      </c>
      <c r="E713" s="184">
        <v>12.7714</v>
      </c>
      <c r="F713" s="184">
        <v>-1.3243</v>
      </c>
      <c r="G713" s="184">
        <v>-1.3243</v>
      </c>
      <c r="H713" s="184">
        <v>2.0266999999999999</v>
      </c>
      <c r="I713" s="184">
        <v>2.6259999999999999</v>
      </c>
      <c r="J713" s="184">
        <v>9.7029999999999994</v>
      </c>
      <c r="K713" s="184">
        <v>10.761900000000001</v>
      </c>
      <c r="L713" s="184">
        <v>17.4727</v>
      </c>
      <c r="M713" s="184">
        <v>34.430100000000003</v>
      </c>
      <c r="N713" s="184">
        <v>68.637200000000007</v>
      </c>
      <c r="O713" s="184">
        <v>5.907</v>
      </c>
      <c r="P713" s="184"/>
      <c r="Q713" s="184">
        <v>7.8673000000000002</v>
      </c>
      <c r="R713" s="184">
        <v>12.374499999999999</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44459</v>
      </c>
      <c r="E714" s="184">
        <v>12.7714</v>
      </c>
      <c r="F714" s="184">
        <v>-1.3243</v>
      </c>
      <c r="G714" s="184">
        <v>-1.3243</v>
      </c>
      <c r="H714" s="184">
        <v>2.0266999999999999</v>
      </c>
      <c r="I714" s="184">
        <v>2.6259999999999999</v>
      </c>
      <c r="J714" s="184">
        <v>9.7039000000000009</v>
      </c>
      <c r="K714" s="184">
        <v>10.7629</v>
      </c>
      <c r="L714" s="184">
        <v>17.473800000000001</v>
      </c>
      <c r="M714" s="184">
        <v>34.430100000000003</v>
      </c>
      <c r="N714" s="184">
        <v>68.637200000000007</v>
      </c>
      <c r="O714" s="184">
        <v>5.907</v>
      </c>
      <c r="P714" s="184"/>
      <c r="Q714" s="184">
        <v>7.8673000000000002</v>
      </c>
      <c r="R714" s="184">
        <v>12.374499999999999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44459</v>
      </c>
      <c r="E715" s="184">
        <v>16.100000000000001</v>
      </c>
      <c r="F715" s="184">
        <v>-1.2426999999999999</v>
      </c>
      <c r="G715" s="184">
        <v>-1.2426999999999999</v>
      </c>
      <c r="H715" s="184">
        <v>0.54830000000000001</v>
      </c>
      <c r="I715" s="184">
        <v>1.0399</v>
      </c>
      <c r="J715" s="184">
        <v>6.1501000000000001</v>
      </c>
      <c r="K715" s="184">
        <v>10.2128</v>
      </c>
      <c r="L715" s="184">
        <v>22.439</v>
      </c>
      <c r="M715" s="184">
        <v>37.758699999999997</v>
      </c>
      <c r="N715" s="184">
        <v>61.656300000000002</v>
      </c>
      <c r="O715" s="184"/>
      <c r="P715" s="184"/>
      <c r="Q715" s="184">
        <v>35.440199999999997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44459</v>
      </c>
      <c r="E716" s="184">
        <v>16.335699999999999</v>
      </c>
      <c r="F716" s="184">
        <v>-1.234</v>
      </c>
      <c r="G716" s="184">
        <v>-1.234</v>
      </c>
      <c r="H716" s="184">
        <v>0.56820000000000004</v>
      </c>
      <c r="I716" s="184">
        <v>1.0804</v>
      </c>
      <c r="J716" s="184">
        <v>6.2422000000000004</v>
      </c>
      <c r="K716" s="184">
        <v>10.501799999999999</v>
      </c>
      <c r="L716" s="184">
        <v>23.061699999999998</v>
      </c>
      <c r="M716" s="184">
        <v>38.795699999999997</v>
      </c>
      <c r="N716" s="184">
        <v>63.242699999999999</v>
      </c>
      <c r="O716" s="184"/>
      <c r="P716" s="184"/>
      <c r="Q716" s="184">
        <v>36.700000000000003</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44459</v>
      </c>
      <c r="E717" s="184">
        <v>98.578100000000006</v>
      </c>
      <c r="F717" s="184">
        <v>-1.0812999999999999</v>
      </c>
      <c r="G717" s="184">
        <v>-1.0812999999999999</v>
      </c>
      <c r="H717" s="184">
        <v>0.45590000000000003</v>
      </c>
      <c r="I717" s="184">
        <v>0.437</v>
      </c>
      <c r="J717" s="184">
        <v>6.1566000000000001</v>
      </c>
      <c r="K717" s="184">
        <v>10.728899999999999</v>
      </c>
      <c r="L717" s="184">
        <v>20.467099999999999</v>
      </c>
      <c r="M717" s="184">
        <v>30.622199999999999</v>
      </c>
      <c r="N717" s="184">
        <v>53.778599999999997</v>
      </c>
      <c r="O717" s="184">
        <v>14.2616</v>
      </c>
      <c r="P717" s="184">
        <v>13.3744</v>
      </c>
      <c r="Q717" s="184">
        <v>13.7431</v>
      </c>
      <c r="R717" s="184">
        <v>23.2364</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44459</v>
      </c>
      <c r="E718" s="184">
        <v>102.09439999999999</v>
      </c>
      <c r="F718" s="184">
        <v>-1.0790999999999999</v>
      </c>
      <c r="G718" s="184">
        <v>-1.0790999999999999</v>
      </c>
      <c r="H718" s="184">
        <v>0.46129999999999999</v>
      </c>
      <c r="I718" s="184">
        <v>0.44779999999999998</v>
      </c>
      <c r="J718" s="184">
        <v>6.1818999999999997</v>
      </c>
      <c r="K718" s="184">
        <v>10.808999999999999</v>
      </c>
      <c r="L718" s="184">
        <v>20.653400000000001</v>
      </c>
      <c r="M718" s="184">
        <v>30.960599999999999</v>
      </c>
      <c r="N718" s="184">
        <v>54.343800000000002</v>
      </c>
      <c r="O718" s="184">
        <v>14.6534</v>
      </c>
      <c r="P718" s="184">
        <v>13.778499999999999</v>
      </c>
      <c r="Q718" s="184">
        <v>12.777799999999999</v>
      </c>
      <c r="R718" s="184">
        <v>23.6616</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44459</v>
      </c>
      <c r="E719" s="184">
        <v>125.5407</v>
      </c>
      <c r="F719" s="184">
        <v>-1.3984000000000001</v>
      </c>
      <c r="G719" s="184">
        <v>-1.3984000000000001</v>
      </c>
      <c r="H719" s="184">
        <v>-0.28420000000000001</v>
      </c>
      <c r="I719" s="184">
        <v>0.01</v>
      </c>
      <c r="J719" s="184">
        <v>5.6372999999999998</v>
      </c>
      <c r="K719" s="184">
        <v>9.6921999999999997</v>
      </c>
      <c r="L719" s="184">
        <v>23.3</v>
      </c>
      <c r="M719" s="184">
        <v>40.218200000000003</v>
      </c>
      <c r="N719" s="184">
        <v>66.818899999999999</v>
      </c>
      <c r="O719" s="184">
        <v>19.440999999999999</v>
      </c>
      <c r="P719" s="184">
        <v>16.689499999999999</v>
      </c>
      <c r="Q719" s="184">
        <v>15.301299999999999</v>
      </c>
      <c r="R719" s="184">
        <v>35.442599999999999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44459</v>
      </c>
      <c r="E720" s="184">
        <v>128.00020000000001</v>
      </c>
      <c r="F720" s="184">
        <v>-1.3918999999999999</v>
      </c>
      <c r="G720" s="184">
        <v>-1.3918999999999999</v>
      </c>
      <c r="H720" s="184">
        <v>-0.26879999999999998</v>
      </c>
      <c r="I720" s="184">
        <v>3.9199999999999999E-2</v>
      </c>
      <c r="J720" s="184">
        <v>5.6992000000000003</v>
      </c>
      <c r="K720" s="184">
        <v>9.8720999999999997</v>
      </c>
      <c r="L720" s="184">
        <v>23.6129</v>
      </c>
      <c r="M720" s="184">
        <v>40.695399999999999</v>
      </c>
      <c r="N720" s="184">
        <v>67.501999999999995</v>
      </c>
      <c r="O720" s="184">
        <v>19.800899999999999</v>
      </c>
      <c r="P720" s="184">
        <v>17.017199999999999</v>
      </c>
      <c r="Q720" s="184">
        <v>16.0716</v>
      </c>
      <c r="R720" s="184">
        <v>35.615600000000001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44459</v>
      </c>
      <c r="E721" s="184">
        <v>32.741500000000002</v>
      </c>
      <c r="F721" s="184">
        <v>-0.91720000000000002</v>
      </c>
      <c r="G721" s="184">
        <v>-0.91720000000000002</v>
      </c>
      <c r="H721" s="184">
        <v>-0.1537</v>
      </c>
      <c r="I721" s="184">
        <v>-0.11260000000000001</v>
      </c>
      <c r="J721" s="184">
        <v>3.3595000000000002</v>
      </c>
      <c r="K721" s="184">
        <v>8.1727000000000007</v>
      </c>
      <c r="L721" s="184">
        <v>15.269500000000001</v>
      </c>
      <c r="M721" s="184">
        <v>21.1755</v>
      </c>
      <c r="N721" s="184">
        <v>33.122</v>
      </c>
      <c r="O721" s="184">
        <v>11.598699999999999</v>
      </c>
      <c r="P721" s="184">
        <v>10.521000000000001</v>
      </c>
      <c r="Q721" s="184">
        <v>10.915100000000001</v>
      </c>
      <c r="R721" s="184">
        <v>18.532699999999998</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44459</v>
      </c>
      <c r="E722" s="184">
        <v>31.139900000000001</v>
      </c>
      <c r="F722" s="184">
        <v>-0.92430000000000001</v>
      </c>
      <c r="G722" s="184">
        <v>-0.92430000000000001</v>
      </c>
      <c r="H722" s="184">
        <v>-0.1699</v>
      </c>
      <c r="I722" s="184">
        <v>-0.14460000000000001</v>
      </c>
      <c r="J722" s="184">
        <v>3.2869999999999999</v>
      </c>
      <c r="K722" s="184">
        <v>7.9436</v>
      </c>
      <c r="L722" s="184">
        <v>14.796799999999999</v>
      </c>
      <c r="M722" s="184">
        <v>20.405100000000001</v>
      </c>
      <c r="N722" s="184">
        <v>31.973299999999998</v>
      </c>
      <c r="O722" s="184">
        <v>10.629200000000001</v>
      </c>
      <c r="P722" s="184">
        <v>9.6862999999999992</v>
      </c>
      <c r="Q722" s="184">
        <v>10.275</v>
      </c>
      <c r="R722" s="184">
        <v>17.548300000000001</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44459</v>
      </c>
      <c r="E723" s="184">
        <v>15.597899999999999</v>
      </c>
      <c r="F723" s="184">
        <v>-1.8704000000000001</v>
      </c>
      <c r="G723" s="184">
        <v>-1.8704000000000001</v>
      </c>
      <c r="H723" s="184">
        <v>-1.1376999999999999</v>
      </c>
      <c r="I723" s="184">
        <v>-0.24110000000000001</v>
      </c>
      <c r="J723" s="184">
        <v>7.5094000000000003</v>
      </c>
      <c r="K723" s="184">
        <v>10.6744</v>
      </c>
      <c r="L723" s="184">
        <v>24.659500000000001</v>
      </c>
      <c r="M723" s="184">
        <v>32.386400000000002</v>
      </c>
      <c r="N723" s="184">
        <v>53.581600000000002</v>
      </c>
      <c r="O723" s="184"/>
      <c r="P723" s="184"/>
      <c r="Q723" s="184">
        <v>19.129300000000001</v>
      </c>
      <c r="R723" s="184">
        <v>24.631</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44459</v>
      </c>
      <c r="E724" s="184">
        <v>15.4923</v>
      </c>
      <c r="F724" s="184">
        <v>-1.8723000000000001</v>
      </c>
      <c r="G724" s="184">
        <v>-1.8723000000000001</v>
      </c>
      <c r="H724" s="184">
        <v>-1.1422000000000001</v>
      </c>
      <c r="I724" s="184">
        <v>-0.2505</v>
      </c>
      <c r="J724" s="184">
        <v>7.4861000000000004</v>
      </c>
      <c r="K724" s="184">
        <v>10.6008</v>
      </c>
      <c r="L724" s="184">
        <v>24.4971</v>
      </c>
      <c r="M724" s="184">
        <v>32.1282</v>
      </c>
      <c r="N724" s="184">
        <v>53.185899999999997</v>
      </c>
      <c r="O724" s="184"/>
      <c r="P724" s="184"/>
      <c r="Q724" s="184">
        <v>18.8111</v>
      </c>
      <c r="R724" s="184">
        <v>24.328399999999998</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44459</v>
      </c>
      <c r="E725" s="184">
        <v>53.929000000000002</v>
      </c>
      <c r="F725" s="184">
        <v>-1.2741</v>
      </c>
      <c r="G725" s="184">
        <v>-1.2741</v>
      </c>
      <c r="H725" s="184">
        <v>-0.32350000000000001</v>
      </c>
      <c r="I725" s="184">
        <v>-0.10929999999999999</v>
      </c>
      <c r="J725" s="184">
        <v>5.8011999999999997</v>
      </c>
      <c r="K725" s="184">
        <v>11.6889</v>
      </c>
      <c r="L725" s="184">
        <v>20.7303</v>
      </c>
      <c r="M725" s="184">
        <v>30.266400000000001</v>
      </c>
      <c r="N725" s="184">
        <v>50.3583</v>
      </c>
      <c r="O725" s="184">
        <v>15.602399999999999</v>
      </c>
      <c r="P725" s="184">
        <v>13.854900000000001</v>
      </c>
      <c r="Q725" s="184">
        <v>14.8401</v>
      </c>
      <c r="R725" s="184">
        <v>24.4955</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-1.1356391304347826</v>
      </c>
      <c r="G726" s="186">
        <v>-1.1356391304347826</v>
      </c>
      <c r="H726" s="186">
        <v>2.8269565217391296E-2</v>
      </c>
      <c r="I726" s="186">
        <v>0.27950434782608702</v>
      </c>
      <c r="J726" s="186">
        <v>5.3862869565217384</v>
      </c>
      <c r="K726" s="186">
        <v>9.375652173913041</v>
      </c>
      <c r="L726" s="186">
        <v>18.74333043478261</v>
      </c>
      <c r="M726" s="186">
        <v>29.765152173913037</v>
      </c>
      <c r="N726" s="186">
        <v>51.092143478260873</v>
      </c>
      <c r="O726" s="186">
        <v>13.049947368421055</v>
      </c>
      <c r="P726" s="186">
        <v>12.425900000000002</v>
      </c>
      <c r="Q726" s="186">
        <v>15.282743478260867</v>
      </c>
      <c r="R726" s="186">
        <v>21.790338095238091</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-1.0812999999999999</v>
      </c>
      <c r="G727" s="186">
        <v>-1.0812999999999999</v>
      </c>
      <c r="H727" s="186">
        <v>-0.1699</v>
      </c>
      <c r="I727" s="186">
        <v>0.01</v>
      </c>
      <c r="J727" s="186">
        <v>4.7176999999999998</v>
      </c>
      <c r="K727" s="186">
        <v>9.4972999999999992</v>
      </c>
      <c r="L727" s="186">
        <v>17.250699999999998</v>
      </c>
      <c r="M727" s="186">
        <v>30.960599999999999</v>
      </c>
      <c r="N727" s="186">
        <v>53.185899999999997</v>
      </c>
      <c r="O727" s="186">
        <v>13.589700000000001</v>
      </c>
      <c r="P727" s="186">
        <v>12.3148</v>
      </c>
      <c r="Q727" s="186">
        <v>13.7431</v>
      </c>
      <c r="R727" s="186">
        <v>22.176400000000001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44459</v>
      </c>
      <c r="E730" s="184">
        <v>18.899999999999999</v>
      </c>
      <c r="F730" s="184">
        <v>-0.52629999999999999</v>
      </c>
      <c r="G730" s="184">
        <v>-0.52629999999999999</v>
      </c>
      <c r="H730" s="184">
        <v>0.10589999999999999</v>
      </c>
      <c r="I730" s="184">
        <v>0.31850000000000001</v>
      </c>
      <c r="J730" s="184">
        <v>3.2223000000000002</v>
      </c>
      <c r="K730" s="184">
        <v>6.0011000000000001</v>
      </c>
      <c r="L730" s="184">
        <v>10.0116</v>
      </c>
      <c r="M730" s="184">
        <v>15.3142</v>
      </c>
      <c r="N730" s="184">
        <v>24.917400000000001</v>
      </c>
      <c r="O730" s="184">
        <v>11.138400000000001</v>
      </c>
      <c r="P730" s="184">
        <v>9.5234000000000005</v>
      </c>
      <c r="Q730" s="184">
        <v>9.7888000000000002</v>
      </c>
      <c r="R730" s="184">
        <v>15.427</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44459</v>
      </c>
      <c r="E731" s="184">
        <v>17.579999999999998</v>
      </c>
      <c r="F731" s="184">
        <v>-0.50929999999999997</v>
      </c>
      <c r="G731" s="184">
        <v>-0.50929999999999997</v>
      </c>
      <c r="H731" s="184">
        <v>0.1139</v>
      </c>
      <c r="I731" s="184">
        <v>0.28520000000000001</v>
      </c>
      <c r="J731" s="184">
        <v>3.1084999999999998</v>
      </c>
      <c r="K731" s="184">
        <v>5.7126000000000001</v>
      </c>
      <c r="L731" s="184">
        <v>9.4644999999999992</v>
      </c>
      <c r="M731" s="184">
        <v>14.3787</v>
      </c>
      <c r="N731" s="184">
        <v>23.628699999999998</v>
      </c>
      <c r="O731" s="184">
        <v>10.1145</v>
      </c>
      <c r="P731" s="184">
        <v>8.3684999999999992</v>
      </c>
      <c r="Q731" s="184">
        <v>8.6288999999999998</v>
      </c>
      <c r="R731" s="184">
        <v>14.3484</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44459</v>
      </c>
      <c r="E732" s="184">
        <v>18.21</v>
      </c>
      <c r="F732" s="184">
        <v>-0.21920000000000001</v>
      </c>
      <c r="G732" s="184">
        <v>-0.21920000000000001</v>
      </c>
      <c r="H732" s="184">
        <v>5.4899999999999997E-2</v>
      </c>
      <c r="I732" s="184">
        <v>0</v>
      </c>
      <c r="J732" s="184">
        <v>2.7073</v>
      </c>
      <c r="K732" s="184">
        <v>7.8791000000000002</v>
      </c>
      <c r="L732" s="184">
        <v>11.7864</v>
      </c>
      <c r="M732" s="184">
        <v>14.8896</v>
      </c>
      <c r="N732" s="184">
        <v>27.1648</v>
      </c>
      <c r="O732" s="184">
        <v>12.270200000000001</v>
      </c>
      <c r="P732" s="184">
        <v>11.2766</v>
      </c>
      <c r="Q732" s="184">
        <v>10.312799999999999</v>
      </c>
      <c r="R732" s="184">
        <v>15.3104</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44459</v>
      </c>
      <c r="E733" s="184">
        <v>16.89</v>
      </c>
      <c r="F733" s="184">
        <v>-0.23630000000000001</v>
      </c>
      <c r="G733" s="184">
        <v>-0.23630000000000001</v>
      </c>
      <c r="H733" s="184">
        <v>0</v>
      </c>
      <c r="I733" s="184">
        <v>-5.9200000000000003E-2</v>
      </c>
      <c r="J733" s="184">
        <v>2.6124000000000001</v>
      </c>
      <c r="K733" s="184">
        <v>7.4427000000000003</v>
      </c>
      <c r="L733" s="184">
        <v>10.9724</v>
      </c>
      <c r="M733" s="184">
        <v>13.5844</v>
      </c>
      <c r="N733" s="184">
        <v>25.296700000000001</v>
      </c>
      <c r="O733" s="184">
        <v>10.8888</v>
      </c>
      <c r="P733" s="184">
        <v>9.9260000000000002</v>
      </c>
      <c r="Q733" s="184">
        <v>8.9619</v>
      </c>
      <c r="R733" s="184">
        <v>13.7887</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44459</v>
      </c>
      <c r="E734" s="184">
        <v>12.51</v>
      </c>
      <c r="F734" s="184">
        <v>-0.31869999999999998</v>
      </c>
      <c r="G734" s="184">
        <v>-0.31869999999999998</v>
      </c>
      <c r="H734" s="184">
        <v>-0.15959999999999999</v>
      </c>
      <c r="I734" s="184">
        <v>0</v>
      </c>
      <c r="J734" s="184">
        <v>1.7901</v>
      </c>
      <c r="K734" s="184">
        <v>3.5596000000000001</v>
      </c>
      <c r="L734" s="184">
        <v>5.3917000000000002</v>
      </c>
      <c r="M734" s="184">
        <v>6.8318000000000003</v>
      </c>
      <c r="N734" s="184">
        <v>10.904299999999999</v>
      </c>
      <c r="O734" s="184"/>
      <c r="P734" s="184"/>
      <c r="Q734" s="184">
        <v>10.930099999999999</v>
      </c>
      <c r="R734" s="184">
        <v>11.0573</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44459</v>
      </c>
      <c r="E735" s="184">
        <v>12.23</v>
      </c>
      <c r="F735" s="184">
        <v>-0.32600000000000001</v>
      </c>
      <c r="G735" s="184">
        <v>-0.32600000000000001</v>
      </c>
      <c r="H735" s="184">
        <v>-8.1699999999999995E-2</v>
      </c>
      <c r="I735" s="184">
        <v>0</v>
      </c>
      <c r="J735" s="184">
        <v>1.7471000000000001</v>
      </c>
      <c r="K735" s="184">
        <v>3.3812000000000002</v>
      </c>
      <c r="L735" s="184">
        <v>4.8884999999999996</v>
      </c>
      <c r="M735" s="184">
        <v>5.9791999999999996</v>
      </c>
      <c r="N735" s="184">
        <v>9.7845999999999993</v>
      </c>
      <c r="O735" s="184"/>
      <c r="P735" s="184"/>
      <c r="Q735" s="184">
        <v>9.7730999999999995</v>
      </c>
      <c r="R735" s="184">
        <v>9.9175000000000004</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44459</v>
      </c>
      <c r="E736" s="184">
        <v>17.475000000000001</v>
      </c>
      <c r="F736" s="184">
        <v>-0.4274</v>
      </c>
      <c r="G736" s="184">
        <v>-0.4274</v>
      </c>
      <c r="H736" s="184">
        <v>-0.18279999999999999</v>
      </c>
      <c r="I736" s="184">
        <v>0.30420000000000003</v>
      </c>
      <c r="J736" s="184">
        <v>2.1392000000000002</v>
      </c>
      <c r="K736" s="184">
        <v>5.5061999999999998</v>
      </c>
      <c r="L736" s="184">
        <v>11.312799999999999</v>
      </c>
      <c r="M736" s="184">
        <v>16.360399999999998</v>
      </c>
      <c r="N736" s="184">
        <v>24.848199999999999</v>
      </c>
      <c r="O736" s="184">
        <v>11.0152</v>
      </c>
      <c r="P736" s="184">
        <v>9.7218999999999998</v>
      </c>
      <c r="Q736" s="184">
        <v>10.7126</v>
      </c>
      <c r="R736" s="184">
        <v>14.6174</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44459</v>
      </c>
      <c r="E737" s="184">
        <v>16.126999999999999</v>
      </c>
      <c r="F737" s="184">
        <v>-0.44450000000000001</v>
      </c>
      <c r="G737" s="184">
        <v>-0.44450000000000001</v>
      </c>
      <c r="H737" s="184">
        <v>-0.2104</v>
      </c>
      <c r="I737" s="184">
        <v>0.2424</v>
      </c>
      <c r="J737" s="184">
        <v>2.0051000000000001</v>
      </c>
      <c r="K737" s="184">
        <v>5.0823999999999998</v>
      </c>
      <c r="L737" s="184">
        <v>10.428599999999999</v>
      </c>
      <c r="M737" s="184">
        <v>14.9793</v>
      </c>
      <c r="N737" s="184">
        <v>22.891100000000002</v>
      </c>
      <c r="O737" s="184">
        <v>9.3228000000000009</v>
      </c>
      <c r="P737" s="184">
        <v>8.0798000000000005</v>
      </c>
      <c r="Q737" s="184">
        <v>9.1039999999999992</v>
      </c>
      <c r="R737" s="184">
        <v>12.8643</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44459</v>
      </c>
      <c r="E738" s="184">
        <v>19.282800000000002</v>
      </c>
      <c r="F738" s="184">
        <v>-0.32979999999999998</v>
      </c>
      <c r="G738" s="184">
        <v>-0.32979999999999998</v>
      </c>
      <c r="H738" s="184">
        <v>0.21779999999999999</v>
      </c>
      <c r="I738" s="184">
        <v>0.31209999999999999</v>
      </c>
      <c r="J738" s="184">
        <v>2.27</v>
      </c>
      <c r="K738" s="184">
        <v>5.5347999999999997</v>
      </c>
      <c r="L738" s="184">
        <v>9.6610999999999994</v>
      </c>
      <c r="M738" s="184">
        <v>13.515700000000001</v>
      </c>
      <c r="N738" s="184">
        <v>20.088200000000001</v>
      </c>
      <c r="O738" s="184">
        <v>11.7644</v>
      </c>
      <c r="P738" s="184">
        <v>10.6092</v>
      </c>
      <c r="Q738" s="184">
        <v>9.9199000000000002</v>
      </c>
      <c r="R738" s="184">
        <v>15.149900000000001</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44459</v>
      </c>
      <c r="E739" s="184">
        <v>18.264800000000001</v>
      </c>
      <c r="F739" s="184">
        <v>-0.34100000000000003</v>
      </c>
      <c r="G739" s="184">
        <v>-0.34100000000000003</v>
      </c>
      <c r="H739" s="184">
        <v>0.19089999999999999</v>
      </c>
      <c r="I739" s="184">
        <v>0.25800000000000001</v>
      </c>
      <c r="J739" s="184">
        <v>2.1476000000000002</v>
      </c>
      <c r="K739" s="184">
        <v>5.1508000000000003</v>
      </c>
      <c r="L739" s="184">
        <v>8.9635999999999996</v>
      </c>
      <c r="M739" s="184">
        <v>12.517200000000001</v>
      </c>
      <c r="N739" s="184">
        <v>18.735199999999999</v>
      </c>
      <c r="O739" s="184">
        <v>10.585900000000001</v>
      </c>
      <c r="P739" s="184">
        <v>9.5846</v>
      </c>
      <c r="Q739" s="184">
        <v>9.0645000000000007</v>
      </c>
      <c r="R739" s="184">
        <v>13.938599999999999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44459</v>
      </c>
      <c r="E740" s="184">
        <v>12.542999999999999</v>
      </c>
      <c r="F740" s="184">
        <v>-0.58179999999999998</v>
      </c>
      <c r="G740" s="184">
        <v>-0.58179999999999998</v>
      </c>
      <c r="H740" s="184">
        <v>-3.7499999999999999E-2</v>
      </c>
      <c r="I740" s="184">
        <v>0.1469</v>
      </c>
      <c r="J740" s="184">
        <v>1.2986</v>
      </c>
      <c r="K740" s="184">
        <v>3.7134</v>
      </c>
      <c r="L740" s="184">
        <v>7.9729000000000001</v>
      </c>
      <c r="M740" s="184">
        <v>11.7456</v>
      </c>
      <c r="N740" s="184">
        <v>21.722300000000001</v>
      </c>
      <c r="O740" s="184">
        <v>7.9980000000000002</v>
      </c>
      <c r="P740" s="184"/>
      <c r="Q740" s="184">
        <v>7.6635</v>
      </c>
      <c r="R740" s="184">
        <v>10.918200000000001</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44459</v>
      </c>
      <c r="E741" s="184">
        <v>13.1821</v>
      </c>
      <c r="F741" s="184">
        <v>-0.57250000000000001</v>
      </c>
      <c r="G741" s="184">
        <v>-0.57250000000000001</v>
      </c>
      <c r="H741" s="184">
        <v>-1.44E-2</v>
      </c>
      <c r="I741" s="184">
        <v>0.19689999999999999</v>
      </c>
      <c r="J741" s="184">
        <v>1.4100999999999999</v>
      </c>
      <c r="K741" s="184">
        <v>4.0541999999999998</v>
      </c>
      <c r="L741" s="184">
        <v>8.6860999999999997</v>
      </c>
      <c r="M741" s="184">
        <v>12.8749</v>
      </c>
      <c r="N741" s="184">
        <v>23.338999999999999</v>
      </c>
      <c r="O741" s="184">
        <v>9.7568000000000001</v>
      </c>
      <c r="P741" s="184"/>
      <c r="Q741" s="184">
        <v>9.4214000000000002</v>
      </c>
      <c r="R741" s="184">
        <v>12.633100000000001</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44459</v>
      </c>
      <c r="E742" s="184">
        <v>47.162999999999997</v>
      </c>
      <c r="F742" s="184">
        <v>-0.70530000000000004</v>
      </c>
      <c r="G742" s="184">
        <v>-0.70530000000000004</v>
      </c>
      <c r="H742" s="184">
        <v>-0.12280000000000001</v>
      </c>
      <c r="I742" s="184">
        <v>-3.39E-2</v>
      </c>
      <c r="J742" s="184">
        <v>1.8969</v>
      </c>
      <c r="K742" s="184">
        <v>4.0321999999999996</v>
      </c>
      <c r="L742" s="184">
        <v>10.098699999999999</v>
      </c>
      <c r="M742" s="184">
        <v>16.245200000000001</v>
      </c>
      <c r="N742" s="184">
        <v>27.079499999999999</v>
      </c>
      <c r="O742" s="184">
        <v>9.7887000000000004</v>
      </c>
      <c r="P742" s="184">
        <v>9.4539000000000009</v>
      </c>
      <c r="Q742" s="184">
        <v>9.5416000000000007</v>
      </c>
      <c r="R742" s="184">
        <v>13.3873</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44459</v>
      </c>
      <c r="E743" s="184">
        <v>50.972999999999999</v>
      </c>
      <c r="F743" s="184">
        <v>-0.69740000000000002</v>
      </c>
      <c r="G743" s="184">
        <v>-0.69740000000000002</v>
      </c>
      <c r="H743" s="184">
        <v>-0.10580000000000001</v>
      </c>
      <c r="I743" s="184">
        <v>0</v>
      </c>
      <c r="J743" s="184">
        <v>1.9745999999999999</v>
      </c>
      <c r="K743" s="184">
        <v>4.2584999999999997</v>
      </c>
      <c r="L743" s="184">
        <v>10.556100000000001</v>
      </c>
      <c r="M743" s="184">
        <v>16.9481</v>
      </c>
      <c r="N743" s="184">
        <v>28.1051</v>
      </c>
      <c r="O743" s="184">
        <v>10.713699999999999</v>
      </c>
      <c r="P743" s="184">
        <v>10.704700000000001</v>
      </c>
      <c r="Q743" s="184">
        <v>10.669</v>
      </c>
      <c r="R743" s="184">
        <v>14.2461</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44459</v>
      </c>
      <c r="E746" s="184">
        <v>16.690000000000001</v>
      </c>
      <c r="F746" s="184">
        <v>-5.9900000000000002E-2</v>
      </c>
      <c r="G746" s="184">
        <v>-5.9900000000000002E-2</v>
      </c>
      <c r="H746" s="184">
        <v>0.42120000000000002</v>
      </c>
      <c r="I746" s="184">
        <v>0.6028</v>
      </c>
      <c r="J746" s="184">
        <v>0.96789999999999998</v>
      </c>
      <c r="K746" s="184">
        <v>2.5184000000000002</v>
      </c>
      <c r="L746" s="184">
        <v>5.1669999999999998</v>
      </c>
      <c r="M746" s="184">
        <v>9.0137</v>
      </c>
      <c r="N746" s="184">
        <v>14.786799999999999</v>
      </c>
      <c r="O746" s="184">
        <v>8.2821999999999996</v>
      </c>
      <c r="P746" s="184">
        <v>7.5430999999999999</v>
      </c>
      <c r="Q746" s="184">
        <v>7.827</v>
      </c>
      <c r="R746" s="184">
        <v>8.7849000000000004</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44459</v>
      </c>
      <c r="E747" s="184">
        <v>17.57</v>
      </c>
      <c r="F747" s="184">
        <v>-5.6899999999999999E-2</v>
      </c>
      <c r="G747" s="184">
        <v>-5.6899999999999999E-2</v>
      </c>
      <c r="H747" s="184">
        <v>0.4</v>
      </c>
      <c r="I747" s="184">
        <v>0.63</v>
      </c>
      <c r="J747" s="184">
        <v>0.97699999999999998</v>
      </c>
      <c r="K747" s="184">
        <v>2.6884999999999999</v>
      </c>
      <c r="L747" s="184">
        <v>5.4622000000000002</v>
      </c>
      <c r="M747" s="184">
        <v>9.5387000000000004</v>
      </c>
      <c r="N747" s="184">
        <v>15.5161</v>
      </c>
      <c r="O747" s="184">
        <v>8.9489000000000001</v>
      </c>
      <c r="P747" s="184">
        <v>8.3010000000000002</v>
      </c>
      <c r="Q747" s="184">
        <v>8.6452000000000009</v>
      </c>
      <c r="R747" s="184">
        <v>9.4252000000000002</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44459</v>
      </c>
      <c r="E748" s="184">
        <v>20.737100000000002</v>
      </c>
      <c r="F748" s="184">
        <v>-0.3695</v>
      </c>
      <c r="G748" s="184">
        <v>-0.3695</v>
      </c>
      <c r="H748" s="184">
        <v>0.1091</v>
      </c>
      <c r="I748" s="184">
        <v>0.1154</v>
      </c>
      <c r="J748" s="184">
        <v>2.0009999999999999</v>
      </c>
      <c r="K748" s="184">
        <v>4.1426999999999996</v>
      </c>
      <c r="L748" s="184">
        <v>6.601</v>
      </c>
      <c r="M748" s="184">
        <v>10.597300000000001</v>
      </c>
      <c r="N748" s="184">
        <v>18.927900000000001</v>
      </c>
      <c r="O748" s="184">
        <v>8.6347000000000005</v>
      </c>
      <c r="P748" s="184">
        <v>6.4291</v>
      </c>
      <c r="Q748" s="184">
        <v>7.1592000000000002</v>
      </c>
      <c r="R748" s="184">
        <v>11.354799999999999</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44459</v>
      </c>
      <c r="E749" s="184">
        <v>22.532399999999999</v>
      </c>
      <c r="F749" s="184">
        <v>-0.36080000000000001</v>
      </c>
      <c r="G749" s="184">
        <v>-0.36080000000000001</v>
      </c>
      <c r="H749" s="184">
        <v>0.12839999999999999</v>
      </c>
      <c r="I749" s="184">
        <v>0.1542</v>
      </c>
      <c r="J749" s="184">
        <v>2.0872999999999999</v>
      </c>
      <c r="K749" s="184">
        <v>4.4240000000000004</v>
      </c>
      <c r="L749" s="184">
        <v>7.1200999999999999</v>
      </c>
      <c r="M749" s="184">
        <v>11.3993</v>
      </c>
      <c r="N749" s="184">
        <v>20.0806</v>
      </c>
      <c r="O749" s="184">
        <v>9.9169999999999998</v>
      </c>
      <c r="P749" s="184">
        <v>7.8284000000000002</v>
      </c>
      <c r="Q749" s="184">
        <v>7.9428000000000001</v>
      </c>
      <c r="R749" s="184">
        <v>12.4046</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44459</v>
      </c>
      <c r="E750" s="184">
        <v>26.27</v>
      </c>
      <c r="F750" s="184">
        <v>-0.37919999999999998</v>
      </c>
      <c r="G750" s="184">
        <v>-0.37919999999999998</v>
      </c>
      <c r="H750" s="184">
        <v>-0.152</v>
      </c>
      <c r="I750" s="184">
        <v>-0.11409999999999999</v>
      </c>
      <c r="J750" s="184">
        <v>1.6248</v>
      </c>
      <c r="K750" s="184">
        <v>3.8340000000000001</v>
      </c>
      <c r="L750" s="184">
        <v>7.3997999999999999</v>
      </c>
      <c r="M750" s="184">
        <v>10.331799999999999</v>
      </c>
      <c r="N750" s="184">
        <v>15.88</v>
      </c>
      <c r="O750" s="184">
        <v>8.9923000000000002</v>
      </c>
      <c r="P750" s="184">
        <v>7.8144999999999998</v>
      </c>
      <c r="Q750" s="184">
        <v>7.9859</v>
      </c>
      <c r="R750" s="184">
        <v>11.6167</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44459</v>
      </c>
      <c r="E751" s="184">
        <v>24.58</v>
      </c>
      <c r="F751" s="184">
        <v>-0.36480000000000001</v>
      </c>
      <c r="G751" s="184">
        <v>-0.36480000000000001</v>
      </c>
      <c r="H751" s="184">
        <v>-0.16250000000000001</v>
      </c>
      <c r="I751" s="184">
        <v>-0.16250000000000001</v>
      </c>
      <c r="J751" s="184">
        <v>1.5283</v>
      </c>
      <c r="K751" s="184">
        <v>3.5383</v>
      </c>
      <c r="L751" s="184">
        <v>6.8231000000000002</v>
      </c>
      <c r="M751" s="184">
        <v>9.4390000000000001</v>
      </c>
      <c r="N751" s="184">
        <v>14.699</v>
      </c>
      <c r="O751" s="184">
        <v>7.8789999999999996</v>
      </c>
      <c r="P751" s="184">
        <v>6.7598000000000003</v>
      </c>
      <c r="Q751" s="184">
        <v>7.0011000000000001</v>
      </c>
      <c r="R751" s="184">
        <v>10.459199999999999</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44459</v>
      </c>
      <c r="E752" s="184">
        <v>13.0883</v>
      </c>
      <c r="F752" s="184">
        <v>-0.376</v>
      </c>
      <c r="G752" s="184">
        <v>-0.376</v>
      </c>
      <c r="H752" s="184">
        <v>7.8E-2</v>
      </c>
      <c r="I752" s="184">
        <v>0.1515</v>
      </c>
      <c r="J752" s="184">
        <v>2.1343000000000001</v>
      </c>
      <c r="K752" s="184">
        <v>4.5433000000000003</v>
      </c>
      <c r="L752" s="184">
        <v>8.4807000000000006</v>
      </c>
      <c r="M752" s="184">
        <v>11.234500000000001</v>
      </c>
      <c r="N752" s="184">
        <v>16.240200000000002</v>
      </c>
      <c r="O752" s="184"/>
      <c r="P752" s="184"/>
      <c r="Q752" s="184">
        <v>11.1661</v>
      </c>
      <c r="R752" s="184">
        <v>12.589399999999999</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44459</v>
      </c>
      <c r="E753" s="184">
        <v>12.5092</v>
      </c>
      <c r="F753" s="184">
        <v>-0.38940000000000002</v>
      </c>
      <c r="G753" s="184">
        <v>-0.38940000000000002</v>
      </c>
      <c r="H753" s="184">
        <v>4.6399999999999997E-2</v>
      </c>
      <c r="I753" s="184">
        <v>8.48E-2</v>
      </c>
      <c r="J753" s="184">
        <v>1.9869000000000001</v>
      </c>
      <c r="K753" s="184">
        <v>4.0907</v>
      </c>
      <c r="L753" s="184">
        <v>7.5505000000000004</v>
      </c>
      <c r="M753" s="184">
        <v>9.8040000000000003</v>
      </c>
      <c r="N753" s="184">
        <v>14.257</v>
      </c>
      <c r="O753" s="184"/>
      <c r="P753" s="184"/>
      <c r="Q753" s="184">
        <v>9.2049000000000003</v>
      </c>
      <c r="R753" s="184">
        <v>10.6454</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44459</v>
      </c>
      <c r="E754" s="184">
        <v>17.883099999999999</v>
      </c>
      <c r="F754" s="184">
        <v>-0.26440000000000002</v>
      </c>
      <c r="G754" s="184">
        <v>-0.26440000000000002</v>
      </c>
      <c r="H754" s="184">
        <v>0.4279</v>
      </c>
      <c r="I754" s="184">
        <v>0.51490000000000002</v>
      </c>
      <c r="J754" s="184">
        <v>1.9916</v>
      </c>
      <c r="K754" s="184">
        <v>3.8067000000000002</v>
      </c>
      <c r="L754" s="184">
        <v>6.5522999999999998</v>
      </c>
      <c r="M754" s="184">
        <v>9.2677999999999994</v>
      </c>
      <c r="N754" s="184">
        <v>15.808199999999999</v>
      </c>
      <c r="O754" s="184">
        <v>9.0134000000000007</v>
      </c>
      <c r="P754" s="184">
        <v>8.8628</v>
      </c>
      <c r="Q754" s="184">
        <v>8.7332000000000001</v>
      </c>
      <c r="R754" s="184">
        <v>11.458</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44459</v>
      </c>
      <c r="E755" s="184">
        <v>18.8581</v>
      </c>
      <c r="F755" s="184">
        <v>-0.25650000000000001</v>
      </c>
      <c r="G755" s="184">
        <v>-0.25650000000000001</v>
      </c>
      <c r="H755" s="184">
        <v>0.44690000000000002</v>
      </c>
      <c r="I755" s="184">
        <v>0.55189999999999995</v>
      </c>
      <c r="J755" s="184">
        <v>2.0741999999999998</v>
      </c>
      <c r="K755" s="184">
        <v>4.0648</v>
      </c>
      <c r="L755" s="184">
        <v>7.0716000000000001</v>
      </c>
      <c r="M755" s="184">
        <v>10.063700000000001</v>
      </c>
      <c r="N755" s="184">
        <v>16.9313</v>
      </c>
      <c r="O755" s="184">
        <v>9.9743999999999993</v>
      </c>
      <c r="P755" s="184">
        <v>9.7387999999999995</v>
      </c>
      <c r="Q755" s="184">
        <v>9.5678000000000001</v>
      </c>
      <c r="R755" s="184">
        <v>12.512499999999999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44459</v>
      </c>
      <c r="E756" s="184">
        <v>24.33</v>
      </c>
      <c r="F756" s="184">
        <v>-0.35220000000000001</v>
      </c>
      <c r="G756" s="184">
        <v>-0.35220000000000001</v>
      </c>
      <c r="H756" s="184">
        <v>-0.1273</v>
      </c>
      <c r="I756" s="184">
        <v>-0.18049999999999999</v>
      </c>
      <c r="J756" s="184">
        <v>2.5760000000000001</v>
      </c>
      <c r="K756" s="184">
        <v>5.6539999999999999</v>
      </c>
      <c r="L756" s="184">
        <v>11.314500000000001</v>
      </c>
      <c r="M756" s="184">
        <v>16.1281</v>
      </c>
      <c r="N756" s="184">
        <v>26.029499999999999</v>
      </c>
      <c r="O756" s="184">
        <v>10.3264</v>
      </c>
      <c r="P756" s="184">
        <v>9.0152999999999999</v>
      </c>
      <c r="Q756" s="184">
        <v>9.4377999999999993</v>
      </c>
      <c r="R756" s="184">
        <v>15.2913</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44459</v>
      </c>
      <c r="E757" s="184">
        <v>22.692</v>
      </c>
      <c r="F757" s="184">
        <v>-0.36009999999999998</v>
      </c>
      <c r="G757" s="184">
        <v>-0.36009999999999998</v>
      </c>
      <c r="H757" s="184">
        <v>-0.14080000000000001</v>
      </c>
      <c r="I757" s="184">
        <v>-0.21110000000000001</v>
      </c>
      <c r="J757" s="184">
        <v>2.4979</v>
      </c>
      <c r="K757" s="184">
        <v>5.4166999999999996</v>
      </c>
      <c r="L757" s="184">
        <v>10.8116</v>
      </c>
      <c r="M757" s="184">
        <v>15.387</v>
      </c>
      <c r="N757" s="184">
        <v>24.962800000000001</v>
      </c>
      <c r="O757" s="184">
        <v>9.3336000000000006</v>
      </c>
      <c r="P757" s="184">
        <v>8.1030999999999995</v>
      </c>
      <c r="Q757" s="184">
        <v>8.6006999999999998</v>
      </c>
      <c r="R757" s="184">
        <v>14.27</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44459</v>
      </c>
      <c r="E758" s="184">
        <v>16.758199999999999</v>
      </c>
      <c r="F758" s="184">
        <v>-0.71040000000000003</v>
      </c>
      <c r="G758" s="184">
        <v>-0.71040000000000003</v>
      </c>
      <c r="H758" s="184">
        <v>-0.20369999999999999</v>
      </c>
      <c r="I758" s="184">
        <v>-1.9099999999999999E-2</v>
      </c>
      <c r="J758" s="184">
        <v>2.8123</v>
      </c>
      <c r="K758" s="184">
        <v>6.3053999999999997</v>
      </c>
      <c r="L758" s="184">
        <v>11.7765</v>
      </c>
      <c r="M758" s="184">
        <v>17.555199999999999</v>
      </c>
      <c r="N758" s="184">
        <v>29.183499999999999</v>
      </c>
      <c r="O758" s="184">
        <v>13.973100000000001</v>
      </c>
      <c r="P758" s="184"/>
      <c r="Q758" s="184">
        <v>11.781700000000001</v>
      </c>
      <c r="R758" s="184">
        <v>18.6829</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44459</v>
      </c>
      <c r="E759" s="184">
        <v>15.347</v>
      </c>
      <c r="F759" s="184">
        <v>-0.72450000000000003</v>
      </c>
      <c r="G759" s="184">
        <v>-0.72450000000000003</v>
      </c>
      <c r="H759" s="184">
        <v>-0.23599999999999999</v>
      </c>
      <c r="I759" s="184">
        <v>-8.4599999999999995E-2</v>
      </c>
      <c r="J759" s="184">
        <v>2.6617000000000002</v>
      </c>
      <c r="K759" s="184">
        <v>5.8194999999999997</v>
      </c>
      <c r="L759" s="184">
        <v>10.784700000000001</v>
      </c>
      <c r="M759" s="184">
        <v>16.052399999999999</v>
      </c>
      <c r="N759" s="184">
        <v>27.033100000000001</v>
      </c>
      <c r="O759" s="184">
        <v>12.070399999999999</v>
      </c>
      <c r="P759" s="184"/>
      <c r="Q759" s="184">
        <v>9.6804000000000006</v>
      </c>
      <c r="R759" s="184">
        <v>16.752500000000001</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44459</v>
      </c>
      <c r="E760" s="184">
        <v>14.895</v>
      </c>
      <c r="F760" s="184">
        <v>-0.59399999999999997</v>
      </c>
      <c r="G760" s="184">
        <v>-0.59399999999999997</v>
      </c>
      <c r="H760" s="184">
        <v>-3.3599999999999998E-2</v>
      </c>
      <c r="I760" s="184">
        <v>-6.7000000000000002E-3</v>
      </c>
      <c r="J760" s="184">
        <v>2.1955</v>
      </c>
      <c r="K760" s="184">
        <v>5.4066000000000001</v>
      </c>
      <c r="L760" s="184">
        <v>10.76</v>
      </c>
      <c r="M760" s="184">
        <v>16.249099999999999</v>
      </c>
      <c r="N760" s="184">
        <v>26.357299999999999</v>
      </c>
      <c r="O760" s="184"/>
      <c r="P760" s="184"/>
      <c r="Q760" s="184">
        <v>15.5204</v>
      </c>
      <c r="R760" s="184">
        <v>18.068999999999999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44459</v>
      </c>
      <c r="E761" s="184">
        <v>14.45</v>
      </c>
      <c r="F761" s="184">
        <v>-0.60529999999999995</v>
      </c>
      <c r="G761" s="184">
        <v>-0.60529999999999995</v>
      </c>
      <c r="H761" s="184">
        <v>-5.5300000000000002E-2</v>
      </c>
      <c r="I761" s="184">
        <v>-4.8399999999999999E-2</v>
      </c>
      <c r="J761" s="184">
        <v>2.1057000000000001</v>
      </c>
      <c r="K761" s="184">
        <v>5.1215000000000002</v>
      </c>
      <c r="L761" s="184">
        <v>10.1792</v>
      </c>
      <c r="M761" s="184">
        <v>15.3508</v>
      </c>
      <c r="N761" s="184">
        <v>25.043299999999999</v>
      </c>
      <c r="O761" s="184"/>
      <c r="P761" s="184"/>
      <c r="Q761" s="184">
        <v>14.2585</v>
      </c>
      <c r="R761" s="184">
        <v>16.8584</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44459</v>
      </c>
      <c r="E762" s="184">
        <v>12.2829</v>
      </c>
      <c r="F762" s="184">
        <v>-0.52880000000000005</v>
      </c>
      <c r="G762" s="184">
        <v>-0.52880000000000005</v>
      </c>
      <c r="H762" s="184">
        <v>-0.1074</v>
      </c>
      <c r="I762" s="184">
        <v>-4.1000000000000003E-3</v>
      </c>
      <c r="J762" s="184">
        <v>1.9294</v>
      </c>
      <c r="K762" s="184">
        <v>3.7389999999999999</v>
      </c>
      <c r="L762" s="184">
        <v>7.3277000000000001</v>
      </c>
      <c r="M762" s="184">
        <v>12.094799999999999</v>
      </c>
      <c r="N762" s="184">
        <v>20.645299999999999</v>
      </c>
      <c r="O762" s="184">
        <v>-1.2089000000000001</v>
      </c>
      <c r="P762" s="184">
        <v>2.3509000000000002</v>
      </c>
      <c r="Q762" s="184">
        <v>3.3096999999999999</v>
      </c>
      <c r="R762" s="184">
        <v>1.34E-2</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44459</v>
      </c>
      <c r="E763" s="184">
        <v>13.073399999999999</v>
      </c>
      <c r="F763" s="184">
        <v>-0.5212</v>
      </c>
      <c r="G763" s="184">
        <v>-0.5212</v>
      </c>
      <c r="H763" s="184">
        <v>-9.0899999999999995E-2</v>
      </c>
      <c r="I763" s="184">
        <v>2.8299999999999999E-2</v>
      </c>
      <c r="J763" s="184">
        <v>1.9997</v>
      </c>
      <c r="K763" s="184">
        <v>3.97</v>
      </c>
      <c r="L763" s="184">
        <v>7.7862999999999998</v>
      </c>
      <c r="M763" s="184">
        <v>12.8009</v>
      </c>
      <c r="N763" s="184">
        <v>21.651499999999999</v>
      </c>
      <c r="O763" s="184">
        <v>-0.38340000000000002</v>
      </c>
      <c r="P763" s="184">
        <v>3.3431999999999999</v>
      </c>
      <c r="Q763" s="184">
        <v>4.3350999999999997</v>
      </c>
      <c r="R763" s="184">
        <v>0.82989999999999997</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44459</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44459</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44459</v>
      </c>
      <c r="E768" s="184">
        <v>39.178800000000003</v>
      </c>
      <c r="F768" s="184">
        <v>-0.16439999999999999</v>
      </c>
      <c r="G768" s="184">
        <v>-0.16439999999999999</v>
      </c>
      <c r="H768" s="184">
        <v>-1.7899999999999999E-2</v>
      </c>
      <c r="I768" s="184">
        <v>1.2999999999999999E-3</v>
      </c>
      <c r="J768" s="184">
        <v>1.9505999999999999</v>
      </c>
      <c r="K768" s="184">
        <v>3.6023999999999998</v>
      </c>
      <c r="L768" s="184">
        <v>8.2487999999999992</v>
      </c>
      <c r="M768" s="184">
        <v>11.9468</v>
      </c>
      <c r="N768" s="184">
        <v>18.862300000000001</v>
      </c>
      <c r="O768" s="184">
        <v>8.3878000000000004</v>
      </c>
      <c r="P768" s="184">
        <v>7.6333000000000002</v>
      </c>
      <c r="Q768" s="184">
        <v>8.0508000000000006</v>
      </c>
      <c r="R768" s="184">
        <v>10.310499999999999</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44459</v>
      </c>
      <c r="E769" s="184">
        <v>43.015999999999998</v>
      </c>
      <c r="F769" s="184">
        <v>-0.15759999999999999</v>
      </c>
      <c r="G769" s="184">
        <v>-0.15759999999999999</v>
      </c>
      <c r="H769" s="184">
        <v>-2.3E-3</v>
      </c>
      <c r="I769" s="184">
        <v>3.2800000000000003E-2</v>
      </c>
      <c r="J769" s="184">
        <v>2.0371000000000001</v>
      </c>
      <c r="K769" s="184">
        <v>3.9365000000000001</v>
      </c>
      <c r="L769" s="184">
        <v>8.9945000000000004</v>
      </c>
      <c r="M769" s="184">
        <v>13.1241</v>
      </c>
      <c r="N769" s="184">
        <v>20.502800000000001</v>
      </c>
      <c r="O769" s="184">
        <v>9.6249000000000002</v>
      </c>
      <c r="P769" s="184">
        <v>8.9354999999999993</v>
      </c>
      <c r="Q769" s="184">
        <v>9.8846000000000007</v>
      </c>
      <c r="R769" s="184">
        <v>11.683999999999999</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44459</v>
      </c>
      <c r="E770" s="184">
        <v>49.124200000000002</v>
      </c>
      <c r="F770" s="184">
        <v>-0.56979999999999997</v>
      </c>
      <c r="G770" s="184">
        <v>-0.56979999999999997</v>
      </c>
      <c r="H770" s="184">
        <v>0.67400000000000004</v>
      </c>
      <c r="I770" s="184">
        <v>1.0942000000000001</v>
      </c>
      <c r="J770" s="184">
        <v>4.0442999999999998</v>
      </c>
      <c r="K770" s="184">
        <v>6.8524000000000003</v>
      </c>
      <c r="L770" s="184">
        <v>12.144399999999999</v>
      </c>
      <c r="M770" s="184">
        <v>16.930599999999998</v>
      </c>
      <c r="N770" s="184">
        <v>26.8566</v>
      </c>
      <c r="O770" s="184">
        <v>11.654</v>
      </c>
      <c r="P770" s="184">
        <v>9.7861999999999991</v>
      </c>
      <c r="Q770" s="184">
        <v>8.5775000000000006</v>
      </c>
      <c r="R770" s="184">
        <v>16.683199999999999</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44459</v>
      </c>
      <c r="E771" s="184">
        <v>53.528300000000002</v>
      </c>
      <c r="F771" s="184">
        <v>-0.55789999999999995</v>
      </c>
      <c r="G771" s="184">
        <v>-0.55789999999999995</v>
      </c>
      <c r="H771" s="184">
        <v>0.70269999999999999</v>
      </c>
      <c r="I771" s="184">
        <v>1.1499999999999999</v>
      </c>
      <c r="J771" s="184">
        <v>4.1734999999999998</v>
      </c>
      <c r="K771" s="184">
        <v>7.2507000000000001</v>
      </c>
      <c r="L771" s="184">
        <v>12.9658</v>
      </c>
      <c r="M771" s="184">
        <v>18.203700000000001</v>
      </c>
      <c r="N771" s="184">
        <v>28.656500000000001</v>
      </c>
      <c r="O771" s="184">
        <v>13.0983</v>
      </c>
      <c r="P771" s="184">
        <v>11.076599999999999</v>
      </c>
      <c r="Q771" s="184">
        <v>9.5269999999999992</v>
      </c>
      <c r="R771" s="184">
        <v>18.180800000000001</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44459</v>
      </c>
      <c r="E772" s="184">
        <v>49.124200000000002</v>
      </c>
      <c r="F772" s="184">
        <v>-0.56979999999999997</v>
      </c>
      <c r="G772" s="184">
        <v>-0.56979999999999997</v>
      </c>
      <c r="H772" s="184">
        <v>0.67400000000000004</v>
      </c>
      <c r="I772" s="184">
        <v>1.0942000000000001</v>
      </c>
      <c r="J772" s="184">
        <v>4.0442999999999998</v>
      </c>
      <c r="K772" s="184">
        <v>6.8524000000000003</v>
      </c>
      <c r="L772" s="184">
        <v>12.144399999999999</v>
      </c>
      <c r="M772" s="184">
        <v>16.930599999999998</v>
      </c>
      <c r="N772" s="184">
        <v>26.8566</v>
      </c>
      <c r="O772" s="184">
        <v>11.654</v>
      </c>
      <c r="P772" s="184">
        <v>9.7861999999999991</v>
      </c>
      <c r="Q772" s="184">
        <v>8.5775000000000006</v>
      </c>
      <c r="R772" s="184">
        <v>16.683199999999999</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44459</v>
      </c>
      <c r="E773" s="184">
        <v>49.124200000000002</v>
      </c>
      <c r="F773" s="184">
        <v>-0.56979999999999997</v>
      </c>
      <c r="G773" s="184">
        <v>-0.56979999999999997</v>
      </c>
      <c r="H773" s="184">
        <v>0.67400000000000004</v>
      </c>
      <c r="I773" s="184">
        <v>1.0942000000000001</v>
      </c>
      <c r="J773" s="184">
        <v>4.0442999999999998</v>
      </c>
      <c r="K773" s="184">
        <v>6.8524000000000003</v>
      </c>
      <c r="L773" s="184">
        <v>12.144399999999999</v>
      </c>
      <c r="M773" s="184">
        <v>16.930599999999998</v>
      </c>
      <c r="N773" s="184">
        <v>26.8566</v>
      </c>
      <c r="O773" s="184">
        <v>11.654</v>
      </c>
      <c r="P773" s="184">
        <v>9.7861999999999991</v>
      </c>
      <c r="Q773" s="184">
        <v>8.5775000000000006</v>
      </c>
      <c r="R773" s="184">
        <v>16.683199999999999</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44459</v>
      </c>
      <c r="E774" s="184">
        <v>18.477499999999999</v>
      </c>
      <c r="F774" s="184">
        <v>-0.2903</v>
      </c>
      <c r="G774" s="184">
        <v>-0.2903</v>
      </c>
      <c r="H774" s="184">
        <v>8.4000000000000005E-2</v>
      </c>
      <c r="I774" s="184">
        <v>0.22459999999999999</v>
      </c>
      <c r="J774" s="184">
        <v>2.1652</v>
      </c>
      <c r="K774" s="184">
        <v>4.2237</v>
      </c>
      <c r="L774" s="184">
        <v>8.9725999999999999</v>
      </c>
      <c r="M774" s="184">
        <v>13.4529</v>
      </c>
      <c r="N774" s="184">
        <v>24.281199999999998</v>
      </c>
      <c r="O774" s="184">
        <v>11.4619</v>
      </c>
      <c r="P774" s="184">
        <v>9.8794000000000004</v>
      </c>
      <c r="Q774" s="184">
        <v>10.1967</v>
      </c>
      <c r="R774" s="184">
        <v>14.927300000000001</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44459</v>
      </c>
      <c r="E775" s="184">
        <v>17.099499999999999</v>
      </c>
      <c r="F775" s="184">
        <v>-0.29449999999999998</v>
      </c>
      <c r="G775" s="184">
        <v>-0.29449999999999998</v>
      </c>
      <c r="H775" s="184">
        <v>7.3200000000000001E-2</v>
      </c>
      <c r="I775" s="184">
        <v>0.20330000000000001</v>
      </c>
      <c r="J775" s="184">
        <v>2.117</v>
      </c>
      <c r="K775" s="184">
        <v>4.0666000000000002</v>
      </c>
      <c r="L775" s="184">
        <v>8.6255000000000006</v>
      </c>
      <c r="M775" s="184">
        <v>12.8963</v>
      </c>
      <c r="N775" s="184">
        <v>23.4559</v>
      </c>
      <c r="O775" s="184">
        <v>10.624700000000001</v>
      </c>
      <c r="P775" s="184">
        <v>8.6815999999999995</v>
      </c>
      <c r="Q775" s="184">
        <v>8.8542000000000005</v>
      </c>
      <c r="R775" s="184">
        <v>14.1821</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44459</v>
      </c>
      <c r="E776" s="184">
        <v>13.133900000000001</v>
      </c>
      <c r="F776" s="184">
        <v>-0.61140000000000005</v>
      </c>
      <c r="G776" s="184">
        <v>-0.61140000000000005</v>
      </c>
      <c r="H776" s="184">
        <v>-0.37319999999999998</v>
      </c>
      <c r="I776" s="184">
        <v>-0.4178</v>
      </c>
      <c r="J776" s="184">
        <v>1.7517</v>
      </c>
      <c r="K776" s="184">
        <v>4.21</v>
      </c>
      <c r="L776" s="184">
        <v>7.2803000000000004</v>
      </c>
      <c r="M776" s="184">
        <v>10.388400000000001</v>
      </c>
      <c r="N776" s="184">
        <v>17.278500000000001</v>
      </c>
      <c r="O776" s="184"/>
      <c r="P776" s="184"/>
      <c r="Q776" s="184">
        <v>10.268000000000001</v>
      </c>
      <c r="R776" s="184">
        <v>11.305099999999999</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44459</v>
      </c>
      <c r="E777" s="184">
        <v>12.5101</v>
      </c>
      <c r="F777" s="184">
        <v>-0.62439999999999996</v>
      </c>
      <c r="G777" s="184">
        <v>-0.62439999999999996</v>
      </c>
      <c r="H777" s="184">
        <v>-0.4052</v>
      </c>
      <c r="I777" s="184">
        <v>-0.4829</v>
      </c>
      <c r="J777" s="184">
        <v>1.6040000000000001</v>
      </c>
      <c r="K777" s="184">
        <v>3.7545000000000002</v>
      </c>
      <c r="L777" s="184">
        <v>6.3575999999999997</v>
      </c>
      <c r="M777" s="184">
        <v>8.9768000000000008</v>
      </c>
      <c r="N777" s="184">
        <v>15.3302</v>
      </c>
      <c r="O777" s="184"/>
      <c r="P777" s="184"/>
      <c r="Q777" s="184">
        <v>8.3609000000000009</v>
      </c>
      <c r="R777" s="184">
        <v>9.4093</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44459</v>
      </c>
      <c r="E778" s="184">
        <v>44.5092</v>
      </c>
      <c r="F778" s="184">
        <v>-0.38540000000000002</v>
      </c>
      <c r="G778" s="184">
        <v>-0.38540000000000002</v>
      </c>
      <c r="H778" s="184">
        <v>-1.6400000000000001E-2</v>
      </c>
      <c r="I778" s="184">
        <v>0.15570000000000001</v>
      </c>
      <c r="J778" s="184">
        <v>2.1655000000000002</v>
      </c>
      <c r="K778" s="184">
        <v>4.6943000000000001</v>
      </c>
      <c r="L778" s="184">
        <v>7.5591999999999997</v>
      </c>
      <c r="M778" s="184">
        <v>11.375500000000001</v>
      </c>
      <c r="N778" s="184">
        <v>19.677</v>
      </c>
      <c r="O778" s="184">
        <v>10.0199</v>
      </c>
      <c r="P778" s="184">
        <v>8.1555</v>
      </c>
      <c r="Q778" s="184">
        <v>8.6448</v>
      </c>
      <c r="R778" s="184">
        <v>12.344099999999999</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44459</v>
      </c>
      <c r="E779" s="184">
        <v>53.758637747485999</v>
      </c>
      <c r="F779" s="184">
        <v>-0.40050000000000002</v>
      </c>
      <c r="G779" s="184">
        <v>-0.40050000000000002</v>
      </c>
      <c r="H779" s="184">
        <v>-4.6100000000000002E-2</v>
      </c>
      <c r="I779" s="184">
        <v>0.1041</v>
      </c>
      <c r="J779" s="184">
        <v>2.0558999999999998</v>
      </c>
      <c r="K779" s="184">
        <v>4.3773999999999997</v>
      </c>
      <c r="L779" s="184">
        <v>6.9542999999999999</v>
      </c>
      <c r="M779" s="184">
        <v>10.434900000000001</v>
      </c>
      <c r="N779" s="184">
        <v>18.332699999999999</v>
      </c>
      <c r="O779" s="184">
        <v>8.8422000000000001</v>
      </c>
      <c r="P779" s="184">
        <v>6.9923999999999999</v>
      </c>
      <c r="Q779" s="184">
        <v>7.9325999999999999</v>
      </c>
      <c r="R779" s="184">
        <v>11.1104</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44459</v>
      </c>
      <c r="E780" s="184">
        <v>13.46</v>
      </c>
      <c r="F780" s="184">
        <v>-0.29630000000000001</v>
      </c>
      <c r="G780" s="184">
        <v>-0.29630000000000001</v>
      </c>
      <c r="H780" s="184">
        <v>0.14879999999999999</v>
      </c>
      <c r="I780" s="184">
        <v>0.14879999999999999</v>
      </c>
      <c r="J780" s="184">
        <v>1.8153999999999999</v>
      </c>
      <c r="K780" s="184">
        <v>4.1795999999999998</v>
      </c>
      <c r="L780" s="184">
        <v>6.8254000000000001</v>
      </c>
      <c r="M780" s="184">
        <v>9.3420000000000005</v>
      </c>
      <c r="N780" s="184">
        <v>16.941800000000001</v>
      </c>
      <c r="O780" s="184">
        <v>10.245200000000001</v>
      </c>
      <c r="P780" s="184"/>
      <c r="Q780" s="184">
        <v>9.9992000000000001</v>
      </c>
      <c r="R780" s="184">
        <v>12.140499999999999</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44459</v>
      </c>
      <c r="E781" s="184">
        <v>13.22</v>
      </c>
      <c r="F781" s="184">
        <v>-0.22639999999999999</v>
      </c>
      <c r="G781" s="184">
        <v>-0.22639999999999999</v>
      </c>
      <c r="H781" s="184">
        <v>0.22739999999999999</v>
      </c>
      <c r="I781" s="184">
        <v>0.22739999999999999</v>
      </c>
      <c r="J781" s="184">
        <v>1.7706</v>
      </c>
      <c r="K781" s="184">
        <v>4.0125999999999999</v>
      </c>
      <c r="L781" s="184">
        <v>6.5270000000000001</v>
      </c>
      <c r="M781" s="184">
        <v>8.9860000000000007</v>
      </c>
      <c r="N781" s="184">
        <v>16.373200000000001</v>
      </c>
      <c r="O781" s="184">
        <v>9.6235999999999997</v>
      </c>
      <c r="P781" s="184"/>
      <c r="Q781" s="184">
        <v>9.3663000000000007</v>
      </c>
      <c r="R781" s="184">
        <v>11.6073</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44459</v>
      </c>
      <c r="E782" s="184">
        <v>13.3024</v>
      </c>
      <c r="F782" s="184">
        <v>-0.42070000000000002</v>
      </c>
      <c r="G782" s="184">
        <v>-0.42070000000000002</v>
      </c>
      <c r="H782" s="184">
        <v>0.32429999999999998</v>
      </c>
      <c r="I782" s="184">
        <v>0.4637</v>
      </c>
      <c r="J782" s="184">
        <v>2.2812999999999999</v>
      </c>
      <c r="K782" s="184">
        <v>4.3513999999999999</v>
      </c>
      <c r="L782" s="184">
        <v>8.8620999999999999</v>
      </c>
      <c r="M782" s="184">
        <v>14.161199999999999</v>
      </c>
      <c r="N782" s="184">
        <v>23.790500000000002</v>
      </c>
      <c r="O782" s="184">
        <v>9.9977</v>
      </c>
      <c r="P782" s="184"/>
      <c r="Q782" s="184">
        <v>9.7731999999999992</v>
      </c>
      <c r="R782" s="184">
        <v>13.446</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44459</v>
      </c>
      <c r="E783" s="184">
        <v>12.928100000000001</v>
      </c>
      <c r="F783" s="184">
        <v>-0.42749999999999999</v>
      </c>
      <c r="G783" s="184">
        <v>-0.42749999999999999</v>
      </c>
      <c r="H783" s="184">
        <v>0.30959999999999999</v>
      </c>
      <c r="I783" s="184">
        <v>0.4335</v>
      </c>
      <c r="J783" s="184">
        <v>2.2113</v>
      </c>
      <c r="K783" s="184">
        <v>4.1295000000000002</v>
      </c>
      <c r="L783" s="184">
        <v>8.4054000000000002</v>
      </c>
      <c r="M783" s="184">
        <v>13.4452</v>
      </c>
      <c r="N783" s="184">
        <v>22.753</v>
      </c>
      <c r="O783" s="184">
        <v>8.9863999999999997</v>
      </c>
      <c r="P783" s="184"/>
      <c r="Q783" s="184">
        <v>8.7542000000000009</v>
      </c>
      <c r="R783" s="184">
        <v>12.5457</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-0.4015220000000001</v>
      </c>
      <c r="G784" s="186">
        <v>-0.4015220000000001</v>
      </c>
      <c r="H784" s="186">
        <v>7.0954000000000003E-2</v>
      </c>
      <c r="I784" s="186">
        <v>0.19001800000000002</v>
      </c>
      <c r="J784" s="186">
        <v>2.1342659999999993</v>
      </c>
      <c r="K784" s="186">
        <v>4.554786</v>
      </c>
      <c r="L784" s="186">
        <v>8.4435099999999998</v>
      </c>
      <c r="M784" s="186">
        <v>12.319960000000002</v>
      </c>
      <c r="N784" s="186">
        <v>20.386878000000003</v>
      </c>
      <c r="O784" s="186">
        <v>9.6746275000000015</v>
      </c>
      <c r="P784" s="186">
        <v>8.5641093749999992</v>
      </c>
      <c r="Q784" s="186">
        <v>8.839891999999999</v>
      </c>
      <c r="R784" s="186">
        <v>12.768020833333338</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-0.38229999999999997</v>
      </c>
      <c r="G785" s="186">
        <v>-0.38229999999999997</v>
      </c>
      <c r="H785" s="186">
        <v>0</v>
      </c>
      <c r="I785" s="186">
        <v>0.13114999999999999</v>
      </c>
      <c r="J785" s="186">
        <v>2.0650499999999998</v>
      </c>
      <c r="K785" s="186">
        <v>4.21685</v>
      </c>
      <c r="L785" s="186">
        <v>8.5531000000000006</v>
      </c>
      <c r="M785" s="186">
        <v>12.837900000000001</v>
      </c>
      <c r="N785" s="186">
        <v>21.148399999999999</v>
      </c>
      <c r="O785" s="186">
        <v>9.9860499999999988</v>
      </c>
      <c r="P785" s="186">
        <v>8.8991499999999988</v>
      </c>
      <c r="Q785" s="186">
        <v>9.0842500000000008</v>
      </c>
      <c r="R785" s="186">
        <v>12.61125</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44459</v>
      </c>
      <c r="E788" s="184">
        <v>1156.18</v>
      </c>
      <c r="F788" s="184">
        <v>-1.4078999999999999</v>
      </c>
      <c r="G788" s="184">
        <v>-1.4078999999999999</v>
      </c>
      <c r="H788" s="184">
        <v>-0.14080000000000001</v>
      </c>
      <c r="I788" s="184">
        <v>0.58289999999999997</v>
      </c>
      <c r="J788" s="184">
        <v>6.5152000000000001</v>
      </c>
      <c r="K788" s="184">
        <v>11.498100000000001</v>
      </c>
      <c r="L788" s="184">
        <v>24.5213</v>
      </c>
      <c r="M788" s="184">
        <v>32.936999999999998</v>
      </c>
      <c r="N788" s="184">
        <v>58.200899999999997</v>
      </c>
      <c r="O788" s="184">
        <v>17.009899999999998</v>
      </c>
      <c r="P788" s="184">
        <v>14.964700000000001</v>
      </c>
      <c r="Q788" s="184">
        <v>22.8506</v>
      </c>
      <c r="R788" s="184">
        <v>27.8001</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44459</v>
      </c>
      <c r="E789" s="184">
        <v>1251.97</v>
      </c>
      <c r="F789" s="184">
        <v>-1.4003000000000001</v>
      </c>
      <c r="G789" s="184">
        <v>-1.4003000000000001</v>
      </c>
      <c r="H789" s="184">
        <v>-0.1237</v>
      </c>
      <c r="I789" s="184">
        <v>0.61880000000000002</v>
      </c>
      <c r="J789" s="184">
        <v>6.5995999999999997</v>
      </c>
      <c r="K789" s="184">
        <v>11.773099999999999</v>
      </c>
      <c r="L789" s="184">
        <v>25.056899999999999</v>
      </c>
      <c r="M789" s="184">
        <v>33.767499999999998</v>
      </c>
      <c r="N789" s="184">
        <v>59.5456</v>
      </c>
      <c r="O789" s="184">
        <v>18.0473</v>
      </c>
      <c r="P789" s="184">
        <v>16.099399999999999</v>
      </c>
      <c r="Q789" s="184">
        <v>18.8004</v>
      </c>
      <c r="R789" s="184">
        <v>28.9115</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44459</v>
      </c>
      <c r="E790" s="184">
        <v>20.41</v>
      </c>
      <c r="F790" s="184">
        <v>-0.82599999999999996</v>
      </c>
      <c r="G790" s="184">
        <v>-0.82599999999999996</v>
      </c>
      <c r="H790" s="184">
        <v>0.19639999999999999</v>
      </c>
      <c r="I790" s="184">
        <v>0.24560000000000001</v>
      </c>
      <c r="J790" s="184">
        <v>6.7469000000000001</v>
      </c>
      <c r="K790" s="184">
        <v>15.1806</v>
      </c>
      <c r="L790" s="184">
        <v>24.755500000000001</v>
      </c>
      <c r="M790" s="184">
        <v>30.749500000000001</v>
      </c>
      <c r="N790" s="184">
        <v>57.363100000000003</v>
      </c>
      <c r="O790" s="184">
        <v>22.3187</v>
      </c>
      <c r="P790" s="184"/>
      <c r="Q790" s="184">
        <v>20.3948</v>
      </c>
      <c r="R790" s="184">
        <v>28.2516</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44459</v>
      </c>
      <c r="E791" s="184">
        <v>19.27</v>
      </c>
      <c r="F791" s="184">
        <v>-0.87450000000000006</v>
      </c>
      <c r="G791" s="184">
        <v>-0.87450000000000006</v>
      </c>
      <c r="H791" s="184">
        <v>0.15590000000000001</v>
      </c>
      <c r="I791" s="184">
        <v>0.20799999999999999</v>
      </c>
      <c r="J791" s="184">
        <v>6.6407999999999996</v>
      </c>
      <c r="K791" s="184">
        <v>14.8391</v>
      </c>
      <c r="L791" s="184">
        <v>23.922799999999999</v>
      </c>
      <c r="M791" s="184">
        <v>29.5898</v>
      </c>
      <c r="N791" s="184">
        <v>55.277999999999999</v>
      </c>
      <c r="O791" s="184">
        <v>20.5442</v>
      </c>
      <c r="P791" s="184"/>
      <c r="Q791" s="184">
        <v>18.608000000000001</v>
      </c>
      <c r="R791" s="184">
        <v>26.522600000000001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44459</v>
      </c>
      <c r="E792" s="184">
        <v>19.36</v>
      </c>
      <c r="F792" s="184">
        <v>-1.5760000000000001</v>
      </c>
      <c r="G792" s="184">
        <v>-1.5760000000000001</v>
      </c>
      <c r="H792" s="184">
        <v>-0.97189999999999999</v>
      </c>
      <c r="I792" s="184">
        <v>5.1700000000000003E-2</v>
      </c>
      <c r="J792" s="184">
        <v>5.7346000000000004</v>
      </c>
      <c r="K792" s="184">
        <v>11.7783</v>
      </c>
      <c r="L792" s="184">
        <v>29.066700000000001</v>
      </c>
      <c r="M792" s="184">
        <v>42.352899999999998</v>
      </c>
      <c r="N792" s="184">
        <v>65.046899999999994</v>
      </c>
      <c r="O792" s="184"/>
      <c r="P792" s="184"/>
      <c r="Q792" s="184">
        <v>71.297499999999999</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44459</v>
      </c>
      <c r="E793" s="184">
        <v>18.940000000000001</v>
      </c>
      <c r="F793" s="184">
        <v>-1.6104000000000001</v>
      </c>
      <c r="G793" s="184">
        <v>-1.6104000000000001</v>
      </c>
      <c r="H793" s="184">
        <v>-0.99319999999999997</v>
      </c>
      <c r="I793" s="184">
        <v>-5.28E-2</v>
      </c>
      <c r="J793" s="184">
        <v>5.5740999999999996</v>
      </c>
      <c r="K793" s="184">
        <v>11.346299999999999</v>
      </c>
      <c r="L793" s="184">
        <v>28.0595</v>
      </c>
      <c r="M793" s="184">
        <v>40.5045</v>
      </c>
      <c r="N793" s="184">
        <v>62.157499999999999</v>
      </c>
      <c r="O793" s="184"/>
      <c r="P793" s="184"/>
      <c r="Q793" s="184">
        <v>68.2637</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44459</v>
      </c>
      <c r="E794" s="184">
        <v>241.78</v>
      </c>
      <c r="F794" s="184">
        <v>-1.27</v>
      </c>
      <c r="G794" s="184">
        <v>-1.27</v>
      </c>
      <c r="H794" s="184">
        <v>-0.66969999999999996</v>
      </c>
      <c r="I794" s="184">
        <v>-0.1404</v>
      </c>
      <c r="J794" s="184">
        <v>6.4032</v>
      </c>
      <c r="K794" s="184">
        <v>13.421200000000001</v>
      </c>
      <c r="L794" s="184">
        <v>24.590299999999999</v>
      </c>
      <c r="M794" s="184">
        <v>34.0764</v>
      </c>
      <c r="N794" s="184">
        <v>55.735900000000001</v>
      </c>
      <c r="O794" s="184">
        <v>22.252800000000001</v>
      </c>
      <c r="P794" s="184">
        <v>19.028099999999998</v>
      </c>
      <c r="Q794" s="184">
        <v>16.473400000000002</v>
      </c>
      <c r="R794" s="184">
        <v>32.7851</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44459</v>
      </c>
      <c r="E795" s="184">
        <v>225.93</v>
      </c>
      <c r="F795" s="184">
        <v>-1.2846</v>
      </c>
      <c r="G795" s="184">
        <v>-1.2846</v>
      </c>
      <c r="H795" s="184">
        <v>-0.69879999999999998</v>
      </c>
      <c r="I795" s="184">
        <v>-0.1988</v>
      </c>
      <c r="J795" s="184">
        <v>6.2750000000000004</v>
      </c>
      <c r="K795" s="184">
        <v>13.010199999999999</v>
      </c>
      <c r="L795" s="184">
        <v>23.742999999999999</v>
      </c>
      <c r="M795" s="184">
        <v>32.728200000000001</v>
      </c>
      <c r="N795" s="184">
        <v>53.693899999999999</v>
      </c>
      <c r="O795" s="184">
        <v>20.854500000000002</v>
      </c>
      <c r="P795" s="184">
        <v>17.8931</v>
      </c>
      <c r="Q795" s="184">
        <v>18.8825</v>
      </c>
      <c r="R795" s="184">
        <v>31.0427</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44459</v>
      </c>
      <c r="E796" s="184">
        <v>71.783000000000001</v>
      </c>
      <c r="F796" s="184">
        <v>-1.1852</v>
      </c>
      <c r="G796" s="184">
        <v>-1.1852</v>
      </c>
      <c r="H796" s="184">
        <v>-0.67110000000000003</v>
      </c>
      <c r="I796" s="184">
        <v>-0.2404</v>
      </c>
      <c r="J796" s="184">
        <v>5.4531000000000001</v>
      </c>
      <c r="K796" s="184">
        <v>11.5769</v>
      </c>
      <c r="L796" s="184">
        <v>24.3749</v>
      </c>
      <c r="M796" s="184">
        <v>35.4831</v>
      </c>
      <c r="N796" s="184">
        <v>63.362200000000001</v>
      </c>
      <c r="O796" s="184">
        <v>22.4999</v>
      </c>
      <c r="P796" s="184">
        <v>17.907599999999999</v>
      </c>
      <c r="Q796" s="184">
        <v>17.301600000000001</v>
      </c>
      <c r="R796" s="184">
        <v>30.806699999999999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44459</v>
      </c>
      <c r="E797" s="184">
        <v>198.365254902972</v>
      </c>
      <c r="F797" s="184">
        <v>-1.1842999999999999</v>
      </c>
      <c r="G797" s="184">
        <v>-1.1842999999999999</v>
      </c>
      <c r="H797" s="184">
        <v>-0.67079999999999995</v>
      </c>
      <c r="I797" s="184">
        <v>-0.24030000000000001</v>
      </c>
      <c r="J797" s="184">
        <v>5.4546000000000001</v>
      </c>
      <c r="K797" s="184">
        <v>11.577999999999999</v>
      </c>
      <c r="L797" s="184">
        <v>24.375699999999998</v>
      </c>
      <c r="M797" s="184">
        <v>35.484699999999997</v>
      </c>
      <c r="N797" s="184">
        <v>63.363799999999998</v>
      </c>
      <c r="O797" s="184">
        <v>21.387599999999999</v>
      </c>
      <c r="P797" s="184">
        <v>17.265499999999999</v>
      </c>
      <c r="Q797" s="184">
        <v>16.937100000000001</v>
      </c>
      <c r="R797" s="184">
        <v>29.871400000000001</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44459</v>
      </c>
      <c r="E798" s="184">
        <v>67.260000000000005</v>
      </c>
      <c r="F798" s="184">
        <v>-1.1929000000000001</v>
      </c>
      <c r="G798" s="184">
        <v>-1.1929000000000001</v>
      </c>
      <c r="H798" s="184">
        <v>-0.69099999999999995</v>
      </c>
      <c r="I798" s="184">
        <v>-0.28320000000000001</v>
      </c>
      <c r="J798" s="184">
        <v>5.3489000000000004</v>
      </c>
      <c r="K798" s="184">
        <v>11.267300000000001</v>
      </c>
      <c r="L798" s="184">
        <v>23.7148</v>
      </c>
      <c r="M798" s="184">
        <v>34.423200000000001</v>
      </c>
      <c r="N798" s="184">
        <v>61.674900000000001</v>
      </c>
      <c r="O798" s="184">
        <v>21.3565</v>
      </c>
      <c r="P798" s="184">
        <v>16.901700000000002</v>
      </c>
      <c r="Q798" s="184">
        <v>14.2591</v>
      </c>
      <c r="R798" s="184">
        <v>29.4876</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44459</v>
      </c>
      <c r="E799" s="184">
        <v>838.85266574124</v>
      </c>
      <c r="F799" s="184">
        <v>-1.1931</v>
      </c>
      <c r="G799" s="184">
        <v>-1.1931</v>
      </c>
      <c r="H799" s="184">
        <v>-0.69169999999999998</v>
      </c>
      <c r="I799" s="184">
        <v>-0.28420000000000001</v>
      </c>
      <c r="J799" s="184">
        <v>5.3476999999999997</v>
      </c>
      <c r="K799" s="184">
        <v>11.2662</v>
      </c>
      <c r="L799" s="184">
        <v>23.713699999999999</v>
      </c>
      <c r="M799" s="184">
        <v>34.424900000000001</v>
      </c>
      <c r="N799" s="184">
        <v>61.678899999999999</v>
      </c>
      <c r="O799" s="184">
        <v>20.245899999999999</v>
      </c>
      <c r="P799" s="184">
        <v>16.257899999999999</v>
      </c>
      <c r="Q799" s="184">
        <v>19.895900000000001</v>
      </c>
      <c r="R799" s="184">
        <v>28.558499999999999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44459</v>
      </c>
      <c r="E800" s="184">
        <v>24.42</v>
      </c>
      <c r="F800" s="184">
        <v>-1.5759000000000001</v>
      </c>
      <c r="G800" s="184">
        <v>-1.5759000000000001</v>
      </c>
      <c r="H800" s="184">
        <v>-0.98529999999999995</v>
      </c>
      <c r="I800" s="184">
        <v>-0.71150000000000002</v>
      </c>
      <c r="J800" s="184">
        <v>5.1543999999999999</v>
      </c>
      <c r="K800" s="184">
        <v>11.5068</v>
      </c>
      <c r="L800" s="184">
        <v>21.480399999999999</v>
      </c>
      <c r="M800" s="184">
        <v>34.367800000000003</v>
      </c>
      <c r="N800" s="184">
        <v>57.112499999999997</v>
      </c>
      <c r="O800" s="184">
        <v>18.357199999999999</v>
      </c>
      <c r="P800" s="184">
        <v>17.399899999999999</v>
      </c>
      <c r="Q800" s="184">
        <v>14.4085</v>
      </c>
      <c r="R800" s="184">
        <v>27.648299999999999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44459</v>
      </c>
      <c r="E801" s="184">
        <v>22.463000000000001</v>
      </c>
      <c r="F801" s="184">
        <v>-1.5903</v>
      </c>
      <c r="G801" s="184">
        <v>-1.5903</v>
      </c>
      <c r="H801" s="184">
        <v>-1.0179</v>
      </c>
      <c r="I801" s="184">
        <v>-0.77300000000000002</v>
      </c>
      <c r="J801" s="184">
        <v>5.0015999999999998</v>
      </c>
      <c r="K801" s="184">
        <v>11.0106</v>
      </c>
      <c r="L801" s="184">
        <v>20.399799999999999</v>
      </c>
      <c r="M801" s="184">
        <v>32.595500000000001</v>
      </c>
      <c r="N801" s="184">
        <v>54.353099999999998</v>
      </c>
      <c r="O801" s="184">
        <v>16.295100000000001</v>
      </c>
      <c r="P801" s="184">
        <v>15.8414</v>
      </c>
      <c r="Q801" s="184">
        <v>12.976699999999999</v>
      </c>
      <c r="R801" s="184">
        <v>25.3995</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44459</v>
      </c>
      <c r="E802" s="184">
        <v>923.44470000000001</v>
      </c>
      <c r="F802" s="184">
        <v>-1.4197</v>
      </c>
      <c r="G802" s="184">
        <v>-1.4197</v>
      </c>
      <c r="H802" s="184">
        <v>0.22309999999999999</v>
      </c>
      <c r="I802" s="184">
        <v>0.6845</v>
      </c>
      <c r="J802" s="184">
        <v>5.9131</v>
      </c>
      <c r="K802" s="184">
        <v>10.947800000000001</v>
      </c>
      <c r="L802" s="184">
        <v>19.941700000000001</v>
      </c>
      <c r="M802" s="184">
        <v>36.305300000000003</v>
      </c>
      <c r="N802" s="184">
        <v>65.091300000000004</v>
      </c>
      <c r="O802" s="184">
        <v>15.4603</v>
      </c>
      <c r="P802" s="184">
        <v>13.515599999999999</v>
      </c>
      <c r="Q802" s="184">
        <v>18.251799999999999</v>
      </c>
      <c r="R802" s="184">
        <v>28.046199999999999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44459</v>
      </c>
      <c r="E803" s="184">
        <v>998.53440000000001</v>
      </c>
      <c r="F803" s="184">
        <v>-1.4141999999999999</v>
      </c>
      <c r="G803" s="184">
        <v>-1.4141999999999999</v>
      </c>
      <c r="H803" s="184">
        <v>0.2364</v>
      </c>
      <c r="I803" s="184">
        <v>0.71130000000000004</v>
      </c>
      <c r="J803" s="184">
        <v>5.976</v>
      </c>
      <c r="K803" s="184">
        <v>11.1526</v>
      </c>
      <c r="L803" s="184">
        <v>20.3765</v>
      </c>
      <c r="M803" s="184">
        <v>37.058799999999998</v>
      </c>
      <c r="N803" s="184">
        <v>66.309700000000007</v>
      </c>
      <c r="O803" s="184">
        <v>16.382000000000001</v>
      </c>
      <c r="P803" s="184">
        <v>14.5505</v>
      </c>
      <c r="Q803" s="184">
        <v>17.0078</v>
      </c>
      <c r="R803" s="184">
        <v>29.015599999999999</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44459</v>
      </c>
      <c r="E804" s="184">
        <v>948.19899999999996</v>
      </c>
      <c r="F804" s="184">
        <v>-1.5803</v>
      </c>
      <c r="G804" s="184">
        <v>-1.5803</v>
      </c>
      <c r="H804" s="184">
        <v>0.87580000000000002</v>
      </c>
      <c r="I804" s="184">
        <v>1.2081</v>
      </c>
      <c r="J804" s="184">
        <v>6.9088000000000003</v>
      </c>
      <c r="K804" s="184">
        <v>7.8094999999999999</v>
      </c>
      <c r="L804" s="184">
        <v>17.2836</v>
      </c>
      <c r="M804" s="184">
        <v>33.319299999999998</v>
      </c>
      <c r="N804" s="184">
        <v>62.385899999999999</v>
      </c>
      <c r="O804" s="184">
        <v>14.231199999999999</v>
      </c>
      <c r="P804" s="184">
        <v>13.4597</v>
      </c>
      <c r="Q804" s="184">
        <v>18.560199999999998</v>
      </c>
      <c r="R804" s="184">
        <v>21.756900000000002</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44459</v>
      </c>
      <c r="E805" s="184">
        <v>1010.83</v>
      </c>
      <c r="F805" s="184">
        <v>-1.5753999999999999</v>
      </c>
      <c r="G805" s="184">
        <v>-1.5753999999999999</v>
      </c>
      <c r="H805" s="184">
        <v>0.88680000000000003</v>
      </c>
      <c r="I805" s="184">
        <v>1.2306999999999999</v>
      </c>
      <c r="J805" s="184">
        <v>6.9626000000000001</v>
      </c>
      <c r="K805" s="184">
        <v>7.9741999999999997</v>
      </c>
      <c r="L805" s="184">
        <v>17.643000000000001</v>
      </c>
      <c r="M805" s="184">
        <v>33.926600000000001</v>
      </c>
      <c r="N805" s="184">
        <v>63.339799999999997</v>
      </c>
      <c r="O805" s="184">
        <v>14.920400000000001</v>
      </c>
      <c r="P805" s="184">
        <v>14.28</v>
      </c>
      <c r="Q805" s="184">
        <v>15.228999999999999</v>
      </c>
      <c r="R805" s="184">
        <v>22.459099999999999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44459</v>
      </c>
      <c r="E806" s="184">
        <v>129.2379</v>
      </c>
      <c r="F806" s="184">
        <v>-1.4361999999999999</v>
      </c>
      <c r="G806" s="184">
        <v>-1.4361999999999999</v>
      </c>
      <c r="H806" s="184">
        <v>-0.85119999999999996</v>
      </c>
      <c r="I806" s="184">
        <v>-0.9194</v>
      </c>
      <c r="J806" s="184">
        <v>5.2626999999999997</v>
      </c>
      <c r="K806" s="184">
        <v>11.1906</v>
      </c>
      <c r="L806" s="184">
        <v>20.977699999999999</v>
      </c>
      <c r="M806" s="184">
        <v>29.839700000000001</v>
      </c>
      <c r="N806" s="184">
        <v>52.170099999999998</v>
      </c>
      <c r="O806" s="184">
        <v>13.390599999999999</v>
      </c>
      <c r="P806" s="184">
        <v>12.249000000000001</v>
      </c>
      <c r="Q806" s="184">
        <v>15.6661</v>
      </c>
      <c r="R806" s="184">
        <v>26.326799999999999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44459</v>
      </c>
      <c r="E807" s="184">
        <v>139.23310000000001</v>
      </c>
      <c r="F807" s="184">
        <v>-1.4265000000000001</v>
      </c>
      <c r="G807" s="184">
        <v>-1.4265000000000001</v>
      </c>
      <c r="H807" s="184">
        <v>-0.8286</v>
      </c>
      <c r="I807" s="184">
        <v>-0.87490000000000001</v>
      </c>
      <c r="J807" s="184">
        <v>5.3663999999999996</v>
      </c>
      <c r="K807" s="184">
        <v>11.5246</v>
      </c>
      <c r="L807" s="184">
        <v>21.692299999999999</v>
      </c>
      <c r="M807" s="184">
        <v>30.988299999999999</v>
      </c>
      <c r="N807" s="184">
        <v>53.953200000000002</v>
      </c>
      <c r="O807" s="184">
        <v>14.611599999999999</v>
      </c>
      <c r="P807" s="184">
        <v>13.305199999999999</v>
      </c>
      <c r="Q807" s="184">
        <v>15.958500000000001</v>
      </c>
      <c r="R807" s="184">
        <v>27.799399999999999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44459</v>
      </c>
      <c r="E808" s="184">
        <v>34.01</v>
      </c>
      <c r="F808" s="184">
        <v>-1.3345</v>
      </c>
      <c r="G808" s="184">
        <v>-1.3345</v>
      </c>
      <c r="H808" s="184">
        <v>-0.11749999999999999</v>
      </c>
      <c r="I808" s="184">
        <v>0.7107</v>
      </c>
      <c r="J808" s="184">
        <v>7.4226000000000001</v>
      </c>
      <c r="K808" s="184">
        <v>15.0931</v>
      </c>
      <c r="L808" s="184">
        <v>27.1402</v>
      </c>
      <c r="M808" s="184">
        <v>33.739699999999999</v>
      </c>
      <c r="N808" s="184">
        <v>56.224200000000003</v>
      </c>
      <c r="O808" s="184">
        <v>16.957100000000001</v>
      </c>
      <c r="P808" s="184">
        <v>13.487399999999999</v>
      </c>
      <c r="Q808" s="184">
        <v>17.759899999999998</v>
      </c>
      <c r="R808" s="184">
        <v>27.339700000000001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44459</v>
      </c>
      <c r="E809" s="184">
        <v>37.49</v>
      </c>
      <c r="F809" s="184">
        <v>-1.2902</v>
      </c>
      <c r="G809" s="184">
        <v>-1.2902</v>
      </c>
      <c r="H809" s="184">
        <v>-0.08</v>
      </c>
      <c r="I809" s="184">
        <v>0.77959999999999996</v>
      </c>
      <c r="J809" s="184">
        <v>7.5445000000000002</v>
      </c>
      <c r="K809" s="184">
        <v>15.531599999999999</v>
      </c>
      <c r="L809" s="184">
        <v>27.952200000000001</v>
      </c>
      <c r="M809" s="184">
        <v>35.050400000000003</v>
      </c>
      <c r="N809" s="184">
        <v>58.319299999999998</v>
      </c>
      <c r="O809" s="184">
        <v>18.6387</v>
      </c>
      <c r="P809" s="184">
        <v>15.376300000000001</v>
      </c>
      <c r="Q809" s="184">
        <v>19.302099999999999</v>
      </c>
      <c r="R809" s="184">
        <v>29.037199999999999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44459</v>
      </c>
      <c r="E810" s="184">
        <v>142.62</v>
      </c>
      <c r="F810" s="184">
        <v>-1.1574</v>
      </c>
      <c r="G810" s="184">
        <v>-1.1574</v>
      </c>
      <c r="H810" s="184">
        <v>-7.0000000000000001E-3</v>
      </c>
      <c r="I810" s="184">
        <v>0.3659</v>
      </c>
      <c r="J810" s="184">
        <v>5.7698</v>
      </c>
      <c r="K810" s="184">
        <v>10.876200000000001</v>
      </c>
      <c r="L810" s="184">
        <v>20.517199999999999</v>
      </c>
      <c r="M810" s="184">
        <v>29.044499999999999</v>
      </c>
      <c r="N810" s="184">
        <v>51.144599999999997</v>
      </c>
      <c r="O810" s="184">
        <v>13.262600000000001</v>
      </c>
      <c r="P810" s="184">
        <v>12.3749</v>
      </c>
      <c r="Q810" s="184">
        <v>15.544</v>
      </c>
      <c r="R810" s="184">
        <v>21.815200000000001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44459</v>
      </c>
      <c r="E811" s="184">
        <v>134.06</v>
      </c>
      <c r="F811" s="184">
        <v>-1.1576</v>
      </c>
      <c r="G811" s="184">
        <v>-1.1576</v>
      </c>
      <c r="H811" s="184">
        <v>-1.49E-2</v>
      </c>
      <c r="I811" s="184">
        <v>0.33679999999999999</v>
      </c>
      <c r="J811" s="184">
        <v>5.7088999999999999</v>
      </c>
      <c r="K811" s="184">
        <v>10.6836</v>
      </c>
      <c r="L811" s="184">
        <v>20.0824</v>
      </c>
      <c r="M811" s="184">
        <v>28.360800000000001</v>
      </c>
      <c r="N811" s="184">
        <v>50.072800000000001</v>
      </c>
      <c r="O811" s="184">
        <v>12.4817</v>
      </c>
      <c r="P811" s="184">
        <v>11.571899999999999</v>
      </c>
      <c r="Q811" s="184">
        <v>17.626300000000001</v>
      </c>
      <c r="R811" s="184">
        <v>20.978200000000001</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44459</v>
      </c>
      <c r="E812" s="184">
        <v>50.718699999999998</v>
      </c>
      <c r="F812" s="184">
        <v>-1.2528999999999999</v>
      </c>
      <c r="G812" s="184">
        <v>-1.2528999999999999</v>
      </c>
      <c r="H812" s="184">
        <v>-0.71430000000000005</v>
      </c>
      <c r="I812" s="184">
        <v>-0.3337</v>
      </c>
      <c r="J812" s="184">
        <v>7.1398000000000001</v>
      </c>
      <c r="K812" s="184">
        <v>13.439299999999999</v>
      </c>
      <c r="L812" s="184">
        <v>19.784300000000002</v>
      </c>
      <c r="M812" s="184">
        <v>31.342199999999998</v>
      </c>
      <c r="N812" s="184">
        <v>62.128599999999999</v>
      </c>
      <c r="O812" s="184">
        <v>17.832000000000001</v>
      </c>
      <c r="P812" s="184">
        <v>15.638500000000001</v>
      </c>
      <c r="Q812" s="184">
        <v>13.303599999999999</v>
      </c>
      <c r="R812" s="184">
        <v>24.154699999999998</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44459</v>
      </c>
      <c r="E813" s="184">
        <v>55.2806</v>
      </c>
      <c r="F813" s="184">
        <v>-1.2466999999999999</v>
      </c>
      <c r="G813" s="184">
        <v>-1.2466999999999999</v>
      </c>
      <c r="H813" s="184">
        <v>-0.69969999999999999</v>
      </c>
      <c r="I813" s="184">
        <v>-0.3039</v>
      </c>
      <c r="J813" s="184">
        <v>7.2107000000000001</v>
      </c>
      <c r="K813" s="184">
        <v>13.667299999999999</v>
      </c>
      <c r="L813" s="184">
        <v>20.258600000000001</v>
      </c>
      <c r="M813" s="184">
        <v>32.119100000000003</v>
      </c>
      <c r="N813" s="184">
        <v>63.405099999999997</v>
      </c>
      <c r="O813" s="184">
        <v>18.753799999999998</v>
      </c>
      <c r="P813" s="184">
        <v>16.679099999999998</v>
      </c>
      <c r="Q813" s="184">
        <v>17.308800000000002</v>
      </c>
      <c r="R813" s="184">
        <v>25.125800000000002</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44459</v>
      </c>
      <c r="E814" s="184">
        <v>52.636000000000003</v>
      </c>
      <c r="F814" s="184">
        <v>-1.4564999999999999</v>
      </c>
      <c r="G814" s="184">
        <v>-1.4564999999999999</v>
      </c>
      <c r="H814" s="184">
        <v>-0.67179999999999995</v>
      </c>
      <c r="I814" s="184">
        <v>-0.76359999999999995</v>
      </c>
      <c r="J814" s="184">
        <v>5.5380000000000003</v>
      </c>
      <c r="K814" s="184">
        <v>9.7864000000000004</v>
      </c>
      <c r="L814" s="184">
        <v>17.714400000000001</v>
      </c>
      <c r="M814" s="184">
        <v>27.118600000000001</v>
      </c>
      <c r="N814" s="184">
        <v>48.462800000000001</v>
      </c>
      <c r="O814" s="184">
        <v>15.831200000000001</v>
      </c>
      <c r="P814" s="184">
        <v>14.6555</v>
      </c>
      <c r="Q814" s="184">
        <v>14.8002</v>
      </c>
      <c r="R814" s="184">
        <v>22.476500000000001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44459</v>
      </c>
      <c r="E815" s="184">
        <v>57.305</v>
      </c>
      <c r="F815" s="184">
        <v>-1.4497</v>
      </c>
      <c r="G815" s="184">
        <v>-1.4497</v>
      </c>
      <c r="H815" s="184">
        <v>-0.65529999999999999</v>
      </c>
      <c r="I815" s="184">
        <v>-0.72760000000000002</v>
      </c>
      <c r="J815" s="184">
        <v>5.6196999999999999</v>
      </c>
      <c r="K815" s="184">
        <v>10.0474</v>
      </c>
      <c r="L815" s="184">
        <v>18.283899999999999</v>
      </c>
      <c r="M815" s="184">
        <v>28.053000000000001</v>
      </c>
      <c r="N815" s="184">
        <v>49.895400000000002</v>
      </c>
      <c r="O815" s="184">
        <v>16.967099999999999</v>
      </c>
      <c r="P815" s="184">
        <v>15.8438</v>
      </c>
      <c r="Q815" s="184">
        <v>18.145099999999999</v>
      </c>
      <c r="R815" s="184">
        <v>23.655999999999999</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44459</v>
      </c>
      <c r="E816" s="184">
        <v>125.825</v>
      </c>
      <c r="F816" s="184">
        <v>-1.3492999999999999</v>
      </c>
      <c r="G816" s="184">
        <v>-1.3492999999999999</v>
      </c>
      <c r="H816" s="184">
        <v>-0.22989999999999999</v>
      </c>
      <c r="I816" s="184">
        <v>0.54820000000000002</v>
      </c>
      <c r="J816" s="184">
        <v>5.4649999999999999</v>
      </c>
      <c r="K816" s="184">
        <v>8.8800000000000008</v>
      </c>
      <c r="L816" s="184">
        <v>19.550999999999998</v>
      </c>
      <c r="M816" s="184">
        <v>27.361000000000001</v>
      </c>
      <c r="N816" s="184">
        <v>45.4893</v>
      </c>
      <c r="O816" s="184">
        <v>13.897500000000001</v>
      </c>
      <c r="P816" s="184">
        <v>12.844099999999999</v>
      </c>
      <c r="Q816" s="184">
        <v>14.6995</v>
      </c>
      <c r="R816" s="184">
        <v>23.0746</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44459</v>
      </c>
      <c r="E817" s="184">
        <v>118.464</v>
      </c>
      <c r="F817" s="184">
        <v>-1.3548</v>
      </c>
      <c r="G817" s="184">
        <v>-1.3548</v>
      </c>
      <c r="H817" s="184">
        <v>-0.2442</v>
      </c>
      <c r="I817" s="184">
        <v>0.51929999999999998</v>
      </c>
      <c r="J817" s="184">
        <v>5.3978000000000002</v>
      </c>
      <c r="K817" s="184">
        <v>8.6696000000000009</v>
      </c>
      <c r="L817" s="184">
        <v>19.100000000000001</v>
      </c>
      <c r="M817" s="184">
        <v>26.6724</v>
      </c>
      <c r="N817" s="184">
        <v>44.452399999999997</v>
      </c>
      <c r="O817" s="184">
        <v>13.0939</v>
      </c>
      <c r="P817" s="184">
        <v>12.0379</v>
      </c>
      <c r="Q817" s="184">
        <v>16.3127</v>
      </c>
      <c r="R817" s="184">
        <v>22.230499999999999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44459</v>
      </c>
      <c r="E818" s="184">
        <v>66.765900000000002</v>
      </c>
      <c r="F818" s="184">
        <v>-1.2653000000000001</v>
      </c>
      <c r="G818" s="184">
        <v>-1.2653000000000001</v>
      </c>
      <c r="H818" s="184">
        <v>-0.67290000000000005</v>
      </c>
      <c r="I818" s="184">
        <v>-0.31680000000000003</v>
      </c>
      <c r="J818" s="184">
        <v>3.7953999999999999</v>
      </c>
      <c r="K818" s="184">
        <v>9.2612000000000005</v>
      </c>
      <c r="L818" s="184">
        <v>18.203600000000002</v>
      </c>
      <c r="M818" s="184">
        <v>21.8216</v>
      </c>
      <c r="N818" s="184">
        <v>42.036099999999998</v>
      </c>
      <c r="O818" s="184">
        <v>13.1739</v>
      </c>
      <c r="P818" s="184">
        <v>10.5556</v>
      </c>
      <c r="Q818" s="184">
        <v>9.3834999999999997</v>
      </c>
      <c r="R818" s="184">
        <v>18.592199999999998</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44459</v>
      </c>
      <c r="E819" s="184">
        <v>71.11</v>
      </c>
      <c r="F819" s="184">
        <v>-1.2574000000000001</v>
      </c>
      <c r="G819" s="184">
        <v>-1.2574000000000001</v>
      </c>
      <c r="H819" s="184">
        <v>-0.6542</v>
      </c>
      <c r="I819" s="184">
        <v>-0.27929999999999999</v>
      </c>
      <c r="J819" s="184">
        <v>3.8820999999999999</v>
      </c>
      <c r="K819" s="184">
        <v>9.5380000000000003</v>
      </c>
      <c r="L819" s="184">
        <v>18.794599999999999</v>
      </c>
      <c r="M819" s="184">
        <v>22.717500000000001</v>
      </c>
      <c r="N819" s="184">
        <v>43.355400000000003</v>
      </c>
      <c r="O819" s="184">
        <v>14.0984</v>
      </c>
      <c r="P819" s="184">
        <v>11.482100000000001</v>
      </c>
      <c r="Q819" s="184">
        <v>11.5181</v>
      </c>
      <c r="R819" s="184">
        <v>19.5366</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44459</v>
      </c>
      <c r="E820" s="184">
        <v>38.375</v>
      </c>
      <c r="F820" s="184">
        <v>-1.1279999999999999</v>
      </c>
      <c r="G820" s="184">
        <v>-1.1279999999999999</v>
      </c>
      <c r="H820" s="184">
        <v>-0.83260000000000001</v>
      </c>
      <c r="I820" s="184">
        <v>-1.3033999999999999</v>
      </c>
      <c r="J820" s="184">
        <v>2.6657000000000002</v>
      </c>
      <c r="K820" s="184">
        <v>9.1212999999999997</v>
      </c>
      <c r="L820" s="184">
        <v>13.4861</v>
      </c>
      <c r="M820" s="184">
        <v>23.033100000000001</v>
      </c>
      <c r="N820" s="184">
        <v>40.716200000000001</v>
      </c>
      <c r="O820" s="184">
        <v>12.4215</v>
      </c>
      <c r="P820" s="184">
        <v>13.3049</v>
      </c>
      <c r="Q820" s="184">
        <v>19.921299999999999</v>
      </c>
      <c r="R820" s="184">
        <v>18.722100000000001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44459</v>
      </c>
      <c r="E821" s="184">
        <v>35.781500000000001</v>
      </c>
      <c r="F821" s="184">
        <v>-1.135</v>
      </c>
      <c r="G821" s="184">
        <v>-1.135</v>
      </c>
      <c r="H821" s="184">
        <v>-0.84960000000000002</v>
      </c>
      <c r="I821" s="184">
        <v>-1.3372999999999999</v>
      </c>
      <c r="J821" s="184">
        <v>2.5874999999999999</v>
      </c>
      <c r="K821" s="184">
        <v>8.8686000000000007</v>
      </c>
      <c r="L821" s="184">
        <v>12.961600000000001</v>
      </c>
      <c r="M821" s="184">
        <v>22.2117</v>
      </c>
      <c r="N821" s="184">
        <v>39.470799999999997</v>
      </c>
      <c r="O821" s="184">
        <v>11.4</v>
      </c>
      <c r="P821" s="184">
        <v>12.2682</v>
      </c>
      <c r="Q821" s="184">
        <v>18.792999999999999</v>
      </c>
      <c r="R821" s="184">
        <v>17.638300000000001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44459</v>
      </c>
      <c r="E822" s="184">
        <v>16.704999999999998</v>
      </c>
      <c r="F822" s="184">
        <v>-1.3348</v>
      </c>
      <c r="G822" s="184">
        <v>-1.3348</v>
      </c>
      <c r="H822" s="184">
        <v>-0.49199999999999999</v>
      </c>
      <c r="I822" s="184">
        <v>-0.13270000000000001</v>
      </c>
      <c r="J822" s="184">
        <v>5.89</v>
      </c>
      <c r="K822" s="184">
        <v>11.1999</v>
      </c>
      <c r="L822" s="184">
        <v>22.406099999999999</v>
      </c>
      <c r="M822" s="184">
        <v>31.854199999999999</v>
      </c>
      <c r="N822" s="184">
        <v>51.925800000000002</v>
      </c>
      <c r="O822" s="184">
        <v>17.8522</v>
      </c>
      <c r="P822" s="184"/>
      <c r="Q822" s="184">
        <v>17.376200000000001</v>
      </c>
      <c r="R822" s="184">
        <v>24.548400000000001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44459</v>
      </c>
      <c r="E823" s="184">
        <v>15.6303</v>
      </c>
      <c r="F823" s="184">
        <v>-1.327</v>
      </c>
      <c r="G823" s="184">
        <v>-1.327</v>
      </c>
      <c r="H823" s="184">
        <v>-0.50419999999999998</v>
      </c>
      <c r="I823" s="184">
        <v>-0.1807</v>
      </c>
      <c r="J823" s="184">
        <v>5.7480000000000002</v>
      </c>
      <c r="K823" s="184">
        <v>10.701700000000001</v>
      </c>
      <c r="L823" s="184">
        <v>21.236499999999999</v>
      </c>
      <c r="M823" s="184">
        <v>29.9255</v>
      </c>
      <c r="N823" s="184">
        <v>48.879899999999999</v>
      </c>
      <c r="O823" s="184">
        <v>15.474500000000001</v>
      </c>
      <c r="P823" s="184"/>
      <c r="Q823" s="184">
        <v>14.9643</v>
      </c>
      <c r="R823" s="184">
        <v>22.130700000000001</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44459</v>
      </c>
      <c r="E824" s="184">
        <v>52.172499999999999</v>
      </c>
      <c r="F824" s="184">
        <v>-0.90149999999999997</v>
      </c>
      <c r="G824" s="184">
        <v>-0.90149999999999997</v>
      </c>
      <c r="H824" s="184">
        <v>0.95420000000000005</v>
      </c>
      <c r="I824" s="184">
        <v>1.9342999999999999</v>
      </c>
      <c r="J824" s="184">
        <v>8.0326000000000004</v>
      </c>
      <c r="K824" s="184">
        <v>17.467500000000001</v>
      </c>
      <c r="L824" s="184">
        <v>29.710999999999999</v>
      </c>
      <c r="M824" s="184">
        <v>43.427199999999999</v>
      </c>
      <c r="N824" s="184">
        <v>59.368099999999998</v>
      </c>
      <c r="O824" s="184">
        <v>26.823</v>
      </c>
      <c r="P824" s="184">
        <v>22.947900000000001</v>
      </c>
      <c r="Q824" s="184">
        <v>21.9634</v>
      </c>
      <c r="R824" s="184">
        <v>40.756</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44459</v>
      </c>
      <c r="E825" s="184">
        <v>49.403700000000001</v>
      </c>
      <c r="F825" s="184">
        <v>-0.90939999999999999</v>
      </c>
      <c r="G825" s="184">
        <v>-0.90939999999999999</v>
      </c>
      <c r="H825" s="184">
        <v>0.93510000000000004</v>
      </c>
      <c r="I825" s="184">
        <v>1.8954</v>
      </c>
      <c r="J825" s="184">
        <v>7.9438000000000004</v>
      </c>
      <c r="K825" s="184">
        <v>17.162600000000001</v>
      </c>
      <c r="L825" s="184">
        <v>29.016999999999999</v>
      </c>
      <c r="M825" s="184">
        <v>42.337699999999998</v>
      </c>
      <c r="N825" s="184">
        <v>57.748600000000003</v>
      </c>
      <c r="O825" s="184">
        <v>25.706900000000001</v>
      </c>
      <c r="P825" s="184">
        <v>22.021899999999999</v>
      </c>
      <c r="Q825" s="184">
        <v>21.166799999999999</v>
      </c>
      <c r="R825" s="184">
        <v>39.421900000000001</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44459</v>
      </c>
      <c r="E826" s="184">
        <v>28.66</v>
      </c>
      <c r="F826" s="184">
        <v>-1.782</v>
      </c>
      <c r="G826" s="184">
        <v>-1.782</v>
      </c>
      <c r="H826" s="184">
        <v>-2.1175000000000002</v>
      </c>
      <c r="I826" s="184">
        <v>-1.7146999999999999</v>
      </c>
      <c r="J826" s="184">
        <v>3.4283999999999999</v>
      </c>
      <c r="K826" s="184">
        <v>13.46</v>
      </c>
      <c r="L826" s="184">
        <v>30.332000000000001</v>
      </c>
      <c r="M826" s="184">
        <v>43.014000000000003</v>
      </c>
      <c r="N826" s="184">
        <v>67.406499999999994</v>
      </c>
      <c r="O826" s="184">
        <v>27.930399999999999</v>
      </c>
      <c r="P826" s="184">
        <v>20.768999999999998</v>
      </c>
      <c r="Q826" s="184">
        <v>17.429400000000001</v>
      </c>
      <c r="R826" s="184">
        <v>43.987400000000001</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44459</v>
      </c>
      <c r="E827" s="184">
        <v>25.95</v>
      </c>
      <c r="F827" s="184">
        <v>-1.8161</v>
      </c>
      <c r="G827" s="184">
        <v>-1.8161</v>
      </c>
      <c r="H827" s="184">
        <v>-2.1861999999999999</v>
      </c>
      <c r="I827" s="184">
        <v>-1.8161</v>
      </c>
      <c r="J827" s="184">
        <v>3.222</v>
      </c>
      <c r="K827" s="184">
        <v>12.8261</v>
      </c>
      <c r="L827" s="184">
        <v>28.912099999999999</v>
      </c>
      <c r="M827" s="184">
        <v>40.802999999999997</v>
      </c>
      <c r="N827" s="184">
        <v>63.929200000000002</v>
      </c>
      <c r="O827" s="184">
        <v>25.4742</v>
      </c>
      <c r="P827" s="184">
        <v>18.5867</v>
      </c>
      <c r="Q827" s="184">
        <v>15.6629</v>
      </c>
      <c r="R827" s="184">
        <v>41.164299999999997</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44459</v>
      </c>
      <c r="E828" s="184">
        <v>81.368099999999998</v>
      </c>
      <c r="F828" s="184">
        <v>-1.1435999999999999</v>
      </c>
      <c r="G828" s="184">
        <v>-1.1435999999999999</v>
      </c>
      <c r="H828" s="184">
        <v>8.9399999999999993E-2</v>
      </c>
      <c r="I828" s="184">
        <v>0.34789999999999999</v>
      </c>
      <c r="J828" s="184">
        <v>5.9279000000000002</v>
      </c>
      <c r="K828" s="184">
        <v>11.413500000000001</v>
      </c>
      <c r="L828" s="184">
        <v>20.662600000000001</v>
      </c>
      <c r="M828" s="184">
        <v>32.378</v>
      </c>
      <c r="N828" s="184">
        <v>59.260800000000003</v>
      </c>
      <c r="O828" s="184">
        <v>17.944800000000001</v>
      </c>
      <c r="P828" s="184">
        <v>16.120200000000001</v>
      </c>
      <c r="Q828" s="184">
        <v>18.1493</v>
      </c>
      <c r="R828" s="184">
        <v>25.1646</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44459</v>
      </c>
      <c r="E829" s="184">
        <v>75.314099999999996</v>
      </c>
      <c r="F829" s="184">
        <v>-1.1512</v>
      </c>
      <c r="G829" s="184">
        <v>-1.1512</v>
      </c>
      <c r="H829" s="184">
        <v>7.1199999999999999E-2</v>
      </c>
      <c r="I829" s="184">
        <v>0.31130000000000002</v>
      </c>
      <c r="J829" s="184">
        <v>5.8456999999999999</v>
      </c>
      <c r="K829" s="184">
        <v>11.142899999999999</v>
      </c>
      <c r="L829" s="184">
        <v>20.068200000000001</v>
      </c>
      <c r="M829" s="184">
        <v>31.401299999999999</v>
      </c>
      <c r="N829" s="184">
        <v>57.743699999999997</v>
      </c>
      <c r="O829" s="184">
        <v>16.835799999999999</v>
      </c>
      <c r="P829" s="184">
        <v>14.932399999999999</v>
      </c>
      <c r="Q829" s="184">
        <v>13.4305</v>
      </c>
      <c r="R829" s="184">
        <v>23.970500000000001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44459</v>
      </c>
      <c r="E830" s="184">
        <v>15.3226</v>
      </c>
      <c r="F830" s="184">
        <v>-1.5307999999999999</v>
      </c>
      <c r="G830" s="184">
        <v>-1.5307999999999999</v>
      </c>
      <c r="H830" s="184">
        <v>-4.9599999999999998E-2</v>
      </c>
      <c r="I830" s="184">
        <v>3.2000000000000001E-2</v>
      </c>
      <c r="J830" s="184">
        <v>6.1003999999999996</v>
      </c>
      <c r="K830" s="184">
        <v>10.927199999999999</v>
      </c>
      <c r="L830" s="184">
        <v>17.496500000000001</v>
      </c>
      <c r="M830" s="184">
        <v>22.4574</v>
      </c>
      <c r="N830" s="184">
        <v>41.652999999999999</v>
      </c>
      <c r="O830" s="184"/>
      <c r="P830" s="184"/>
      <c r="Q830" s="184">
        <v>15.3918</v>
      </c>
      <c r="R830" s="184">
        <v>20.9208</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44459</v>
      </c>
      <c r="E831" s="184">
        <v>14.5168</v>
      </c>
      <c r="F831" s="184">
        <v>-1.5456000000000001</v>
      </c>
      <c r="G831" s="184">
        <v>-1.5456000000000001</v>
      </c>
      <c r="H831" s="184">
        <v>-8.5300000000000001E-2</v>
      </c>
      <c r="I831" s="184">
        <v>-3.7900000000000003E-2</v>
      </c>
      <c r="J831" s="184">
        <v>5.9372999999999996</v>
      </c>
      <c r="K831" s="184">
        <v>10.409000000000001</v>
      </c>
      <c r="L831" s="184">
        <v>16.4129</v>
      </c>
      <c r="M831" s="184">
        <v>20.7821</v>
      </c>
      <c r="N831" s="184">
        <v>39.092399999999998</v>
      </c>
      <c r="O831" s="184"/>
      <c r="P831" s="184"/>
      <c r="Q831" s="184">
        <v>13.3194</v>
      </c>
      <c r="R831" s="184">
        <v>18.744299999999999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44459</v>
      </c>
      <c r="E832" s="184">
        <v>17.033300000000001</v>
      </c>
      <c r="F832" s="184">
        <v>-1.0928</v>
      </c>
      <c r="G832" s="184">
        <v>-1.0928</v>
      </c>
      <c r="H832" s="184">
        <v>0.31509999999999999</v>
      </c>
      <c r="I832" s="184">
        <v>0.88959999999999995</v>
      </c>
      <c r="J832" s="184">
        <v>7.1863000000000001</v>
      </c>
      <c r="K832" s="184">
        <v>12.247999999999999</v>
      </c>
      <c r="L832" s="184">
        <v>21.2654</v>
      </c>
      <c r="M832" s="184">
        <v>28.9786</v>
      </c>
      <c r="N832" s="184">
        <v>45.389899999999997</v>
      </c>
      <c r="O832" s="184">
        <v>19.704599999999999</v>
      </c>
      <c r="P832" s="184"/>
      <c r="Q832" s="184">
        <v>19.14</v>
      </c>
      <c r="R832" s="184">
        <v>26.108499999999999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44459</v>
      </c>
      <c r="E833" s="184">
        <v>16.133900000000001</v>
      </c>
      <c r="F833" s="184">
        <v>-1.1046</v>
      </c>
      <c r="G833" s="184">
        <v>-1.1046</v>
      </c>
      <c r="H833" s="184">
        <v>0.28839999999999999</v>
      </c>
      <c r="I833" s="184">
        <v>0.83620000000000005</v>
      </c>
      <c r="J833" s="184">
        <v>7.0590000000000002</v>
      </c>
      <c r="K833" s="184">
        <v>11.8522</v>
      </c>
      <c r="L833" s="184">
        <v>20.424700000000001</v>
      </c>
      <c r="M833" s="184">
        <v>27.6477</v>
      </c>
      <c r="N833" s="184">
        <v>43.206200000000003</v>
      </c>
      <c r="O833" s="184">
        <v>17.584700000000002</v>
      </c>
      <c r="P833" s="184"/>
      <c r="Q833" s="184">
        <v>17.0336</v>
      </c>
      <c r="R833" s="184">
        <v>24.008400000000002</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44459</v>
      </c>
      <c r="E834" s="184">
        <v>153.06</v>
      </c>
      <c r="F834" s="184">
        <v>-1.6324000000000001</v>
      </c>
      <c r="G834" s="184">
        <v>-1.6324000000000001</v>
      </c>
      <c r="H834" s="184">
        <v>-0.8679</v>
      </c>
      <c r="I834" s="184">
        <v>-0.41639999999999999</v>
      </c>
      <c r="J834" s="184">
        <v>5.9604999999999997</v>
      </c>
      <c r="K834" s="184">
        <v>8.9860000000000007</v>
      </c>
      <c r="L834" s="184">
        <v>17.7928</v>
      </c>
      <c r="M834" s="184">
        <v>25.284400000000002</v>
      </c>
      <c r="N834" s="184">
        <v>42.288699999999999</v>
      </c>
      <c r="O834" s="184">
        <v>9.2790999999999997</v>
      </c>
      <c r="P834" s="184">
        <v>9.1396999999999995</v>
      </c>
      <c r="Q834" s="184">
        <v>10.5083</v>
      </c>
      <c r="R834" s="184">
        <v>18.2288</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44459</v>
      </c>
      <c r="E835" s="184">
        <v>147.41</v>
      </c>
      <c r="F835" s="184">
        <v>-1.6283000000000001</v>
      </c>
      <c r="G835" s="184">
        <v>-1.6283000000000001</v>
      </c>
      <c r="H835" s="184">
        <v>-0.8609</v>
      </c>
      <c r="I835" s="184">
        <v>-0.41210000000000002</v>
      </c>
      <c r="J835" s="184">
        <v>5.9588999999999999</v>
      </c>
      <c r="K835" s="184">
        <v>8.9746000000000006</v>
      </c>
      <c r="L835" s="184">
        <v>17.767800000000001</v>
      </c>
      <c r="M835" s="184">
        <v>25.242100000000001</v>
      </c>
      <c r="N835" s="184">
        <v>42.219000000000001</v>
      </c>
      <c r="O835" s="184">
        <v>9.1643000000000008</v>
      </c>
      <c r="P835" s="184">
        <v>9.01</v>
      </c>
      <c r="Q835" s="184">
        <v>10.2163</v>
      </c>
      <c r="R835" s="184">
        <v>18.116900000000001</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44459</v>
      </c>
      <c r="E836" s="184">
        <v>35.64</v>
      </c>
      <c r="F836" s="184">
        <v>-1.3016000000000001</v>
      </c>
      <c r="G836" s="184">
        <v>-1.3016000000000001</v>
      </c>
      <c r="H836" s="184">
        <v>-0.27979999999999999</v>
      </c>
      <c r="I836" s="184">
        <v>-0.39129999999999998</v>
      </c>
      <c r="J836" s="184">
        <v>5.9452999999999996</v>
      </c>
      <c r="K836" s="184">
        <v>13.793100000000001</v>
      </c>
      <c r="L836" s="184">
        <v>25.448799999999999</v>
      </c>
      <c r="M836" s="184">
        <v>37.076900000000002</v>
      </c>
      <c r="N836" s="184">
        <v>58.611499999999999</v>
      </c>
      <c r="O836" s="184">
        <v>20.973700000000001</v>
      </c>
      <c r="P836" s="184">
        <v>16.167200000000001</v>
      </c>
      <c r="Q836" s="184">
        <v>14.558400000000001</v>
      </c>
      <c r="R836" s="184">
        <v>32.843200000000003</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44459</v>
      </c>
      <c r="E837" s="184">
        <v>33.44</v>
      </c>
      <c r="F837" s="184">
        <v>-1.2987</v>
      </c>
      <c r="G837" s="184">
        <v>-1.2987</v>
      </c>
      <c r="H837" s="184">
        <v>-0.26840000000000003</v>
      </c>
      <c r="I837" s="184">
        <v>-0.38729999999999998</v>
      </c>
      <c r="J837" s="184">
        <v>5.8898000000000001</v>
      </c>
      <c r="K837" s="184">
        <v>13.548400000000001</v>
      </c>
      <c r="L837" s="184">
        <v>24.916</v>
      </c>
      <c r="M837" s="184">
        <v>36.267299999999999</v>
      </c>
      <c r="N837" s="184">
        <v>57.364699999999999</v>
      </c>
      <c r="O837" s="184">
        <v>20.150200000000002</v>
      </c>
      <c r="P837" s="184">
        <v>15.375999999999999</v>
      </c>
      <c r="Q837" s="184">
        <v>12.4503</v>
      </c>
      <c r="R837" s="184">
        <v>31.819299999999998</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44459</v>
      </c>
      <c r="E838" s="184">
        <v>273.90539999999999</v>
      </c>
      <c r="F838" s="184">
        <v>-1.3438000000000001</v>
      </c>
      <c r="G838" s="184">
        <v>-1.3438000000000001</v>
      </c>
      <c r="H838" s="184">
        <v>-0.1804</v>
      </c>
      <c r="I838" s="184">
        <v>0.67579999999999996</v>
      </c>
      <c r="J838" s="184">
        <v>6.3429000000000002</v>
      </c>
      <c r="K838" s="184">
        <v>15.034800000000001</v>
      </c>
      <c r="L838" s="184">
        <v>25.085999999999999</v>
      </c>
      <c r="M838" s="184">
        <v>36.151200000000003</v>
      </c>
      <c r="N838" s="184">
        <v>67.125399999999999</v>
      </c>
      <c r="O838" s="184">
        <v>22.962700000000002</v>
      </c>
      <c r="P838" s="184">
        <v>19.443200000000001</v>
      </c>
      <c r="Q838" s="184">
        <v>18.276599999999998</v>
      </c>
      <c r="R838" s="184">
        <v>37.556100000000001</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44459</v>
      </c>
      <c r="E839" s="184">
        <v>240.498827973191</v>
      </c>
      <c r="F839" s="184">
        <v>-1.3438000000000001</v>
      </c>
      <c r="G839" s="184">
        <v>-1.3438000000000001</v>
      </c>
      <c r="H839" s="184">
        <v>-0.18029999999999999</v>
      </c>
      <c r="I839" s="184">
        <v>0.67579999999999996</v>
      </c>
      <c r="J839" s="184">
        <v>6.3429000000000002</v>
      </c>
      <c r="K839" s="184">
        <v>15.0389</v>
      </c>
      <c r="L839" s="184">
        <v>25.090399999999999</v>
      </c>
      <c r="M839" s="184">
        <v>36.155999999999999</v>
      </c>
      <c r="N839" s="184">
        <v>67.131200000000007</v>
      </c>
      <c r="O839" s="184">
        <v>22.825700000000001</v>
      </c>
      <c r="P839" s="184">
        <v>19.286100000000001</v>
      </c>
      <c r="Q839" s="184">
        <v>18.1797</v>
      </c>
      <c r="R839" s="184">
        <v>37.558599999999998</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44459</v>
      </c>
      <c r="E840" s="184">
        <v>262.86689999999999</v>
      </c>
      <c r="F840" s="184">
        <v>-1.3499000000000001</v>
      </c>
      <c r="G840" s="184">
        <v>-1.3499000000000001</v>
      </c>
      <c r="H840" s="184">
        <v>-0.1956</v>
      </c>
      <c r="I840" s="184">
        <v>0.64600000000000002</v>
      </c>
      <c r="J840" s="184">
        <v>6.2735000000000003</v>
      </c>
      <c r="K840" s="184">
        <v>14.801</v>
      </c>
      <c r="L840" s="184">
        <v>24.611899999999999</v>
      </c>
      <c r="M840" s="184">
        <v>35.401000000000003</v>
      </c>
      <c r="N840" s="184">
        <v>65.931700000000006</v>
      </c>
      <c r="O840" s="184">
        <v>22.200199999999999</v>
      </c>
      <c r="P840" s="184">
        <v>18.766400000000001</v>
      </c>
      <c r="Q840" s="184">
        <v>16.736999999999998</v>
      </c>
      <c r="R840" s="184">
        <v>36.631300000000003</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44459</v>
      </c>
      <c r="E841" s="184">
        <v>420.892723697637</v>
      </c>
      <c r="F841" s="184">
        <v>-1.35</v>
      </c>
      <c r="G841" s="184">
        <v>-1.35</v>
      </c>
      <c r="H841" s="184">
        <v>-0.19600000000000001</v>
      </c>
      <c r="I841" s="184">
        <v>0.64549999999999996</v>
      </c>
      <c r="J841" s="184">
        <v>6.2731000000000003</v>
      </c>
      <c r="K841" s="184">
        <v>14.800599999999999</v>
      </c>
      <c r="L841" s="184">
        <v>24.6114</v>
      </c>
      <c r="M841" s="184">
        <v>35.400300000000001</v>
      </c>
      <c r="N841" s="184">
        <v>65.930800000000005</v>
      </c>
      <c r="O841" s="184">
        <v>22.058199999999999</v>
      </c>
      <c r="P841" s="184">
        <v>18.604900000000001</v>
      </c>
      <c r="Q841" s="184">
        <v>13.5837</v>
      </c>
      <c r="R841" s="184">
        <v>36.630899999999997</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-1.3286462962962957</v>
      </c>
      <c r="G842" s="186">
        <v>-1.3286462962962957</v>
      </c>
      <c r="H842" s="186">
        <v>-0.36455370370370371</v>
      </c>
      <c r="I842" s="186">
        <v>3.9225925925925921E-2</v>
      </c>
      <c r="J842" s="186">
        <v>5.8462055555555548</v>
      </c>
      <c r="K842" s="186">
        <v>11.868585185185189</v>
      </c>
      <c r="L842" s="186">
        <v>22.162783333333341</v>
      </c>
      <c r="M842" s="186">
        <v>32.139898148148148</v>
      </c>
      <c r="N842" s="186">
        <v>55.35550555555556</v>
      </c>
      <c r="O842" s="186">
        <v>17.998406000000003</v>
      </c>
      <c r="P842" s="186">
        <v>15.459343181818184</v>
      </c>
      <c r="Q842" s="186">
        <v>18.444059259259255</v>
      </c>
      <c r="R842" s="186">
        <v>27.253425000000011</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-1.3346499999999999</v>
      </c>
      <c r="G843" s="186">
        <v>-1.3346499999999999</v>
      </c>
      <c r="H843" s="186">
        <v>-0.27410000000000001</v>
      </c>
      <c r="I843" s="186">
        <v>-4.5350000000000001E-2</v>
      </c>
      <c r="J843" s="186">
        <v>5.9205000000000005</v>
      </c>
      <c r="K843" s="186">
        <v>11.4558</v>
      </c>
      <c r="L843" s="186">
        <v>21.372900000000001</v>
      </c>
      <c r="M843" s="186">
        <v>32.661850000000001</v>
      </c>
      <c r="N843" s="186">
        <v>57.363900000000001</v>
      </c>
      <c r="O843" s="186">
        <v>17.842100000000002</v>
      </c>
      <c r="P843" s="186">
        <v>15.507400000000001</v>
      </c>
      <c r="Q843" s="186">
        <v>17.020699999999998</v>
      </c>
      <c r="R843" s="186">
        <v>26.424700000000001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44459</v>
      </c>
      <c r="E846" s="184">
        <v>272.95119999999997</v>
      </c>
      <c r="F846" s="184">
        <v>4.3342000000000001</v>
      </c>
      <c r="G846" s="184">
        <v>4.3342000000000001</v>
      </c>
      <c r="H846" s="184">
        <v>3.2151999999999998</v>
      </c>
      <c r="I846" s="184">
        <v>2.5384000000000002</v>
      </c>
      <c r="J846" s="184">
        <v>3.6494</v>
      </c>
      <c r="K846" s="184">
        <v>5.2941000000000003</v>
      </c>
      <c r="L846" s="184">
        <v>6.1540999999999997</v>
      </c>
      <c r="M846" s="184">
        <v>4.2728999999999999</v>
      </c>
      <c r="N846" s="184">
        <v>5.1059000000000001</v>
      </c>
      <c r="O846" s="184">
        <v>7.6128999999999998</v>
      </c>
      <c r="P846" s="184">
        <v>7.4042000000000003</v>
      </c>
      <c r="Q846" s="184">
        <v>8.3635999999999999</v>
      </c>
      <c r="R846" s="184">
        <v>6.8865999999999996</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44459</v>
      </c>
      <c r="E847" s="184">
        <v>278.16370000000001</v>
      </c>
      <c r="F847" s="184">
        <v>4.5243000000000002</v>
      </c>
      <c r="G847" s="184">
        <v>4.5243000000000002</v>
      </c>
      <c r="H847" s="184">
        <v>3.4045000000000001</v>
      </c>
      <c r="I847" s="184">
        <v>2.7275</v>
      </c>
      <c r="J847" s="184">
        <v>3.8384999999999998</v>
      </c>
      <c r="K847" s="184">
        <v>5.4688999999999997</v>
      </c>
      <c r="L847" s="184">
        <v>6.3209999999999997</v>
      </c>
      <c r="M847" s="184">
        <v>4.4377000000000004</v>
      </c>
      <c r="N847" s="184">
        <v>5.2767999999999997</v>
      </c>
      <c r="O847" s="184">
        <v>7.8239999999999998</v>
      </c>
      <c r="P847" s="184">
        <v>7.6349999999999998</v>
      </c>
      <c r="Q847" s="184">
        <v>8.5004000000000008</v>
      </c>
      <c r="R847" s="184">
        <v>7.0808999999999997</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44459</v>
      </c>
      <c r="E848" s="184">
        <v>10.373100000000001</v>
      </c>
      <c r="F848" s="184">
        <v>18.089600000000001</v>
      </c>
      <c r="G848" s="184">
        <v>18.089600000000001</v>
      </c>
      <c r="H848" s="184">
        <v>7.8030999999999997</v>
      </c>
      <c r="I848" s="184">
        <v>3.5991</v>
      </c>
      <c r="J848" s="184">
        <v>8.0685000000000002</v>
      </c>
      <c r="K848" s="184">
        <v>5.867</v>
      </c>
      <c r="L848" s="184">
        <v>7.3612000000000002</v>
      </c>
      <c r="M848" s="184"/>
      <c r="N848" s="184"/>
      <c r="O848" s="184"/>
      <c r="P848" s="184"/>
      <c r="Q848" s="184">
        <v>7.3612000000000002</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44459</v>
      </c>
      <c r="E849" s="184">
        <v>10.357799999999999</v>
      </c>
      <c r="F849" s="184">
        <v>17.762899999999998</v>
      </c>
      <c r="G849" s="184">
        <v>17.762899999999998</v>
      </c>
      <c r="H849" s="184">
        <v>7.5621999999999998</v>
      </c>
      <c r="I849" s="184">
        <v>3.3519999999999999</v>
      </c>
      <c r="J849" s="184">
        <v>7.8155000000000001</v>
      </c>
      <c r="K849" s="184">
        <v>5.5785999999999998</v>
      </c>
      <c r="L849" s="184">
        <v>7.0593000000000004</v>
      </c>
      <c r="M849" s="184"/>
      <c r="N849" s="184"/>
      <c r="O849" s="184"/>
      <c r="P849" s="184"/>
      <c r="Q849" s="184">
        <v>7.0593000000000004</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44459</v>
      </c>
      <c r="E850" s="184">
        <v>32.0548</v>
      </c>
      <c r="F850" s="184">
        <v>3.1511999999999998</v>
      </c>
      <c r="G850" s="184">
        <v>3.1511999999999998</v>
      </c>
      <c r="H850" s="184">
        <v>3.3368000000000002</v>
      </c>
      <c r="I850" s="184">
        <v>2.7031000000000001</v>
      </c>
      <c r="J850" s="184">
        <v>4.0987999999999998</v>
      </c>
      <c r="K850" s="184">
        <v>4.9612999999999996</v>
      </c>
      <c r="L850" s="184">
        <v>4.6546000000000003</v>
      </c>
      <c r="M850" s="184">
        <v>4.0872999999999999</v>
      </c>
      <c r="N850" s="184">
        <v>4.5479000000000003</v>
      </c>
      <c r="O850" s="184">
        <v>6.0945999999999998</v>
      </c>
      <c r="P850" s="184">
        <v>6.0864000000000003</v>
      </c>
      <c r="Q850" s="184">
        <v>5.8689999999999998</v>
      </c>
      <c r="R850" s="184">
        <v>5.4461000000000004</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44459</v>
      </c>
      <c r="E851" s="184">
        <v>34.063600000000001</v>
      </c>
      <c r="F851" s="184">
        <v>3.823</v>
      </c>
      <c r="G851" s="184">
        <v>3.823</v>
      </c>
      <c r="H851" s="184">
        <v>4.0137</v>
      </c>
      <c r="I851" s="184">
        <v>3.3874</v>
      </c>
      <c r="J851" s="184">
        <v>4.7858999999999998</v>
      </c>
      <c r="K851" s="184">
        <v>5.6542000000000003</v>
      </c>
      <c r="L851" s="184">
        <v>5.3402000000000003</v>
      </c>
      <c r="M851" s="184">
        <v>4.7514000000000003</v>
      </c>
      <c r="N851" s="184">
        <v>5.2336</v>
      </c>
      <c r="O851" s="184">
        <v>6.7462</v>
      </c>
      <c r="P851" s="184">
        <v>6.7218</v>
      </c>
      <c r="Q851" s="184">
        <v>7.0628000000000002</v>
      </c>
      <c r="R851" s="184">
        <v>6.1471999999999998</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44459</v>
      </c>
      <c r="E852" s="184">
        <v>39.000399999999999</v>
      </c>
      <c r="F852" s="184">
        <v>2.4026000000000001</v>
      </c>
      <c r="G852" s="184">
        <v>2.4026000000000001</v>
      </c>
      <c r="H852" s="184">
        <v>3.0099</v>
      </c>
      <c r="I852" s="184">
        <v>3.4741</v>
      </c>
      <c r="J852" s="184">
        <v>4.9538000000000002</v>
      </c>
      <c r="K852" s="184">
        <v>5.91</v>
      </c>
      <c r="L852" s="184">
        <v>6.4569000000000001</v>
      </c>
      <c r="M852" s="184">
        <v>4.8907999999999996</v>
      </c>
      <c r="N852" s="184">
        <v>6.1007999999999996</v>
      </c>
      <c r="O852" s="184">
        <v>7.8464999999999998</v>
      </c>
      <c r="P852" s="184">
        <v>7.4983000000000004</v>
      </c>
      <c r="Q852" s="184">
        <v>8.1037999999999997</v>
      </c>
      <c r="R852" s="184">
        <v>7.4234999999999998</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44459</v>
      </c>
      <c r="E853" s="184">
        <v>39.436999999999998</v>
      </c>
      <c r="F853" s="184">
        <v>2.6537999999999999</v>
      </c>
      <c r="G853" s="184">
        <v>2.6537999999999999</v>
      </c>
      <c r="H853" s="184">
        <v>3.2545999999999999</v>
      </c>
      <c r="I853" s="184">
        <v>3.7206000000000001</v>
      </c>
      <c r="J853" s="184">
        <v>5.2028999999999996</v>
      </c>
      <c r="K853" s="184">
        <v>6.1643999999999997</v>
      </c>
      <c r="L853" s="184">
        <v>6.7152000000000003</v>
      </c>
      <c r="M853" s="184">
        <v>5.1502999999999997</v>
      </c>
      <c r="N853" s="184">
        <v>6.367</v>
      </c>
      <c r="O853" s="184">
        <v>8.0538000000000007</v>
      </c>
      <c r="P853" s="184">
        <v>7.681</v>
      </c>
      <c r="Q853" s="184">
        <v>8.3259000000000007</v>
      </c>
      <c r="R853" s="184">
        <v>7.6527000000000003</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44459</v>
      </c>
      <c r="E854" s="184">
        <v>335.35329999999999</v>
      </c>
      <c r="F854" s="184">
        <v>2.8559000000000001</v>
      </c>
      <c r="G854" s="184">
        <v>2.8559000000000001</v>
      </c>
      <c r="H854" s="184">
        <v>5.7515999999999998</v>
      </c>
      <c r="I854" s="184">
        <v>4.5060000000000002</v>
      </c>
      <c r="J854" s="184">
        <v>6.9109999999999996</v>
      </c>
      <c r="K854" s="184">
        <v>7.7656999999999998</v>
      </c>
      <c r="L854" s="184">
        <v>7.1660000000000004</v>
      </c>
      <c r="M854" s="184">
        <v>5.3010000000000002</v>
      </c>
      <c r="N854" s="184">
        <v>6.4756999999999998</v>
      </c>
      <c r="O854" s="184">
        <v>7.8752000000000004</v>
      </c>
      <c r="P854" s="184">
        <v>7.4238</v>
      </c>
      <c r="Q854" s="184">
        <v>7.9321000000000002</v>
      </c>
      <c r="R854" s="184">
        <v>7.8095999999999997</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44459</v>
      </c>
      <c r="E855" s="184">
        <v>357.18729999999999</v>
      </c>
      <c r="F855" s="184">
        <v>3.5741999999999998</v>
      </c>
      <c r="G855" s="184">
        <v>3.5741999999999998</v>
      </c>
      <c r="H855" s="184">
        <v>6.4721000000000002</v>
      </c>
      <c r="I855" s="184">
        <v>5.2279</v>
      </c>
      <c r="J855" s="184">
        <v>7.6353999999999997</v>
      </c>
      <c r="K855" s="184">
        <v>8.5007999999999999</v>
      </c>
      <c r="L855" s="184">
        <v>7.9137000000000004</v>
      </c>
      <c r="M855" s="184">
        <v>6.0518999999999998</v>
      </c>
      <c r="N855" s="184">
        <v>7.2453000000000003</v>
      </c>
      <c r="O855" s="184">
        <v>8.6798999999999999</v>
      </c>
      <c r="P855" s="184">
        <v>8.2492999999999999</v>
      </c>
      <c r="Q855" s="184">
        <v>8.8407</v>
      </c>
      <c r="R855" s="184">
        <v>8.5943000000000005</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44459</v>
      </c>
      <c r="E856" s="184">
        <v>10.2697</v>
      </c>
      <c r="F856" s="184">
        <v>3.9108000000000001</v>
      </c>
      <c r="G856" s="184">
        <v>3.9108000000000001</v>
      </c>
      <c r="H856" s="184">
        <v>3.4548999999999999</v>
      </c>
      <c r="I856" s="184">
        <v>3.2789999999999999</v>
      </c>
      <c r="J856" s="184">
        <v>4.3613</v>
      </c>
      <c r="K856" s="184">
        <v>4.6914999999999996</v>
      </c>
      <c r="L856" s="184">
        <v>4.9954000000000001</v>
      </c>
      <c r="M856" s="184"/>
      <c r="N856" s="184"/>
      <c r="O856" s="184"/>
      <c r="P856" s="184"/>
      <c r="Q856" s="184">
        <v>4.5999999999999996</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44459</v>
      </c>
      <c r="E857" s="184">
        <v>10.240600000000001</v>
      </c>
      <c r="F857" s="184">
        <v>3.4464000000000001</v>
      </c>
      <c r="G857" s="184">
        <v>3.4464000000000001</v>
      </c>
      <c r="H857" s="184">
        <v>3.0059</v>
      </c>
      <c r="I857" s="184">
        <v>2.8035000000000001</v>
      </c>
      <c r="J857" s="184">
        <v>3.8875000000000002</v>
      </c>
      <c r="K857" s="184">
        <v>4.2007000000000003</v>
      </c>
      <c r="L857" s="184">
        <v>4.5007999999999999</v>
      </c>
      <c r="M857" s="184"/>
      <c r="N857" s="184"/>
      <c r="O857" s="184"/>
      <c r="P857" s="184"/>
      <c r="Q857" s="184">
        <v>4.1036999999999999</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44459</v>
      </c>
      <c r="E858" s="184">
        <v>1207.2813000000001</v>
      </c>
      <c r="F858" s="184">
        <v>9.3442000000000007</v>
      </c>
      <c r="G858" s="184">
        <v>9.3442000000000007</v>
      </c>
      <c r="H858" s="184">
        <v>8.2941000000000003</v>
      </c>
      <c r="I858" s="184">
        <v>3.5756999999999999</v>
      </c>
      <c r="J858" s="184">
        <v>7.9433999999999996</v>
      </c>
      <c r="K858" s="184">
        <v>7.8715999999999999</v>
      </c>
      <c r="L858" s="184">
        <v>10.1502</v>
      </c>
      <c r="M858" s="184">
        <v>5.4518000000000004</v>
      </c>
      <c r="N858" s="184">
        <v>7.3281999999999998</v>
      </c>
      <c r="O858" s="184"/>
      <c r="P858" s="184"/>
      <c r="Q858" s="184">
        <v>8.3231000000000002</v>
      </c>
      <c r="R858" s="184">
        <v>8.4361999999999995</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44459</v>
      </c>
      <c r="E859" s="184">
        <v>1197.4879000000001</v>
      </c>
      <c r="F859" s="184">
        <v>8.9444999999999997</v>
      </c>
      <c r="G859" s="184">
        <v>8.9444999999999997</v>
      </c>
      <c r="H859" s="184">
        <v>7.8936999999999999</v>
      </c>
      <c r="I859" s="184">
        <v>3.1753999999999998</v>
      </c>
      <c r="J859" s="184">
        <v>7.5408999999999997</v>
      </c>
      <c r="K859" s="184">
        <v>7.4638</v>
      </c>
      <c r="L859" s="184">
        <v>9.7296999999999993</v>
      </c>
      <c r="M859" s="184">
        <v>5.0357000000000003</v>
      </c>
      <c r="N859" s="184">
        <v>6.8994999999999997</v>
      </c>
      <c r="O859" s="184"/>
      <c r="P859" s="184"/>
      <c r="Q859" s="184">
        <v>7.9493</v>
      </c>
      <c r="R859" s="184">
        <v>8.0353999999999992</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44459</v>
      </c>
      <c r="E860" s="184">
        <v>35.7014</v>
      </c>
      <c r="F860" s="184">
        <v>4.2954999999999997</v>
      </c>
      <c r="G860" s="184">
        <v>4.2954999999999997</v>
      </c>
      <c r="H860" s="184">
        <v>3.3029000000000002</v>
      </c>
      <c r="I860" s="184">
        <v>2.5145</v>
      </c>
      <c r="J860" s="184">
        <v>4.2</v>
      </c>
      <c r="K860" s="184">
        <v>5.7302999999999997</v>
      </c>
      <c r="L860" s="184">
        <v>6.9977999999999998</v>
      </c>
      <c r="M860" s="184">
        <v>4.5587999999999997</v>
      </c>
      <c r="N860" s="184">
        <v>6.2346000000000004</v>
      </c>
      <c r="O860" s="184">
        <v>8.7003000000000004</v>
      </c>
      <c r="P860" s="184">
        <v>7.4930000000000003</v>
      </c>
      <c r="Q860" s="184">
        <v>7.7446999999999999</v>
      </c>
      <c r="R860" s="184">
        <v>8.3215000000000003</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44459</v>
      </c>
      <c r="E861" s="184">
        <v>37.1295</v>
      </c>
      <c r="F861" s="184">
        <v>4.6548999999999996</v>
      </c>
      <c r="G861" s="184">
        <v>4.6548999999999996</v>
      </c>
      <c r="H861" s="184">
        <v>3.6398000000000001</v>
      </c>
      <c r="I861" s="184">
        <v>2.8469000000000002</v>
      </c>
      <c r="J861" s="184">
        <v>4.5362</v>
      </c>
      <c r="K861" s="184">
        <v>6.0669000000000004</v>
      </c>
      <c r="L861" s="184">
        <v>7.3407</v>
      </c>
      <c r="M861" s="184">
        <v>4.9066000000000001</v>
      </c>
      <c r="N861" s="184">
        <v>6.5959000000000003</v>
      </c>
      <c r="O861" s="184">
        <v>9.1281999999999996</v>
      </c>
      <c r="P861" s="184">
        <v>7.9406999999999996</v>
      </c>
      <c r="Q861" s="184">
        <v>8.5642999999999994</v>
      </c>
      <c r="R861" s="184">
        <v>8.7172999999999998</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44459</v>
      </c>
      <c r="E862" s="184">
        <v>10.4703</v>
      </c>
      <c r="F862" s="184">
        <v>5.3475999999999999</v>
      </c>
      <c r="G862" s="184">
        <v>5.3475999999999999</v>
      </c>
      <c r="H862" s="184">
        <v>5.5837000000000003</v>
      </c>
      <c r="I862" s="184">
        <v>3.7404000000000002</v>
      </c>
      <c r="J862" s="184">
        <v>5.9108000000000001</v>
      </c>
      <c r="K862" s="184">
        <v>6.1749999999999998</v>
      </c>
      <c r="L862" s="184">
        <v>5.5705</v>
      </c>
      <c r="M862" s="184">
        <v>4.7198000000000002</v>
      </c>
      <c r="N862" s="184"/>
      <c r="O862" s="184"/>
      <c r="P862" s="184"/>
      <c r="Q862" s="184">
        <v>5.2335000000000003</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44459</v>
      </c>
      <c r="E863" s="184">
        <v>10.450900000000001</v>
      </c>
      <c r="F863" s="184">
        <v>5.1245000000000003</v>
      </c>
      <c r="G863" s="184">
        <v>5.1245000000000003</v>
      </c>
      <c r="H863" s="184">
        <v>5.3940000000000001</v>
      </c>
      <c r="I863" s="184">
        <v>3.5222000000000002</v>
      </c>
      <c r="J863" s="184">
        <v>5.7057000000000002</v>
      </c>
      <c r="K863" s="184">
        <v>5.9604999999999997</v>
      </c>
      <c r="L863" s="184">
        <v>5.3597999999999999</v>
      </c>
      <c r="M863" s="184">
        <v>4.5065999999999997</v>
      </c>
      <c r="N863" s="184"/>
      <c r="O863" s="184"/>
      <c r="P863" s="184"/>
      <c r="Q863" s="184">
        <v>5.0175999999999998</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44459</v>
      </c>
      <c r="E864" s="184">
        <v>1240.8223</v>
      </c>
      <c r="F864" s="184">
        <v>2.3654999999999999</v>
      </c>
      <c r="G864" s="184">
        <v>2.3654999999999999</v>
      </c>
      <c r="H864" s="184">
        <v>4.0305999999999997</v>
      </c>
      <c r="I864" s="184">
        <v>3.0626000000000002</v>
      </c>
      <c r="J864" s="184">
        <v>5.0331000000000001</v>
      </c>
      <c r="K864" s="184">
        <v>5.8010999999999999</v>
      </c>
      <c r="L864" s="184">
        <v>5.8388999999999998</v>
      </c>
      <c r="M864" s="184">
        <v>4.6181000000000001</v>
      </c>
      <c r="N864" s="184">
        <v>5.1467000000000001</v>
      </c>
      <c r="O864" s="184"/>
      <c r="P864" s="184"/>
      <c r="Q864" s="184">
        <v>7.7432999999999996</v>
      </c>
      <c r="R864" s="184">
        <v>6.8963999999999999</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44459</v>
      </c>
      <c r="E865" s="184">
        <v>1207.3966</v>
      </c>
      <c r="F865" s="184">
        <v>1.8524</v>
      </c>
      <c r="G865" s="184">
        <v>1.8524</v>
      </c>
      <c r="H865" s="184">
        <v>3.5246</v>
      </c>
      <c r="I865" s="184">
        <v>2.5590999999999999</v>
      </c>
      <c r="J865" s="184">
        <v>4.4122000000000003</v>
      </c>
      <c r="K865" s="184">
        <v>5.0183</v>
      </c>
      <c r="L865" s="184">
        <v>4.9947999999999997</v>
      </c>
      <c r="M865" s="184">
        <v>3.7484000000000002</v>
      </c>
      <c r="N865" s="184">
        <v>4.2450999999999999</v>
      </c>
      <c r="O865" s="184"/>
      <c r="P865" s="184"/>
      <c r="Q865" s="184">
        <v>6.7310999999999996</v>
      </c>
      <c r="R865" s="184">
        <v>5.9351000000000003</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5.6228999999999996</v>
      </c>
      <c r="G866" s="186">
        <v>5.6228999999999996</v>
      </c>
      <c r="H866" s="186">
        <v>4.7973949999999999</v>
      </c>
      <c r="I866" s="186">
        <v>3.3157699999999997</v>
      </c>
      <c r="J866" s="186">
        <v>5.5245399999999991</v>
      </c>
      <c r="K866" s="186">
        <v>6.0072349999999997</v>
      </c>
      <c r="L866" s="186">
        <v>6.53104</v>
      </c>
      <c r="M866" s="186">
        <v>4.7805687499999996</v>
      </c>
      <c r="N866" s="186">
        <v>5.9144999999999985</v>
      </c>
      <c r="O866" s="186">
        <v>7.85616</v>
      </c>
      <c r="P866" s="186">
        <v>7.4133499999999994</v>
      </c>
      <c r="Q866" s="186">
        <v>7.1714699999999993</v>
      </c>
      <c r="R866" s="186">
        <v>7.3844857142857148</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4.1031499999999994</v>
      </c>
      <c r="G867" s="186">
        <v>4.1031499999999994</v>
      </c>
      <c r="H867" s="186">
        <v>3.8267500000000001</v>
      </c>
      <c r="I867" s="186">
        <v>3.3155000000000001</v>
      </c>
      <c r="J867" s="186">
        <v>4.9934500000000002</v>
      </c>
      <c r="K867" s="186">
        <v>5.8340499999999995</v>
      </c>
      <c r="L867" s="186">
        <v>6.3889499999999995</v>
      </c>
      <c r="M867" s="186">
        <v>4.7355999999999998</v>
      </c>
      <c r="N867" s="186">
        <v>6.1677</v>
      </c>
      <c r="O867" s="186">
        <v>7.8608500000000001</v>
      </c>
      <c r="P867" s="186">
        <v>7.4956500000000004</v>
      </c>
      <c r="Q867" s="186">
        <v>7.7439999999999998</v>
      </c>
      <c r="R867" s="186">
        <v>7.5381</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44459</v>
      </c>
      <c r="E870" s="184">
        <v>91.173699999999997</v>
      </c>
      <c r="F870" s="184">
        <v>-1.0387</v>
      </c>
      <c r="G870" s="184">
        <v>-1.0387</v>
      </c>
      <c r="H870" s="184">
        <v>0.15959999999999999</v>
      </c>
      <c r="I870" s="184">
        <v>-0.1201</v>
      </c>
      <c r="J870" s="184">
        <v>5.5056000000000003</v>
      </c>
      <c r="K870" s="184">
        <v>11.655799999999999</v>
      </c>
      <c r="L870" s="184">
        <v>20.845700000000001</v>
      </c>
      <c r="M870" s="184">
        <v>27.598500000000001</v>
      </c>
      <c r="N870" s="184">
        <v>51.656599999999997</v>
      </c>
      <c r="O870" s="184">
        <v>16.297999999999998</v>
      </c>
      <c r="P870" s="184">
        <v>13.7181</v>
      </c>
      <c r="Q870" s="184">
        <v>14.895099999999999</v>
      </c>
      <c r="R870" s="184">
        <v>24.904499999999999</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44459</v>
      </c>
      <c r="E871" s="184">
        <v>99.031499999999994</v>
      </c>
      <c r="F871" s="184">
        <v>-1.0316000000000001</v>
      </c>
      <c r="G871" s="184">
        <v>-1.0316000000000001</v>
      </c>
      <c r="H871" s="184">
        <v>0.1757</v>
      </c>
      <c r="I871" s="184">
        <v>-8.6900000000000005E-2</v>
      </c>
      <c r="J871" s="184">
        <v>5.5842999999999998</v>
      </c>
      <c r="K871" s="184">
        <v>11.9078</v>
      </c>
      <c r="L871" s="184">
        <v>21.381900000000002</v>
      </c>
      <c r="M871" s="184">
        <v>28.4267</v>
      </c>
      <c r="N871" s="184">
        <v>53.006300000000003</v>
      </c>
      <c r="O871" s="184">
        <v>17.3294</v>
      </c>
      <c r="P871" s="184">
        <v>14.875</v>
      </c>
      <c r="Q871" s="184">
        <v>16.452000000000002</v>
      </c>
      <c r="R871" s="184">
        <v>26.017900000000001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44459</v>
      </c>
      <c r="E872" s="184">
        <v>52.61</v>
      </c>
      <c r="F872" s="184">
        <v>-0.2843</v>
      </c>
      <c r="G872" s="184">
        <v>-0.2843</v>
      </c>
      <c r="H872" s="184">
        <v>1.1731</v>
      </c>
      <c r="I872" s="184">
        <v>1.7208000000000001</v>
      </c>
      <c r="J872" s="184">
        <v>9.4901</v>
      </c>
      <c r="K872" s="184">
        <v>15.855499999999999</v>
      </c>
      <c r="L872" s="184">
        <v>26.042200000000001</v>
      </c>
      <c r="M872" s="184">
        <v>30.1905</v>
      </c>
      <c r="N872" s="184">
        <v>61.529000000000003</v>
      </c>
      <c r="O872" s="184">
        <v>20.643799999999999</v>
      </c>
      <c r="P872" s="184">
        <v>20.427</v>
      </c>
      <c r="Q872" s="184">
        <v>18.854099999999999</v>
      </c>
      <c r="R872" s="184">
        <v>30.5413</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44459</v>
      </c>
      <c r="E873" s="184">
        <v>47.35</v>
      </c>
      <c r="F873" s="184">
        <v>-0.29480000000000001</v>
      </c>
      <c r="G873" s="184">
        <v>-0.29480000000000001</v>
      </c>
      <c r="H873" s="184">
        <v>1.1536</v>
      </c>
      <c r="I873" s="184">
        <v>1.6749000000000001</v>
      </c>
      <c r="J873" s="184">
        <v>9.3786000000000005</v>
      </c>
      <c r="K873" s="184">
        <v>15.516</v>
      </c>
      <c r="L873" s="184">
        <v>25.297699999999999</v>
      </c>
      <c r="M873" s="184">
        <v>29.124600000000001</v>
      </c>
      <c r="N873" s="184">
        <v>59.642600000000002</v>
      </c>
      <c r="O873" s="184">
        <v>19.157599999999999</v>
      </c>
      <c r="P873" s="184">
        <v>18.979099999999999</v>
      </c>
      <c r="Q873" s="184">
        <v>18.3431</v>
      </c>
      <c r="R873" s="184">
        <v>29.009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44459</v>
      </c>
      <c r="E874" s="184">
        <v>15.446</v>
      </c>
      <c r="F874" s="184">
        <v>-0.68799999999999994</v>
      </c>
      <c r="G874" s="184">
        <v>-0.68799999999999994</v>
      </c>
      <c r="H874" s="184">
        <v>0.24660000000000001</v>
      </c>
      <c r="I874" s="184">
        <v>0.46829999999999999</v>
      </c>
      <c r="J874" s="184">
        <v>7.6525999999999996</v>
      </c>
      <c r="K874" s="184">
        <v>12.9176</v>
      </c>
      <c r="L874" s="184">
        <v>20.898599999999998</v>
      </c>
      <c r="M874" s="184">
        <v>26.866499999999998</v>
      </c>
      <c r="N874" s="184">
        <v>51.565100000000001</v>
      </c>
      <c r="O874" s="184">
        <v>18.1021</v>
      </c>
      <c r="P874" s="184"/>
      <c r="Q874" s="184">
        <v>11.607699999999999</v>
      </c>
      <c r="R874" s="184">
        <v>25.421600000000002</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44459</v>
      </c>
      <c r="E875" s="184">
        <v>14.599</v>
      </c>
      <c r="F875" s="184">
        <v>-0.7006</v>
      </c>
      <c r="G875" s="184">
        <v>-0.7006</v>
      </c>
      <c r="H875" s="184">
        <v>0.21970000000000001</v>
      </c>
      <c r="I875" s="184">
        <v>0.41270000000000001</v>
      </c>
      <c r="J875" s="184">
        <v>7.5115999999999996</v>
      </c>
      <c r="K875" s="184">
        <v>12.446999999999999</v>
      </c>
      <c r="L875" s="184">
        <v>19.899799999999999</v>
      </c>
      <c r="M875" s="184">
        <v>25.334800000000001</v>
      </c>
      <c r="N875" s="184">
        <v>49.197800000000001</v>
      </c>
      <c r="O875" s="184">
        <v>16.455200000000001</v>
      </c>
      <c r="P875" s="184"/>
      <c r="Q875" s="184">
        <v>10.029</v>
      </c>
      <c r="R875" s="184">
        <v>23.585000000000001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44459</v>
      </c>
      <c r="E876" s="184">
        <v>37.106000000000002</v>
      </c>
      <c r="F876" s="184">
        <v>-1.2060999999999999</v>
      </c>
      <c r="G876" s="184">
        <v>-1.2060999999999999</v>
      </c>
      <c r="H876" s="184">
        <v>-1.3138000000000001</v>
      </c>
      <c r="I876" s="184">
        <v>-1.6434</v>
      </c>
      <c r="J876" s="184">
        <v>2.8807</v>
      </c>
      <c r="K876" s="184">
        <v>8.5986999999999991</v>
      </c>
      <c r="L876" s="184">
        <v>19.866900000000001</v>
      </c>
      <c r="M876" s="184">
        <v>27.1145</v>
      </c>
      <c r="N876" s="184">
        <v>47.991900000000001</v>
      </c>
      <c r="O876" s="184">
        <v>16.4452</v>
      </c>
      <c r="P876" s="184">
        <v>13.086499999999999</v>
      </c>
      <c r="Q876" s="184">
        <v>14.8691</v>
      </c>
      <c r="R876" s="184">
        <v>23.340900000000001</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44459</v>
      </c>
      <c r="E877" s="184">
        <v>34.603000000000002</v>
      </c>
      <c r="F877" s="184">
        <v>-1.2161</v>
      </c>
      <c r="G877" s="184">
        <v>-1.2161</v>
      </c>
      <c r="H877" s="184">
        <v>-1.3315999999999999</v>
      </c>
      <c r="I877" s="184">
        <v>-1.6820999999999999</v>
      </c>
      <c r="J877" s="184">
        <v>2.7924000000000002</v>
      </c>
      <c r="K877" s="184">
        <v>8.3070000000000004</v>
      </c>
      <c r="L877" s="184">
        <v>19.2302</v>
      </c>
      <c r="M877" s="184">
        <v>26.104199999999999</v>
      </c>
      <c r="N877" s="184">
        <v>46.430500000000002</v>
      </c>
      <c r="O877" s="184">
        <v>15.218999999999999</v>
      </c>
      <c r="P877" s="184">
        <v>12.0303</v>
      </c>
      <c r="Q877" s="184">
        <v>11.625</v>
      </c>
      <c r="R877" s="184">
        <v>22.030899999999999</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44459</v>
      </c>
      <c r="E878" s="184">
        <v>63.767200000000003</v>
      </c>
      <c r="F878" s="184">
        <v>-1.899</v>
      </c>
      <c r="G878" s="184">
        <v>-1.899</v>
      </c>
      <c r="H878" s="184">
        <v>-0.15720000000000001</v>
      </c>
      <c r="I878" s="184">
        <v>-0.3281</v>
      </c>
      <c r="J878" s="184">
        <v>6.6489000000000003</v>
      </c>
      <c r="K878" s="184">
        <v>9.6606000000000005</v>
      </c>
      <c r="L878" s="184">
        <v>21.072099999999999</v>
      </c>
      <c r="M878" s="184">
        <v>37.628599999999999</v>
      </c>
      <c r="N878" s="184">
        <v>72.705100000000002</v>
      </c>
      <c r="O878" s="184">
        <v>18.223099999999999</v>
      </c>
      <c r="P878" s="184">
        <v>14.735900000000001</v>
      </c>
      <c r="Q878" s="184">
        <v>13.973599999999999</v>
      </c>
      <c r="R878" s="184">
        <v>26.763500000000001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44459</v>
      </c>
      <c r="E879" s="184">
        <v>69.639099999999999</v>
      </c>
      <c r="F879" s="184">
        <v>-1.8929</v>
      </c>
      <c r="G879" s="184">
        <v>-1.8929</v>
      </c>
      <c r="H879" s="184">
        <v>-0.14280000000000001</v>
      </c>
      <c r="I879" s="184">
        <v>-0.29920000000000002</v>
      </c>
      <c r="J879" s="184">
        <v>6.7178000000000004</v>
      </c>
      <c r="K879" s="184">
        <v>9.8800000000000008</v>
      </c>
      <c r="L879" s="184">
        <v>21.558599999999998</v>
      </c>
      <c r="M879" s="184">
        <v>38.4861</v>
      </c>
      <c r="N879" s="184">
        <v>74.130399999999995</v>
      </c>
      <c r="O879" s="184">
        <v>19.2835</v>
      </c>
      <c r="P879" s="184">
        <v>15.8805</v>
      </c>
      <c r="Q879" s="184">
        <v>19.596599999999999</v>
      </c>
      <c r="R879" s="184">
        <v>27.821899999999999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44459</v>
      </c>
      <c r="E880" s="184">
        <v>105.41800000000001</v>
      </c>
      <c r="F880" s="184">
        <v>-1.4896</v>
      </c>
      <c r="G880" s="184">
        <v>-1.4896</v>
      </c>
      <c r="H880" s="184">
        <v>0.3599</v>
      </c>
      <c r="I880" s="184">
        <v>0.30159999999999998</v>
      </c>
      <c r="J880" s="184">
        <v>5.5848000000000004</v>
      </c>
      <c r="K880" s="184">
        <v>9.7189999999999994</v>
      </c>
      <c r="L880" s="184">
        <v>18.5458</v>
      </c>
      <c r="M880" s="184">
        <v>31.583300000000001</v>
      </c>
      <c r="N880" s="184">
        <v>55.117699999999999</v>
      </c>
      <c r="O880" s="184">
        <v>11.019</v>
      </c>
      <c r="P880" s="184">
        <v>9.8767999999999994</v>
      </c>
      <c r="Q880" s="184">
        <v>14.8428</v>
      </c>
      <c r="R880" s="184">
        <v>19.017600000000002</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44459</v>
      </c>
      <c r="E881" s="184">
        <v>113.93300000000001</v>
      </c>
      <c r="F881" s="184">
        <v>-1.4812000000000001</v>
      </c>
      <c r="G881" s="184">
        <v>-1.4812000000000001</v>
      </c>
      <c r="H881" s="184">
        <v>0.38059999999999999</v>
      </c>
      <c r="I881" s="184">
        <v>0.3417</v>
      </c>
      <c r="J881" s="184">
        <v>5.6814</v>
      </c>
      <c r="K881" s="184">
        <v>10.026</v>
      </c>
      <c r="L881" s="184">
        <v>19.2242</v>
      </c>
      <c r="M881" s="184">
        <v>32.727200000000003</v>
      </c>
      <c r="N881" s="184">
        <v>56.843899999999998</v>
      </c>
      <c r="O881" s="184">
        <v>12.086499999999999</v>
      </c>
      <c r="P881" s="184">
        <v>11.0182</v>
      </c>
      <c r="Q881" s="184">
        <v>12.815899999999999</v>
      </c>
      <c r="R881" s="184">
        <v>20.2315</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44459</v>
      </c>
      <c r="E882" s="184">
        <v>16.145499999999998</v>
      </c>
      <c r="F882" s="184">
        <v>-1.4557</v>
      </c>
      <c r="G882" s="184">
        <v>-1.4557</v>
      </c>
      <c r="H882" s="184">
        <v>-0.39789999999999998</v>
      </c>
      <c r="I882" s="184">
        <v>-0.57820000000000005</v>
      </c>
      <c r="J882" s="184">
        <v>5.9034000000000004</v>
      </c>
      <c r="K882" s="184">
        <v>12.5679</v>
      </c>
      <c r="L882" s="184">
        <v>20.760999999999999</v>
      </c>
      <c r="M882" s="184">
        <v>29.902899999999999</v>
      </c>
      <c r="N882" s="184">
        <v>57.088000000000001</v>
      </c>
      <c r="O882" s="184"/>
      <c r="P882" s="184"/>
      <c r="Q882" s="184">
        <v>50.896599999999999</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44459</v>
      </c>
      <c r="E883" s="184">
        <v>15.8405</v>
      </c>
      <c r="F883" s="184">
        <v>-1.4698</v>
      </c>
      <c r="G883" s="184">
        <v>-1.4698</v>
      </c>
      <c r="H883" s="184">
        <v>-0.4299</v>
      </c>
      <c r="I883" s="184">
        <v>-0.64039999999999997</v>
      </c>
      <c r="J883" s="184">
        <v>5.7591999999999999</v>
      </c>
      <c r="K883" s="184">
        <v>12.1023</v>
      </c>
      <c r="L883" s="184">
        <v>19.772400000000001</v>
      </c>
      <c r="M883" s="184">
        <v>28.298500000000001</v>
      </c>
      <c r="N883" s="184">
        <v>54.515799999999999</v>
      </c>
      <c r="O883" s="184"/>
      <c r="P883" s="184"/>
      <c r="Q883" s="184">
        <v>48.4452</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44459</v>
      </c>
      <c r="E884" s="184">
        <v>48.07</v>
      </c>
      <c r="F884" s="184">
        <v>-1.3746</v>
      </c>
      <c r="G884" s="184">
        <v>-1.3746</v>
      </c>
      <c r="H884" s="184">
        <v>0.35489999999999999</v>
      </c>
      <c r="I884" s="184">
        <v>6.2399999999999997E-2</v>
      </c>
      <c r="J884" s="184">
        <v>5.0251000000000001</v>
      </c>
      <c r="K884" s="184">
        <v>12.3919</v>
      </c>
      <c r="L884" s="184">
        <v>21.266400000000001</v>
      </c>
      <c r="M884" s="184">
        <v>33.899700000000003</v>
      </c>
      <c r="N884" s="184">
        <v>52.894399999999997</v>
      </c>
      <c r="O884" s="184">
        <v>14.942600000000001</v>
      </c>
      <c r="P884" s="184">
        <v>13.2895</v>
      </c>
      <c r="Q884" s="184">
        <v>13.587899999999999</v>
      </c>
      <c r="R884" s="184">
        <v>29.1707</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44459</v>
      </c>
      <c r="E885" s="184">
        <v>52.56</v>
      </c>
      <c r="F885" s="184">
        <v>-1.3513999999999999</v>
      </c>
      <c r="G885" s="184">
        <v>-1.3513999999999999</v>
      </c>
      <c r="H885" s="184">
        <v>0.40110000000000001</v>
      </c>
      <c r="I885" s="184">
        <v>0.1143</v>
      </c>
      <c r="J885" s="184">
        <v>5.141</v>
      </c>
      <c r="K885" s="184">
        <v>12.765499999999999</v>
      </c>
      <c r="L885" s="184">
        <v>22.005600000000001</v>
      </c>
      <c r="M885" s="184">
        <v>35.115699999999997</v>
      </c>
      <c r="N885" s="184">
        <v>54.770299999999999</v>
      </c>
      <c r="O885" s="184">
        <v>16.225200000000001</v>
      </c>
      <c r="P885" s="184">
        <v>14.549200000000001</v>
      </c>
      <c r="Q885" s="184">
        <v>15.194699999999999</v>
      </c>
      <c r="R885" s="184">
        <v>30.648599999999998</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44459</v>
      </c>
      <c r="E886" s="184">
        <v>16.03</v>
      </c>
      <c r="F886" s="184">
        <v>-1.0494000000000001</v>
      </c>
      <c r="G886" s="184">
        <v>-1.0494000000000001</v>
      </c>
      <c r="H886" s="184">
        <v>0.50160000000000005</v>
      </c>
      <c r="I886" s="184">
        <v>1.3915</v>
      </c>
      <c r="J886" s="184">
        <v>6.6534000000000004</v>
      </c>
      <c r="K886" s="184">
        <v>13.768599999999999</v>
      </c>
      <c r="L886" s="184">
        <v>22.5535</v>
      </c>
      <c r="M886" s="184">
        <v>27.8309</v>
      </c>
      <c r="N886" s="184">
        <v>51.369199999999999</v>
      </c>
      <c r="O886" s="184">
        <v>15.5944</v>
      </c>
      <c r="P886" s="184"/>
      <c r="Q886" s="184">
        <v>13.061500000000001</v>
      </c>
      <c r="R886" s="184">
        <v>26.3796</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44459</v>
      </c>
      <c r="E887" s="184">
        <v>15.11</v>
      </c>
      <c r="F887" s="184">
        <v>-1.0478000000000001</v>
      </c>
      <c r="G887" s="184">
        <v>-1.0478000000000001</v>
      </c>
      <c r="H887" s="184">
        <v>0.5323</v>
      </c>
      <c r="I887" s="184">
        <v>1.3413999999999999</v>
      </c>
      <c r="J887" s="184">
        <v>6.5585000000000004</v>
      </c>
      <c r="K887" s="184">
        <v>13.5237</v>
      </c>
      <c r="L887" s="184">
        <v>22.0517</v>
      </c>
      <c r="M887" s="184">
        <v>27.081600000000002</v>
      </c>
      <c r="N887" s="184">
        <v>50.049700000000001</v>
      </c>
      <c r="O887" s="184">
        <v>14.192299999999999</v>
      </c>
      <c r="P887" s="184"/>
      <c r="Q887" s="184">
        <v>11.3363</v>
      </c>
      <c r="R887" s="184">
        <v>25.2883</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44459</v>
      </c>
      <c r="E888" s="184">
        <v>59.27</v>
      </c>
      <c r="F888" s="184">
        <v>-1.6429</v>
      </c>
      <c r="G888" s="184">
        <v>-1.6429</v>
      </c>
      <c r="H888" s="184">
        <v>-0.36980000000000002</v>
      </c>
      <c r="I888" s="184">
        <v>-0.57040000000000002</v>
      </c>
      <c r="J888" s="184">
        <v>5.5941999999999998</v>
      </c>
      <c r="K888" s="184">
        <v>8.4735999999999994</v>
      </c>
      <c r="L888" s="184">
        <v>15.356199999999999</v>
      </c>
      <c r="M888" s="184">
        <v>21.729299999999999</v>
      </c>
      <c r="N888" s="184">
        <v>33.762099999999997</v>
      </c>
      <c r="O888" s="184">
        <v>12.7262</v>
      </c>
      <c r="P888" s="184">
        <v>14.9712</v>
      </c>
      <c r="Q888" s="184">
        <v>13.274800000000001</v>
      </c>
      <c r="R888" s="184">
        <v>23.910699999999999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44459</v>
      </c>
      <c r="E889" s="184">
        <v>52.91</v>
      </c>
      <c r="F889" s="184">
        <v>-1.6726000000000001</v>
      </c>
      <c r="G889" s="184">
        <v>-1.6726000000000001</v>
      </c>
      <c r="H889" s="184">
        <v>-0.41410000000000002</v>
      </c>
      <c r="I889" s="184">
        <v>-0.63849999999999996</v>
      </c>
      <c r="J889" s="184">
        <v>5.4614000000000003</v>
      </c>
      <c r="K889" s="184">
        <v>8.0899000000000001</v>
      </c>
      <c r="L889" s="184">
        <v>14.5486</v>
      </c>
      <c r="M889" s="184">
        <v>20.469000000000001</v>
      </c>
      <c r="N889" s="184">
        <v>31.912199999999999</v>
      </c>
      <c r="O889" s="184">
        <v>11.1967</v>
      </c>
      <c r="P889" s="184">
        <v>13.292199999999999</v>
      </c>
      <c r="Q889" s="184">
        <v>11.327299999999999</v>
      </c>
      <c r="R889" s="184">
        <v>22.238800000000001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44459</v>
      </c>
      <c r="E890" s="184">
        <v>32.294699999999999</v>
      </c>
      <c r="F890" s="184">
        <v>-1.5427</v>
      </c>
      <c r="G890" s="184">
        <v>-1.5427</v>
      </c>
      <c r="H890" s="184">
        <v>-0.39290000000000003</v>
      </c>
      <c r="I890" s="184">
        <v>2.5399999999999999E-2</v>
      </c>
      <c r="J890" s="184">
        <v>5.9905999999999997</v>
      </c>
      <c r="K890" s="184">
        <v>14.6023</v>
      </c>
      <c r="L890" s="184">
        <v>24.542300000000001</v>
      </c>
      <c r="M890" s="184">
        <v>34.588700000000003</v>
      </c>
      <c r="N890" s="184">
        <v>59.625</v>
      </c>
      <c r="O890" s="184">
        <v>27.0532</v>
      </c>
      <c r="P890" s="184">
        <v>19.781400000000001</v>
      </c>
      <c r="Q890" s="184">
        <v>18.530799999999999</v>
      </c>
      <c r="R890" s="184">
        <v>35.334099999999999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44459</v>
      </c>
      <c r="E891" s="184">
        <v>29.608899999999998</v>
      </c>
      <c r="F891" s="184">
        <v>-1.5513999999999999</v>
      </c>
      <c r="G891" s="184">
        <v>-1.5513999999999999</v>
      </c>
      <c r="H891" s="184">
        <v>-0.41399999999999998</v>
      </c>
      <c r="I891" s="184">
        <v>-1.6899999999999998E-2</v>
      </c>
      <c r="J891" s="184">
        <v>5.8905000000000003</v>
      </c>
      <c r="K891" s="184">
        <v>14.268000000000001</v>
      </c>
      <c r="L891" s="184">
        <v>23.8307</v>
      </c>
      <c r="M891" s="184">
        <v>33.5075</v>
      </c>
      <c r="N891" s="184">
        <v>57.833300000000001</v>
      </c>
      <c r="O891" s="184">
        <v>25.352799999999998</v>
      </c>
      <c r="P891" s="184">
        <v>18.169699999999999</v>
      </c>
      <c r="Q891" s="184">
        <v>17.047699999999999</v>
      </c>
      <c r="R891" s="184">
        <v>33.628700000000002</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44459</v>
      </c>
      <c r="E892" s="184">
        <v>15.67</v>
      </c>
      <c r="F892" s="184">
        <v>-1.5085</v>
      </c>
      <c r="G892" s="184">
        <v>-1.5085</v>
      </c>
      <c r="H892" s="184">
        <v>0.64229999999999998</v>
      </c>
      <c r="I892" s="184">
        <v>1.2274</v>
      </c>
      <c r="J892" s="184">
        <v>6.5986000000000002</v>
      </c>
      <c r="K892" s="184">
        <v>16.246300000000002</v>
      </c>
      <c r="L892" s="184">
        <v>25.6616</v>
      </c>
      <c r="M892" s="184">
        <v>36.855899999999998</v>
      </c>
      <c r="N892" s="184"/>
      <c r="O892" s="184"/>
      <c r="P892" s="184"/>
      <c r="Q892" s="184">
        <v>56.7</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44459</v>
      </c>
      <c r="E893" s="184">
        <v>15.39</v>
      </c>
      <c r="F893" s="184">
        <v>-1.5985</v>
      </c>
      <c r="G893" s="184">
        <v>-1.5985</v>
      </c>
      <c r="H893" s="184">
        <v>0.58819999999999995</v>
      </c>
      <c r="I893" s="184">
        <v>1.117</v>
      </c>
      <c r="J893" s="184">
        <v>6.4314999999999998</v>
      </c>
      <c r="K893" s="184">
        <v>15.6273</v>
      </c>
      <c r="L893" s="184">
        <v>24.514600000000002</v>
      </c>
      <c r="M893" s="184">
        <v>35</v>
      </c>
      <c r="N893" s="184"/>
      <c r="O893" s="184"/>
      <c r="P893" s="184"/>
      <c r="Q893" s="184">
        <v>53.9</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44459</v>
      </c>
      <c r="E894" s="184">
        <v>11.4659</v>
      </c>
      <c r="F894" s="184">
        <v>-0.83799999999999997</v>
      </c>
      <c r="G894" s="184">
        <v>-0.83799999999999997</v>
      </c>
      <c r="H894" s="184">
        <v>0.40899999999999997</v>
      </c>
      <c r="I894" s="184">
        <v>-0.72040000000000004</v>
      </c>
      <c r="J894" s="184">
        <v>5.9390999999999998</v>
      </c>
      <c r="K894" s="184">
        <v>9.875</v>
      </c>
      <c r="L894" s="184">
        <v>15.158799999999999</v>
      </c>
      <c r="M894" s="184">
        <v>16.489000000000001</v>
      </c>
      <c r="N894" s="184">
        <v>45.292499999999997</v>
      </c>
      <c r="O894" s="184">
        <v>9.5234000000000005</v>
      </c>
      <c r="P894" s="184">
        <v>10.184900000000001</v>
      </c>
      <c r="Q894" s="184">
        <v>1.0144</v>
      </c>
      <c r="R894" s="184">
        <v>12.7692</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44459</v>
      </c>
      <c r="E895" s="184">
        <v>12.809799999999999</v>
      </c>
      <c r="F895" s="184">
        <v>-0.82909999999999995</v>
      </c>
      <c r="G895" s="184">
        <v>-0.82909999999999995</v>
      </c>
      <c r="H895" s="184">
        <v>0.4304</v>
      </c>
      <c r="I895" s="184">
        <v>-0.6784</v>
      </c>
      <c r="J895" s="184">
        <v>6.0388000000000002</v>
      </c>
      <c r="K895" s="184">
        <v>10.187099999999999</v>
      </c>
      <c r="L895" s="184">
        <v>15.8032</v>
      </c>
      <c r="M895" s="184">
        <v>17.462900000000001</v>
      </c>
      <c r="N895" s="184">
        <v>46.909799999999997</v>
      </c>
      <c r="O895" s="184">
        <v>11.213699999999999</v>
      </c>
      <c r="P895" s="184">
        <v>11.6447</v>
      </c>
      <c r="Q895" s="184">
        <v>14.654500000000001</v>
      </c>
      <c r="R895" s="184">
        <v>14.3347</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44459</v>
      </c>
      <c r="E896" s="184">
        <v>16.75</v>
      </c>
      <c r="F896" s="184">
        <v>-1.4241999999999999</v>
      </c>
      <c r="G896" s="184">
        <v>-1.4241999999999999</v>
      </c>
      <c r="H896" s="184">
        <v>-0.26790000000000003</v>
      </c>
      <c r="I896" s="184">
        <v>-0.1133</v>
      </c>
      <c r="J896" s="184">
        <v>5.8384999999999998</v>
      </c>
      <c r="K896" s="184">
        <v>11.436400000000001</v>
      </c>
      <c r="L896" s="184">
        <v>20.729399999999998</v>
      </c>
      <c r="M896" s="184">
        <v>33.753900000000002</v>
      </c>
      <c r="N896" s="184">
        <v>56.761800000000001</v>
      </c>
      <c r="O896" s="184"/>
      <c r="P896" s="184"/>
      <c r="Q896" s="184">
        <v>26.646000000000001</v>
      </c>
      <c r="R896" s="184">
        <v>27.6541</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44459</v>
      </c>
      <c r="E897" s="184">
        <v>16.125</v>
      </c>
      <c r="F897" s="184">
        <v>-1.4363999999999999</v>
      </c>
      <c r="G897" s="184">
        <v>-1.4363999999999999</v>
      </c>
      <c r="H897" s="184">
        <v>-0.29680000000000001</v>
      </c>
      <c r="I897" s="184">
        <v>-0.17330000000000001</v>
      </c>
      <c r="J897" s="184">
        <v>5.6961000000000004</v>
      </c>
      <c r="K897" s="184">
        <v>10.9697</v>
      </c>
      <c r="L897" s="184">
        <v>19.7105</v>
      </c>
      <c r="M897" s="184">
        <v>32.042299999999997</v>
      </c>
      <c r="N897" s="184">
        <v>54.085000000000001</v>
      </c>
      <c r="O897" s="184"/>
      <c r="P897" s="184"/>
      <c r="Q897" s="184">
        <v>24.459499999999998</v>
      </c>
      <c r="R897" s="184">
        <v>25.460599999999999</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44459</v>
      </c>
      <c r="E898" s="184">
        <v>16.734999999999999</v>
      </c>
      <c r="F898" s="184">
        <v>-1.1752</v>
      </c>
      <c r="G898" s="184">
        <v>-1.1752</v>
      </c>
      <c r="H898" s="184">
        <v>-1.1051</v>
      </c>
      <c r="I898" s="184">
        <v>-0.4521</v>
      </c>
      <c r="J898" s="184">
        <v>4.0928000000000004</v>
      </c>
      <c r="K898" s="184">
        <v>8.1072000000000006</v>
      </c>
      <c r="L898" s="184">
        <v>18.8565</v>
      </c>
      <c r="M898" s="184">
        <v>25.628699999999998</v>
      </c>
      <c r="N898" s="184">
        <v>38.994999999999997</v>
      </c>
      <c r="O898" s="184"/>
      <c r="P898" s="184"/>
      <c r="Q898" s="184">
        <v>19.601500000000001</v>
      </c>
      <c r="R898" s="184">
        <v>24.691299999999998</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44459</v>
      </c>
      <c r="E899" s="184">
        <v>16.198</v>
      </c>
      <c r="F899" s="184">
        <v>-1.1835</v>
      </c>
      <c r="G899" s="184">
        <v>-1.1835</v>
      </c>
      <c r="H899" s="184">
        <v>-1.1292</v>
      </c>
      <c r="I899" s="184">
        <v>-0.50370000000000004</v>
      </c>
      <c r="J899" s="184">
        <v>3.9866000000000001</v>
      </c>
      <c r="K899" s="184">
        <v>7.7568000000000001</v>
      </c>
      <c r="L899" s="184">
        <v>18.121500000000001</v>
      </c>
      <c r="M899" s="184">
        <v>24.494700000000002</v>
      </c>
      <c r="N899" s="184">
        <v>37.341000000000001</v>
      </c>
      <c r="O899" s="184"/>
      <c r="P899" s="184"/>
      <c r="Q899" s="184">
        <v>18.2532</v>
      </c>
      <c r="R899" s="184">
        <v>23.250499999999999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44459</v>
      </c>
      <c r="E900" s="184">
        <v>15.176399999999999</v>
      </c>
      <c r="F900" s="184">
        <v>-1.4141999999999999</v>
      </c>
      <c r="G900" s="184">
        <v>-1.4141999999999999</v>
      </c>
      <c r="H900" s="184">
        <v>-0.53149999999999997</v>
      </c>
      <c r="I900" s="184">
        <v>-7.8299999999999995E-2</v>
      </c>
      <c r="J900" s="184">
        <v>5.3155999999999999</v>
      </c>
      <c r="K900" s="184">
        <v>12.9499</v>
      </c>
      <c r="L900" s="184">
        <v>25.860600000000002</v>
      </c>
      <c r="M900" s="184">
        <v>43.272300000000001</v>
      </c>
      <c r="N900" s="184"/>
      <c r="O900" s="184"/>
      <c r="P900" s="184"/>
      <c r="Q900" s="184">
        <v>51.764000000000003</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44459</v>
      </c>
      <c r="E901" s="184">
        <v>14.9072</v>
      </c>
      <c r="F901" s="184">
        <v>-1.4321999999999999</v>
      </c>
      <c r="G901" s="184">
        <v>-1.4321999999999999</v>
      </c>
      <c r="H901" s="184">
        <v>-0.57430000000000003</v>
      </c>
      <c r="I901" s="184">
        <v>-0.1641</v>
      </c>
      <c r="J901" s="184">
        <v>5.1201999999999996</v>
      </c>
      <c r="K901" s="184">
        <v>12.3368</v>
      </c>
      <c r="L901" s="184">
        <v>24.536999999999999</v>
      </c>
      <c r="M901" s="184">
        <v>40.994399999999999</v>
      </c>
      <c r="N901" s="184"/>
      <c r="O901" s="184"/>
      <c r="P901" s="184"/>
      <c r="Q901" s="184">
        <v>49.072000000000003</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44459</v>
      </c>
      <c r="E902" s="184">
        <v>20.07</v>
      </c>
      <c r="F902" s="184">
        <v>-1.5501</v>
      </c>
      <c r="G902" s="184">
        <v>-1.5501</v>
      </c>
      <c r="H902" s="184">
        <v>-0.37719999999999998</v>
      </c>
      <c r="I902" s="184">
        <v>-0.1343</v>
      </c>
      <c r="J902" s="184">
        <v>6.6814999999999998</v>
      </c>
      <c r="K902" s="184">
        <v>14.509</v>
      </c>
      <c r="L902" s="184">
        <v>23.843</v>
      </c>
      <c r="M902" s="184">
        <v>39.597999999999999</v>
      </c>
      <c r="N902" s="184">
        <v>61.023699999999998</v>
      </c>
      <c r="O902" s="184"/>
      <c r="P902" s="184"/>
      <c r="Q902" s="184">
        <v>34.402299999999997</v>
      </c>
      <c r="R902" s="184">
        <v>35.247500000000002</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44459</v>
      </c>
      <c r="E903" s="184">
        <v>19.327999999999999</v>
      </c>
      <c r="F903" s="184">
        <v>-1.5585</v>
      </c>
      <c r="G903" s="184">
        <v>-1.5585</v>
      </c>
      <c r="H903" s="184">
        <v>-0.40189999999999998</v>
      </c>
      <c r="I903" s="184">
        <v>-0.18590000000000001</v>
      </c>
      <c r="J903" s="184">
        <v>6.5548999999999999</v>
      </c>
      <c r="K903" s="184">
        <v>14.0901</v>
      </c>
      <c r="L903" s="184">
        <v>22.936</v>
      </c>
      <c r="M903" s="184">
        <v>38.037399999999998</v>
      </c>
      <c r="N903" s="184">
        <v>58.608199999999997</v>
      </c>
      <c r="O903" s="184"/>
      <c r="P903" s="184"/>
      <c r="Q903" s="184">
        <v>32.270499999999998</v>
      </c>
      <c r="R903" s="184">
        <v>33.1464</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44459</v>
      </c>
      <c r="E904" s="184">
        <v>38.086399999999998</v>
      </c>
      <c r="F904" s="184">
        <v>-1.2438</v>
      </c>
      <c r="G904" s="184">
        <v>-1.2438</v>
      </c>
      <c r="H904" s="184">
        <v>-0.72050000000000003</v>
      </c>
      <c r="I904" s="184">
        <v>-8.8400000000000006E-2</v>
      </c>
      <c r="J904" s="184">
        <v>5.1265000000000001</v>
      </c>
      <c r="K904" s="184">
        <v>8.7453000000000003</v>
      </c>
      <c r="L904" s="184">
        <v>16.434100000000001</v>
      </c>
      <c r="M904" s="184">
        <v>22.183399999999999</v>
      </c>
      <c r="N904" s="184">
        <v>48.1327</v>
      </c>
      <c r="O904" s="184">
        <v>18.131399999999999</v>
      </c>
      <c r="P904" s="184">
        <v>15.935499999999999</v>
      </c>
      <c r="Q904" s="184">
        <v>17.3428</v>
      </c>
      <c r="R904" s="184">
        <v>25.553699999999999</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44459</v>
      </c>
      <c r="E905" s="184">
        <v>34.0565</v>
      </c>
      <c r="F905" s="184">
        <v>-1.2537</v>
      </c>
      <c r="G905" s="184">
        <v>-1.2537</v>
      </c>
      <c r="H905" s="184">
        <v>-0.74429999999999996</v>
      </c>
      <c r="I905" s="184">
        <v>-0.1366</v>
      </c>
      <c r="J905" s="184">
        <v>5.0144000000000002</v>
      </c>
      <c r="K905" s="184">
        <v>8.3932000000000002</v>
      </c>
      <c r="L905" s="184">
        <v>15.7133</v>
      </c>
      <c r="M905" s="184">
        <v>21.0825</v>
      </c>
      <c r="N905" s="184">
        <v>46.36</v>
      </c>
      <c r="O905" s="184">
        <v>16.710999999999999</v>
      </c>
      <c r="P905" s="184">
        <v>14.4613</v>
      </c>
      <c r="Q905" s="184">
        <v>15.783799999999999</v>
      </c>
      <c r="R905" s="184">
        <v>24.000499999999999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44459</v>
      </c>
      <c r="E906" s="184">
        <v>75.540800000000004</v>
      </c>
      <c r="F906" s="184">
        <v>-1.3248</v>
      </c>
      <c r="G906" s="184">
        <v>-1.3248</v>
      </c>
      <c r="H906" s="184">
        <v>0.23350000000000001</v>
      </c>
      <c r="I906" s="184">
        <v>0.7581</v>
      </c>
      <c r="J906" s="184">
        <v>6.2183999999999999</v>
      </c>
      <c r="K906" s="184">
        <v>10.2607</v>
      </c>
      <c r="L906" s="184">
        <v>17.266200000000001</v>
      </c>
      <c r="M906" s="184">
        <v>38.648400000000002</v>
      </c>
      <c r="N906" s="184">
        <v>66.121200000000002</v>
      </c>
      <c r="O906" s="184">
        <v>17.828700000000001</v>
      </c>
      <c r="P906" s="184">
        <v>14.3964</v>
      </c>
      <c r="Q906" s="184">
        <v>14.6983</v>
      </c>
      <c r="R906" s="184">
        <v>30.583600000000001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44459</v>
      </c>
      <c r="E907" s="184">
        <v>80.934899999999999</v>
      </c>
      <c r="F907" s="184">
        <v>-1.3183</v>
      </c>
      <c r="G907" s="184">
        <v>-1.3183</v>
      </c>
      <c r="H907" s="184">
        <v>0.2467</v>
      </c>
      <c r="I907" s="184">
        <v>0.78380000000000005</v>
      </c>
      <c r="J907" s="184">
        <v>6.2760999999999996</v>
      </c>
      <c r="K907" s="184">
        <v>10.4491</v>
      </c>
      <c r="L907" s="184">
        <v>17.662700000000001</v>
      </c>
      <c r="M907" s="184">
        <v>39.342799999999997</v>
      </c>
      <c r="N907" s="184">
        <v>67.256100000000004</v>
      </c>
      <c r="O907" s="184">
        <v>18.622199999999999</v>
      </c>
      <c r="P907" s="184">
        <v>15.331200000000001</v>
      </c>
      <c r="Q907" s="184">
        <v>19.357800000000001</v>
      </c>
      <c r="R907" s="184">
        <v>31.459599999999998</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44459</v>
      </c>
      <c r="E908" s="184">
        <v>107.34</v>
      </c>
      <c r="F908" s="184">
        <v>-1.6853</v>
      </c>
      <c r="G908" s="184">
        <v>-1.6853</v>
      </c>
      <c r="H908" s="184">
        <v>-0.76729999999999998</v>
      </c>
      <c r="I908" s="184">
        <v>-1.2511000000000001</v>
      </c>
      <c r="J908" s="184">
        <v>4.1528999999999998</v>
      </c>
      <c r="K908" s="184">
        <v>9.5753000000000004</v>
      </c>
      <c r="L908" s="184">
        <v>20.688099999999999</v>
      </c>
      <c r="M908" s="184">
        <v>32.289900000000003</v>
      </c>
      <c r="N908" s="184">
        <v>58.155299999999997</v>
      </c>
      <c r="O908" s="184">
        <v>19.645700000000001</v>
      </c>
      <c r="P908" s="184">
        <v>15.7902</v>
      </c>
      <c r="Q908" s="184">
        <v>16.133199999999999</v>
      </c>
      <c r="R908" s="184">
        <v>30.214400000000001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44459</v>
      </c>
      <c r="E909" s="184">
        <v>114.26</v>
      </c>
      <c r="F909" s="184">
        <v>-1.6779999999999999</v>
      </c>
      <c r="G909" s="184">
        <v>-1.6779999999999999</v>
      </c>
      <c r="H909" s="184">
        <v>-0.747</v>
      </c>
      <c r="I909" s="184">
        <v>-1.2103999999999999</v>
      </c>
      <c r="J909" s="184">
        <v>4.2423000000000002</v>
      </c>
      <c r="K909" s="184">
        <v>9.8443000000000005</v>
      </c>
      <c r="L909" s="184">
        <v>21.269400000000001</v>
      </c>
      <c r="M909" s="184">
        <v>33.247799999999998</v>
      </c>
      <c r="N909" s="184">
        <v>59.625599999999999</v>
      </c>
      <c r="O909" s="184">
        <v>20.5777</v>
      </c>
      <c r="P909" s="184">
        <v>16.693899999999999</v>
      </c>
      <c r="Q909" s="184">
        <v>16.125800000000002</v>
      </c>
      <c r="R909" s="184">
        <v>31.297899999999998</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44459</v>
      </c>
      <c r="E910" s="184">
        <v>52.449100000000001</v>
      </c>
      <c r="F910" s="184">
        <v>-1.7616000000000001</v>
      </c>
      <c r="G910" s="184">
        <v>-1.7616000000000001</v>
      </c>
      <c r="H910" s="184">
        <v>-0.80359999999999998</v>
      </c>
      <c r="I910" s="184">
        <v>-0.73109999999999997</v>
      </c>
      <c r="J910" s="184">
        <v>4.4768999999999997</v>
      </c>
      <c r="K910" s="184">
        <v>5.9932999999999996</v>
      </c>
      <c r="L910" s="184">
        <v>17.665900000000001</v>
      </c>
      <c r="M910" s="184">
        <v>36.3795</v>
      </c>
      <c r="N910" s="184">
        <v>56.119399999999999</v>
      </c>
      <c r="O910" s="184">
        <v>17.489999999999998</v>
      </c>
      <c r="P910" s="184">
        <v>15.0062</v>
      </c>
      <c r="Q910" s="184">
        <v>13.436500000000001</v>
      </c>
      <c r="R910" s="184">
        <v>30.171500000000002</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44459</v>
      </c>
      <c r="E911" s="184">
        <v>54.496400000000001</v>
      </c>
      <c r="F911" s="184">
        <v>-1.7448999999999999</v>
      </c>
      <c r="G911" s="184">
        <v>-1.7448999999999999</v>
      </c>
      <c r="H911" s="184">
        <v>-0.76280000000000003</v>
      </c>
      <c r="I911" s="184">
        <v>-0.6512</v>
      </c>
      <c r="J911" s="184">
        <v>4.6637000000000004</v>
      </c>
      <c r="K911" s="184">
        <v>6.4981999999999998</v>
      </c>
      <c r="L911" s="184">
        <v>18.990600000000001</v>
      </c>
      <c r="M911" s="184">
        <v>38.609499999999997</v>
      </c>
      <c r="N911" s="184">
        <v>59.424999999999997</v>
      </c>
      <c r="O911" s="184">
        <v>19.244199999999999</v>
      </c>
      <c r="P911" s="184">
        <v>16.133099999999999</v>
      </c>
      <c r="Q911" s="184">
        <v>18.307200000000002</v>
      </c>
      <c r="R911" s="184">
        <v>32.512599999999999</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44459</v>
      </c>
      <c r="E912" s="184">
        <v>259.08019999999999</v>
      </c>
      <c r="F912" s="184">
        <v>-0.39850000000000002</v>
      </c>
      <c r="G912" s="184">
        <v>-0.39850000000000002</v>
      </c>
      <c r="H912" s="184">
        <v>1.5451999999999999</v>
      </c>
      <c r="I912" s="184">
        <v>3.0480999999999998</v>
      </c>
      <c r="J912" s="184">
        <v>9.3114000000000008</v>
      </c>
      <c r="K912" s="184">
        <v>15.1668</v>
      </c>
      <c r="L912" s="184">
        <v>28.976700000000001</v>
      </c>
      <c r="M912" s="184">
        <v>38.090699999999998</v>
      </c>
      <c r="N912" s="184">
        <v>64.042100000000005</v>
      </c>
      <c r="O912" s="184">
        <v>22.0884</v>
      </c>
      <c r="P912" s="184">
        <v>18.8215</v>
      </c>
      <c r="Q912" s="184">
        <v>17.9313</v>
      </c>
      <c r="R912" s="184">
        <v>31.520299999999999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44459</v>
      </c>
      <c r="E913" s="184">
        <v>238.96190000000001</v>
      </c>
      <c r="F913" s="184">
        <v>-0.40699999999999997</v>
      </c>
      <c r="G913" s="184">
        <v>-0.40699999999999997</v>
      </c>
      <c r="H913" s="184">
        <v>1.5247999999999999</v>
      </c>
      <c r="I913" s="184">
        <v>3.0068999999999999</v>
      </c>
      <c r="J913" s="184">
        <v>9.2175999999999991</v>
      </c>
      <c r="K913" s="184">
        <v>14.861800000000001</v>
      </c>
      <c r="L913" s="184">
        <v>28.280200000000001</v>
      </c>
      <c r="M913" s="184">
        <v>36.967700000000001</v>
      </c>
      <c r="N913" s="184">
        <v>62.296599999999998</v>
      </c>
      <c r="O913" s="184">
        <v>20.8507</v>
      </c>
      <c r="P913" s="184">
        <v>17.652999999999999</v>
      </c>
      <c r="Q913" s="184">
        <v>20.5871</v>
      </c>
      <c r="R913" s="184">
        <v>30.1372</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44459</v>
      </c>
      <c r="E914" s="184">
        <v>272.28160000000003</v>
      </c>
      <c r="F914" s="184">
        <v>-1.2418</v>
      </c>
      <c r="G914" s="184">
        <v>-1.2418</v>
      </c>
      <c r="H914" s="184">
        <v>-0.33339999999999997</v>
      </c>
      <c r="I914" s="184">
        <v>-0.56869999999999998</v>
      </c>
      <c r="J914" s="184">
        <v>5.3506999999999998</v>
      </c>
      <c r="K914" s="184">
        <v>11.936299999999999</v>
      </c>
      <c r="L914" s="184">
        <v>19.586099999999998</v>
      </c>
      <c r="M914" s="184">
        <v>28.017900000000001</v>
      </c>
      <c r="N914" s="184">
        <v>48.942399999999999</v>
      </c>
      <c r="O914" s="184">
        <v>16.057400000000001</v>
      </c>
      <c r="P914" s="184">
        <v>15.7653</v>
      </c>
      <c r="Q914" s="184">
        <v>18.826000000000001</v>
      </c>
      <c r="R914" s="184">
        <v>23.0548</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44459</v>
      </c>
      <c r="E915" s="184">
        <v>290.59739999999999</v>
      </c>
      <c r="F915" s="184">
        <v>-1.2339</v>
      </c>
      <c r="G915" s="184">
        <v>-1.2339</v>
      </c>
      <c r="H915" s="184">
        <v>-0.31469999999999998</v>
      </c>
      <c r="I915" s="184">
        <v>-0.53180000000000005</v>
      </c>
      <c r="J915" s="184">
        <v>5.4381000000000004</v>
      </c>
      <c r="K915" s="184">
        <v>12.22</v>
      </c>
      <c r="L915" s="184">
        <v>20.181999999999999</v>
      </c>
      <c r="M915" s="184">
        <v>28.959800000000001</v>
      </c>
      <c r="N915" s="184">
        <v>50.4101</v>
      </c>
      <c r="O915" s="184">
        <v>17.101900000000001</v>
      </c>
      <c r="P915" s="184">
        <v>16.9192</v>
      </c>
      <c r="Q915" s="184">
        <v>14.185</v>
      </c>
      <c r="R915" s="184">
        <v>24.189699999999998</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44459</v>
      </c>
      <c r="E916" s="184">
        <v>15.4373</v>
      </c>
      <c r="F916" s="184">
        <v>-1.9075</v>
      </c>
      <c r="G916" s="184">
        <v>-1.9075</v>
      </c>
      <c r="H916" s="184">
        <v>-0.76749999999999996</v>
      </c>
      <c r="I916" s="184">
        <v>-0.87460000000000004</v>
      </c>
      <c r="J916" s="184">
        <v>5.0056000000000003</v>
      </c>
      <c r="K916" s="184">
        <v>12.6465</v>
      </c>
      <c r="L916" s="184">
        <v>23.176200000000001</v>
      </c>
      <c r="M916" s="184">
        <v>36.277999999999999</v>
      </c>
      <c r="N916" s="184">
        <v>59.875900000000001</v>
      </c>
      <c r="O916" s="184"/>
      <c r="P916" s="184"/>
      <c r="Q916" s="184">
        <v>27.374300000000002</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44459</v>
      </c>
      <c r="E917" s="184">
        <v>14.9201</v>
      </c>
      <c r="F917" s="184">
        <v>-1.9208000000000001</v>
      </c>
      <c r="G917" s="184">
        <v>-1.9208000000000001</v>
      </c>
      <c r="H917" s="184">
        <v>-0.79979999999999996</v>
      </c>
      <c r="I917" s="184">
        <v>-0.93879999999999997</v>
      </c>
      <c r="J917" s="184">
        <v>4.8540000000000001</v>
      </c>
      <c r="K917" s="184">
        <v>12.225099999999999</v>
      </c>
      <c r="L917" s="184">
        <v>22.1737</v>
      </c>
      <c r="M917" s="184">
        <v>34.5899</v>
      </c>
      <c r="N917" s="184">
        <v>57.199300000000001</v>
      </c>
      <c r="O917" s="184"/>
      <c r="P917" s="184"/>
      <c r="Q917" s="184">
        <v>24.978300000000001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44459</v>
      </c>
      <c r="E918" s="184">
        <v>18.329999999999998</v>
      </c>
      <c r="F918" s="184">
        <v>-1.1327</v>
      </c>
      <c r="G918" s="184">
        <v>-1.1327</v>
      </c>
      <c r="H918" s="184">
        <v>0.60370000000000001</v>
      </c>
      <c r="I918" s="184">
        <v>0.76970000000000005</v>
      </c>
      <c r="J918" s="184">
        <v>6.3224999999999998</v>
      </c>
      <c r="K918" s="184">
        <v>14.6341</v>
      </c>
      <c r="L918" s="184">
        <v>23.6008</v>
      </c>
      <c r="M918" s="184">
        <v>36.485500000000002</v>
      </c>
      <c r="N918" s="184">
        <v>57.881100000000004</v>
      </c>
      <c r="O918" s="184"/>
      <c r="P918" s="184"/>
      <c r="Q918" s="184">
        <v>32.929699999999997</v>
      </c>
      <c r="R918" s="184">
        <v>32.899299999999997</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44459</v>
      </c>
      <c r="E919" s="184">
        <v>17.989999999999998</v>
      </c>
      <c r="F919" s="184">
        <v>-1.0994999999999999</v>
      </c>
      <c r="G919" s="184">
        <v>-1.0994999999999999</v>
      </c>
      <c r="H919" s="184">
        <v>0.61519999999999997</v>
      </c>
      <c r="I919" s="184">
        <v>0.7843</v>
      </c>
      <c r="J919" s="184">
        <v>6.2610999999999999</v>
      </c>
      <c r="K919" s="184">
        <v>14.440200000000001</v>
      </c>
      <c r="L919" s="184">
        <v>23.134799999999998</v>
      </c>
      <c r="M919" s="184">
        <v>35.671199999999999</v>
      </c>
      <c r="N919" s="184">
        <v>56.707299999999996</v>
      </c>
      <c r="O919" s="184"/>
      <c r="P919" s="184"/>
      <c r="Q919" s="184">
        <v>31.765699999999999</v>
      </c>
      <c r="R919" s="184">
        <v>31.7896</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-1.2936340000000002</v>
      </c>
      <c r="G920" s="186">
        <v>-1.2936340000000002</v>
      </c>
      <c r="H920" s="186">
        <v>-8.6222000000000049E-2</v>
      </c>
      <c r="I920" s="186">
        <v>5.1191999999999994E-2</v>
      </c>
      <c r="J920" s="186">
        <v>5.872650000000001</v>
      </c>
      <c r="K920" s="186">
        <v>11.620529999999999</v>
      </c>
      <c r="L920" s="186">
        <v>21.021711999999997</v>
      </c>
      <c r="M920" s="186">
        <v>31.481666000000001</v>
      </c>
      <c r="N920" s="186">
        <v>54.373999999999995</v>
      </c>
      <c r="O920" s="186">
        <v>17.136241176470588</v>
      </c>
      <c r="P920" s="186">
        <v>15.113900000000003</v>
      </c>
      <c r="Q920" s="186">
        <v>21.862149999999996</v>
      </c>
      <c r="R920" s="186">
        <v>26.933907142857144</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-1.363</v>
      </c>
      <c r="G921" s="186">
        <v>-1.363</v>
      </c>
      <c r="H921" s="186">
        <v>-0.28234999999999999</v>
      </c>
      <c r="I921" s="186">
        <v>-0.12720000000000001</v>
      </c>
      <c r="J921" s="186">
        <v>5.7276500000000006</v>
      </c>
      <c r="K921" s="186">
        <v>12.019299999999999</v>
      </c>
      <c r="L921" s="186">
        <v>20.872149999999998</v>
      </c>
      <c r="M921" s="186">
        <v>32.50855</v>
      </c>
      <c r="N921" s="186">
        <v>55.618549999999999</v>
      </c>
      <c r="O921" s="186">
        <v>17.21565</v>
      </c>
      <c r="P921" s="186">
        <v>14.9887</v>
      </c>
      <c r="Q921" s="186">
        <v>17.637050000000002</v>
      </c>
      <c r="R921" s="186">
        <v>26.571550000000002</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44459</v>
      </c>
      <c r="E924" s="184">
        <v>18.0976</v>
      </c>
      <c r="F924" s="184">
        <v>33.909999999999997</v>
      </c>
      <c r="G924" s="184">
        <v>33.909999999999997</v>
      </c>
      <c r="H924" s="184">
        <v>24.605799999999999</v>
      </c>
      <c r="I924" s="184">
        <v>9.3541000000000007</v>
      </c>
      <c r="J924" s="184">
        <v>13.037599999999999</v>
      </c>
      <c r="K924" s="184">
        <v>-0.4864</v>
      </c>
      <c r="L924" s="184">
        <v>5.133</v>
      </c>
      <c r="M924" s="184">
        <v>2.8454999999999999</v>
      </c>
      <c r="N924" s="184">
        <v>3.8692000000000002</v>
      </c>
      <c r="O924" s="184">
        <v>10.3941</v>
      </c>
      <c r="P924" s="184">
        <v>7.5838000000000001</v>
      </c>
      <c r="Q924" s="184">
        <v>8.8581000000000003</v>
      </c>
      <c r="R924" s="184">
        <v>7.8699000000000003</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44459</v>
      </c>
      <c r="E925" s="184">
        <v>17.8034</v>
      </c>
      <c r="F925" s="184">
        <v>33.716000000000001</v>
      </c>
      <c r="G925" s="184">
        <v>33.716000000000001</v>
      </c>
      <c r="H925" s="184">
        <v>24.363900000000001</v>
      </c>
      <c r="I925" s="184">
        <v>9.1257999999999999</v>
      </c>
      <c r="J925" s="184">
        <v>12.822699999999999</v>
      </c>
      <c r="K925" s="184">
        <v>-0.69669999999999999</v>
      </c>
      <c r="L925" s="184">
        <v>4.9135</v>
      </c>
      <c r="M925" s="184">
        <v>2.6303999999999998</v>
      </c>
      <c r="N925" s="184">
        <v>3.6533000000000002</v>
      </c>
      <c r="O925" s="184">
        <v>10.1526</v>
      </c>
      <c r="P925" s="184">
        <v>7.3383000000000003</v>
      </c>
      <c r="Q925" s="184">
        <v>8.6030999999999995</v>
      </c>
      <c r="R925" s="184">
        <v>7.6459999999999999</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44459</v>
      </c>
      <c r="E926" s="184">
        <v>19.7532</v>
      </c>
      <c r="F926" s="184">
        <v>32.174999999999997</v>
      </c>
      <c r="G926" s="184">
        <v>32.174999999999997</v>
      </c>
      <c r="H926" s="184">
        <v>30.374300000000002</v>
      </c>
      <c r="I926" s="184">
        <v>12.385999999999999</v>
      </c>
      <c r="J926" s="184">
        <v>19.616099999999999</v>
      </c>
      <c r="K926" s="184">
        <v>9.6106999999999996</v>
      </c>
      <c r="L926" s="184">
        <v>10.677099999999999</v>
      </c>
      <c r="M926" s="184">
        <v>4.7119999999999997</v>
      </c>
      <c r="N926" s="184">
        <v>6.1162999999999998</v>
      </c>
      <c r="O926" s="184">
        <v>12.3062</v>
      </c>
      <c r="P926" s="184">
        <v>9.1206999999999994</v>
      </c>
      <c r="Q926" s="184">
        <v>10.1715</v>
      </c>
      <c r="R926" s="184">
        <v>9.6382999999999992</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44459</v>
      </c>
      <c r="E927" s="184">
        <v>20.073899999999998</v>
      </c>
      <c r="F927" s="184">
        <v>32.329900000000002</v>
      </c>
      <c r="G927" s="184">
        <v>32.329900000000002</v>
      </c>
      <c r="H927" s="184">
        <v>30.569400000000002</v>
      </c>
      <c r="I927" s="184">
        <v>12.554399999999999</v>
      </c>
      <c r="J927" s="184">
        <v>19.782499999999999</v>
      </c>
      <c r="K927" s="184">
        <v>9.7744</v>
      </c>
      <c r="L927" s="184">
        <v>10.845800000000001</v>
      </c>
      <c r="M927" s="184">
        <v>4.8780000000000001</v>
      </c>
      <c r="N927" s="184">
        <v>6.2864000000000004</v>
      </c>
      <c r="O927" s="184">
        <v>12.513400000000001</v>
      </c>
      <c r="P927" s="184">
        <v>9.3213000000000008</v>
      </c>
      <c r="Q927" s="184">
        <v>10.424300000000001</v>
      </c>
      <c r="R927" s="184">
        <v>9.8165999999999993</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44459</v>
      </c>
      <c r="E928" s="184">
        <v>37.170699999999997</v>
      </c>
      <c r="F928" s="184">
        <v>31.898800000000001</v>
      </c>
      <c r="G928" s="184">
        <v>31.898800000000001</v>
      </c>
      <c r="H928" s="184">
        <v>23.801400000000001</v>
      </c>
      <c r="I928" s="184">
        <v>8.5428999999999995</v>
      </c>
      <c r="J928" s="184">
        <v>17.203900000000001</v>
      </c>
      <c r="K928" s="184">
        <v>8.8280999999999992</v>
      </c>
      <c r="L928" s="184">
        <v>9.5037000000000003</v>
      </c>
      <c r="M928" s="184">
        <v>3.7302</v>
      </c>
      <c r="N928" s="184">
        <v>5.8156999999999996</v>
      </c>
      <c r="O928" s="184">
        <v>12.809799999999999</v>
      </c>
      <c r="P928" s="184">
        <v>10.1608</v>
      </c>
      <c r="Q928" s="184">
        <v>10.363799999999999</v>
      </c>
      <c r="R928" s="184">
        <v>9.2256</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44459</v>
      </c>
      <c r="E929" s="184">
        <v>36.814700000000002</v>
      </c>
      <c r="F929" s="184">
        <v>31.776199999999999</v>
      </c>
      <c r="G929" s="184">
        <v>31.776199999999999</v>
      </c>
      <c r="H929" s="184">
        <v>23.6752</v>
      </c>
      <c r="I929" s="184">
        <v>8.4047999999999998</v>
      </c>
      <c r="J929" s="184">
        <v>17.0731</v>
      </c>
      <c r="K929" s="184">
        <v>8.6936999999999998</v>
      </c>
      <c r="L929" s="184">
        <v>9.3681000000000001</v>
      </c>
      <c r="M929" s="184">
        <v>3.5969000000000002</v>
      </c>
      <c r="N929" s="184">
        <v>5.6778000000000004</v>
      </c>
      <c r="O929" s="184">
        <v>12.667199999999999</v>
      </c>
      <c r="P929" s="184">
        <v>10.0357</v>
      </c>
      <c r="Q929" s="184">
        <v>6.8944999999999999</v>
      </c>
      <c r="R929" s="184">
        <v>9.08</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44459</v>
      </c>
      <c r="E930" s="184">
        <v>51.114899999999999</v>
      </c>
      <c r="F930" s="184">
        <v>25.832899999999999</v>
      </c>
      <c r="G930" s="184">
        <v>25.832899999999999</v>
      </c>
      <c r="H930" s="184">
        <v>27.3903</v>
      </c>
      <c r="I930" s="184">
        <v>10.5754</v>
      </c>
      <c r="J930" s="184">
        <v>17.573699999999999</v>
      </c>
      <c r="K930" s="184">
        <v>9.2274999999999991</v>
      </c>
      <c r="L930" s="184">
        <v>9.6118000000000006</v>
      </c>
      <c r="M930" s="184">
        <v>3.7418999999999998</v>
      </c>
      <c r="N930" s="184">
        <v>5.4021999999999997</v>
      </c>
      <c r="O930" s="184">
        <v>10.9612</v>
      </c>
      <c r="P930" s="184">
        <v>9.2864000000000004</v>
      </c>
      <c r="Q930" s="184">
        <v>8.1797000000000004</v>
      </c>
      <c r="R930" s="184">
        <v>8.0279000000000007</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44459</v>
      </c>
      <c r="E931" s="184">
        <v>52.511299999999999</v>
      </c>
      <c r="F931" s="184">
        <v>26.145099999999999</v>
      </c>
      <c r="G931" s="184">
        <v>26.145099999999999</v>
      </c>
      <c r="H931" s="184">
        <v>27.691600000000001</v>
      </c>
      <c r="I931" s="184">
        <v>10.883699999999999</v>
      </c>
      <c r="J931" s="184">
        <v>17.887</v>
      </c>
      <c r="K931" s="184">
        <v>9.5439000000000007</v>
      </c>
      <c r="L931" s="184">
        <v>9.9364000000000008</v>
      </c>
      <c r="M931" s="184">
        <v>4.0599999999999996</v>
      </c>
      <c r="N931" s="184">
        <v>5.7286000000000001</v>
      </c>
      <c r="O931" s="184">
        <v>11.3049</v>
      </c>
      <c r="P931" s="184">
        <v>9.6320999999999994</v>
      </c>
      <c r="Q931" s="184">
        <v>10.071400000000001</v>
      </c>
      <c r="R931" s="184">
        <v>8.3576999999999995</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30.972987499999995</v>
      </c>
      <c r="G932" s="186">
        <v>30.972987499999995</v>
      </c>
      <c r="H932" s="186">
        <v>26.558987500000001</v>
      </c>
      <c r="I932" s="186">
        <v>10.2283875</v>
      </c>
      <c r="J932" s="186">
        <v>16.874575</v>
      </c>
      <c r="K932" s="186">
        <v>6.8118999999999996</v>
      </c>
      <c r="L932" s="186">
        <v>8.7486750000000004</v>
      </c>
      <c r="M932" s="186">
        <v>3.7743625000000001</v>
      </c>
      <c r="N932" s="186">
        <v>5.3186875000000002</v>
      </c>
      <c r="O932" s="186">
        <v>11.638675000000001</v>
      </c>
      <c r="P932" s="186">
        <v>9.0598875000000003</v>
      </c>
      <c r="Q932" s="186">
        <v>9.1958000000000002</v>
      </c>
      <c r="R932" s="186">
        <v>8.707749999999999</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32.036900000000003</v>
      </c>
      <c r="G933" s="186">
        <v>32.036900000000003</v>
      </c>
      <c r="H933" s="186">
        <v>25.998049999999999</v>
      </c>
      <c r="I933" s="186">
        <v>9.9647500000000004</v>
      </c>
      <c r="J933" s="186">
        <v>17.3888</v>
      </c>
      <c r="K933" s="186">
        <v>9.0277999999999992</v>
      </c>
      <c r="L933" s="186">
        <v>9.5577500000000004</v>
      </c>
      <c r="M933" s="186">
        <v>3.7360499999999996</v>
      </c>
      <c r="N933" s="186">
        <v>5.7032000000000007</v>
      </c>
      <c r="O933" s="186">
        <v>11.80555</v>
      </c>
      <c r="P933" s="186">
        <v>9.3038500000000006</v>
      </c>
      <c r="Q933" s="186">
        <v>9.4647500000000004</v>
      </c>
      <c r="R933" s="186">
        <v>8.7188499999999998</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44459</v>
      </c>
      <c r="E936" s="184">
        <v>4224.9414999999999</v>
      </c>
      <c r="F936" s="184">
        <v>-32.537100000000002</v>
      </c>
      <c r="G936" s="184">
        <v>-32.537100000000002</v>
      </c>
      <c r="H936" s="184">
        <v>-76.839100000000002</v>
      </c>
      <c r="I936" s="184">
        <v>-65.9131</v>
      </c>
      <c r="J936" s="184">
        <v>-24.6234</v>
      </c>
      <c r="K936" s="184">
        <v>-10.996700000000001</v>
      </c>
      <c r="L936" s="184">
        <v>5.4931000000000001</v>
      </c>
      <c r="M936" s="184">
        <v>-10.3704</v>
      </c>
      <c r="N936" s="184">
        <v>-11.476699999999999</v>
      </c>
      <c r="O936" s="184">
        <v>13.511900000000001</v>
      </c>
      <c r="P936" s="184">
        <v>6.9936999999999996</v>
      </c>
      <c r="Q936" s="184">
        <v>6.3651</v>
      </c>
      <c r="R936" s="184">
        <v>8.6176999999999992</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44459</v>
      </c>
      <c r="E937" s="184">
        <v>14.3065</v>
      </c>
      <c r="F937" s="184">
        <v>1.1056999999999999</v>
      </c>
      <c r="G937" s="184">
        <v>1.1056999999999999</v>
      </c>
      <c r="H937" s="184">
        <v>-63.651600000000002</v>
      </c>
      <c r="I937" s="184">
        <v>-61.998600000000003</v>
      </c>
      <c r="J937" s="184">
        <v>-21.277899999999999</v>
      </c>
      <c r="K937" s="184">
        <v>-7.0041000000000002</v>
      </c>
      <c r="L937" s="184">
        <v>5.1406999999999998</v>
      </c>
      <c r="M937" s="184">
        <v>-9.6243999999999996</v>
      </c>
      <c r="N937" s="184">
        <v>-11.0329</v>
      </c>
      <c r="O937" s="184">
        <v>13.154</v>
      </c>
      <c r="P937" s="184">
        <v>6.8375000000000004</v>
      </c>
      <c r="Q937" s="184">
        <v>3.8378000000000001</v>
      </c>
      <c r="R937" s="184">
        <v>10.031000000000001</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44459</v>
      </c>
      <c r="E938" s="184">
        <v>14.673</v>
      </c>
      <c r="F938" s="184">
        <v>1.6586000000000001</v>
      </c>
      <c r="G938" s="184">
        <v>1.6586000000000001</v>
      </c>
      <c r="H938" s="184">
        <v>-63.1907</v>
      </c>
      <c r="I938" s="184">
        <v>-61.5366</v>
      </c>
      <c r="J938" s="184">
        <v>-20.817699999999999</v>
      </c>
      <c r="K938" s="184">
        <v>-6.5510999999999999</v>
      </c>
      <c r="L938" s="184">
        <v>5.5989000000000004</v>
      </c>
      <c r="M938" s="184">
        <v>-9.2056000000000004</v>
      </c>
      <c r="N938" s="184">
        <v>-10.641500000000001</v>
      </c>
      <c r="O938" s="184">
        <v>13.5617</v>
      </c>
      <c r="P938" s="184">
        <v>7.18</v>
      </c>
      <c r="Q938" s="184">
        <v>3.7637</v>
      </c>
      <c r="R938" s="184">
        <v>10.4595</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44459</v>
      </c>
      <c r="E939" s="184">
        <v>40.056699999999999</v>
      </c>
      <c r="F939" s="184">
        <v>-32.533999999999999</v>
      </c>
      <c r="G939" s="184">
        <v>-32.533999999999999</v>
      </c>
      <c r="H939" s="184">
        <v>-76.748800000000003</v>
      </c>
      <c r="I939" s="184">
        <v>-65.8964</v>
      </c>
      <c r="J939" s="184">
        <v>-24.631900000000002</v>
      </c>
      <c r="K939" s="184">
        <v>-11.0124</v>
      </c>
      <c r="L939" s="184">
        <v>5.4002999999999997</v>
      </c>
      <c r="M939" s="184">
        <v>-10.3238</v>
      </c>
      <c r="N939" s="184">
        <v>-11.396100000000001</v>
      </c>
      <c r="O939" s="184">
        <v>13.460900000000001</v>
      </c>
      <c r="P939" s="184">
        <v>6.4322999999999997</v>
      </c>
      <c r="Q939" s="184">
        <v>6.4686000000000003</v>
      </c>
      <c r="R939" s="184">
        <v>8.3664000000000005</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44459</v>
      </c>
      <c r="E940" s="184">
        <v>15.367699999999999</v>
      </c>
      <c r="F940" s="184">
        <v>-29.537800000000001</v>
      </c>
      <c r="G940" s="184">
        <v>-29.537800000000001</v>
      </c>
      <c r="H940" s="184">
        <v>-73.592799999999997</v>
      </c>
      <c r="I940" s="184">
        <v>-64.929599999999994</v>
      </c>
      <c r="J940" s="184">
        <v>-23.281500000000001</v>
      </c>
      <c r="K940" s="184">
        <v>-7.1772</v>
      </c>
      <c r="L940" s="184">
        <v>4.5914999999999999</v>
      </c>
      <c r="M940" s="184">
        <v>-10.036</v>
      </c>
      <c r="N940" s="184">
        <v>-10.728999999999999</v>
      </c>
      <c r="O940" s="184">
        <v>13.8369</v>
      </c>
      <c r="P940" s="184">
        <v>7.2622</v>
      </c>
      <c r="Q940" s="184">
        <v>3.4401000000000002</v>
      </c>
      <c r="R940" s="184">
        <v>10.915699999999999</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44459</v>
      </c>
      <c r="E941" s="184">
        <v>14.257099999999999</v>
      </c>
      <c r="F941" s="184">
        <v>-29.9649</v>
      </c>
      <c r="G941" s="184">
        <v>-29.9649</v>
      </c>
      <c r="H941" s="184">
        <v>-74.019000000000005</v>
      </c>
      <c r="I941" s="184">
        <v>-65.340800000000002</v>
      </c>
      <c r="J941" s="184">
        <v>-23.646599999999999</v>
      </c>
      <c r="K941" s="184">
        <v>-7.5864000000000003</v>
      </c>
      <c r="L941" s="184">
        <v>4.5358000000000001</v>
      </c>
      <c r="M941" s="184">
        <v>-10.205299999999999</v>
      </c>
      <c r="N941" s="184">
        <v>-10.9621</v>
      </c>
      <c r="O941" s="184">
        <v>13.500400000000001</v>
      </c>
      <c r="P941" s="184">
        <v>6.7545000000000002</v>
      </c>
      <c r="Q941" s="184">
        <v>3.6377000000000002</v>
      </c>
      <c r="R941" s="184">
        <v>10.603400000000001</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44456</v>
      </c>
      <c r="E942" s="184">
        <v>16.964500000000001</v>
      </c>
      <c r="F942" s="184">
        <v>-352.8526</v>
      </c>
      <c r="G942" s="184">
        <v>-505.70139999999998</v>
      </c>
      <c r="H942" s="184">
        <v>-192.8227</v>
      </c>
      <c r="I942" s="184">
        <v>-166.8887</v>
      </c>
      <c r="J942" s="184">
        <v>-82.935500000000005</v>
      </c>
      <c r="K942" s="184">
        <v>-48.1143</v>
      </c>
      <c r="L942" s="184">
        <v>-13.315799999999999</v>
      </c>
      <c r="M942" s="184">
        <v>-22.315799999999999</v>
      </c>
      <c r="N942" s="184">
        <v>-25.362200000000001</v>
      </c>
      <c r="O942" s="184">
        <v>17.833100000000002</v>
      </c>
      <c r="P942" s="184">
        <v>3.0284</v>
      </c>
      <c r="Q942" s="184">
        <v>-0.54730000000000001</v>
      </c>
      <c r="R942" s="184">
        <v>7.4474999999999998</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44456</v>
      </c>
      <c r="E943" s="184">
        <v>16.275600000000001</v>
      </c>
      <c r="F943" s="184">
        <v>-353.34690000000001</v>
      </c>
      <c r="G943" s="184">
        <v>-506.23399999999998</v>
      </c>
      <c r="H943" s="184">
        <v>-193.33670000000001</v>
      </c>
      <c r="I943" s="184">
        <v>-167.39570000000001</v>
      </c>
      <c r="J943" s="184">
        <v>-83.460400000000007</v>
      </c>
      <c r="K943" s="184">
        <v>-48.583799999999997</v>
      </c>
      <c r="L943" s="184">
        <v>-13.8643</v>
      </c>
      <c r="M943" s="184">
        <v>-22.837599999999998</v>
      </c>
      <c r="N943" s="184">
        <v>-25.826799999999999</v>
      </c>
      <c r="O943" s="184">
        <v>17.190200000000001</v>
      </c>
      <c r="P943" s="184">
        <v>2.4986000000000002</v>
      </c>
      <c r="Q943" s="184">
        <v>3.5354999999999999</v>
      </c>
      <c r="R943" s="184">
        <v>6.8727999999999998</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44459</v>
      </c>
      <c r="E944" s="184">
        <v>41.158099999999997</v>
      </c>
      <c r="F944" s="184">
        <v>-32.547800000000002</v>
      </c>
      <c r="G944" s="184">
        <v>-32.547800000000002</v>
      </c>
      <c r="H944" s="184">
        <v>-76.545400000000001</v>
      </c>
      <c r="I944" s="184">
        <v>-65.7483</v>
      </c>
      <c r="J944" s="184">
        <v>-24.609000000000002</v>
      </c>
      <c r="K944" s="184">
        <v>-11.069000000000001</v>
      </c>
      <c r="L944" s="184">
        <v>5.4062000000000001</v>
      </c>
      <c r="M944" s="184">
        <v>-10.469200000000001</v>
      </c>
      <c r="N944" s="184">
        <v>-11.577400000000001</v>
      </c>
      <c r="O944" s="184">
        <v>13.163399999999999</v>
      </c>
      <c r="P944" s="184">
        <v>7.0061999999999998</v>
      </c>
      <c r="Q944" s="184">
        <v>7.7248000000000001</v>
      </c>
      <c r="R944" s="184">
        <v>8.2157</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44459</v>
      </c>
      <c r="E945" s="184">
        <v>14.6784</v>
      </c>
      <c r="F945" s="184">
        <v>2.9847000000000001</v>
      </c>
      <c r="G945" s="184">
        <v>2.9847000000000001</v>
      </c>
      <c r="H945" s="184">
        <v>-59.038899999999998</v>
      </c>
      <c r="I945" s="184">
        <v>-60.243899999999996</v>
      </c>
      <c r="J945" s="184">
        <v>-21.444600000000001</v>
      </c>
      <c r="K945" s="184">
        <v>-7.8737000000000004</v>
      </c>
      <c r="L945" s="184">
        <v>4.8052999999999999</v>
      </c>
      <c r="M945" s="184">
        <v>-10.702500000000001</v>
      </c>
      <c r="N945" s="184">
        <v>-11.163399999999999</v>
      </c>
      <c r="O945" s="184">
        <v>13.148899999999999</v>
      </c>
      <c r="P945" s="184">
        <v>6.8738000000000001</v>
      </c>
      <c r="Q945" s="184">
        <v>3.9556</v>
      </c>
      <c r="R945" s="184">
        <v>10.399100000000001</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44459</v>
      </c>
      <c r="E946" s="184">
        <v>15.1778</v>
      </c>
      <c r="F946" s="184">
        <v>3.3677000000000001</v>
      </c>
      <c r="G946" s="184">
        <v>3.3677000000000001</v>
      </c>
      <c r="H946" s="184">
        <v>-58.696599999999997</v>
      </c>
      <c r="I946" s="184">
        <v>-59.848300000000002</v>
      </c>
      <c r="J946" s="184">
        <v>-21.065799999999999</v>
      </c>
      <c r="K946" s="184">
        <v>-7.5335999999999999</v>
      </c>
      <c r="L946" s="184">
        <v>5.1938000000000004</v>
      </c>
      <c r="M946" s="184">
        <v>-10.360200000000001</v>
      </c>
      <c r="N946" s="184">
        <v>-10.808999999999999</v>
      </c>
      <c r="O946" s="184">
        <v>13.600899999999999</v>
      </c>
      <c r="P946" s="184">
        <v>7.3220999999999998</v>
      </c>
      <c r="Q946" s="184">
        <v>3.7475000000000001</v>
      </c>
      <c r="R946" s="184">
        <v>10.8407</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44459</v>
      </c>
      <c r="E947" s="184">
        <v>41.067799999999998</v>
      </c>
      <c r="F947" s="184">
        <v>-32.530799999999999</v>
      </c>
      <c r="G947" s="184">
        <v>-32.530799999999999</v>
      </c>
      <c r="H947" s="184">
        <v>-76.649600000000007</v>
      </c>
      <c r="I947" s="184">
        <v>-65.816900000000004</v>
      </c>
      <c r="J947" s="184">
        <v>-24.587800000000001</v>
      </c>
      <c r="K947" s="184">
        <v>-10.981999999999999</v>
      </c>
      <c r="L947" s="184">
        <v>5.4245000000000001</v>
      </c>
      <c r="M947" s="184">
        <v>-10.504899999999999</v>
      </c>
      <c r="N947" s="184">
        <v>-11.5701</v>
      </c>
      <c r="O947" s="184">
        <v>13.186999999999999</v>
      </c>
      <c r="P947" s="184">
        <v>6.6492000000000004</v>
      </c>
      <c r="Q947" s="184">
        <v>7.2412000000000001</v>
      </c>
      <c r="R947" s="184">
        <v>8.1145999999999994</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44459</v>
      </c>
      <c r="E948" s="184">
        <v>15.165900000000001</v>
      </c>
      <c r="F948" s="184">
        <v>5.3773999999999997</v>
      </c>
      <c r="G948" s="184">
        <v>5.3773999999999997</v>
      </c>
      <c r="H948" s="184">
        <v>-67.935299999999998</v>
      </c>
      <c r="I948" s="184">
        <v>-62.844499999999996</v>
      </c>
      <c r="J948" s="184">
        <v>-23.2196</v>
      </c>
      <c r="K948" s="184">
        <v>-7.2264999999999997</v>
      </c>
      <c r="L948" s="184">
        <v>4.4673999999999996</v>
      </c>
      <c r="M948" s="184">
        <v>-10.8605</v>
      </c>
      <c r="N948" s="184">
        <v>-11.331899999999999</v>
      </c>
      <c r="O948" s="184">
        <v>12.88</v>
      </c>
      <c r="P948" s="184">
        <v>6.7900999999999998</v>
      </c>
      <c r="Q948" s="184">
        <v>4.2740999999999998</v>
      </c>
      <c r="R948" s="184">
        <v>10.149900000000001</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44459</v>
      </c>
      <c r="E949" s="184">
        <v>15.5402</v>
      </c>
      <c r="F949" s="184">
        <v>5.7962999999999996</v>
      </c>
      <c r="G949" s="184">
        <v>5.7962999999999996</v>
      </c>
      <c r="H949" s="184">
        <v>-67.496899999999997</v>
      </c>
      <c r="I949" s="184">
        <v>-62.405799999999999</v>
      </c>
      <c r="J949" s="184">
        <v>-22.787700000000001</v>
      </c>
      <c r="K949" s="184">
        <v>-6.7929000000000004</v>
      </c>
      <c r="L949" s="184">
        <v>4.9119999999999999</v>
      </c>
      <c r="M949" s="184">
        <v>-10.4635</v>
      </c>
      <c r="N949" s="184">
        <v>-10.944599999999999</v>
      </c>
      <c r="O949" s="184">
        <v>13.254200000000001</v>
      </c>
      <c r="P949" s="184">
        <v>7.0914999999999999</v>
      </c>
      <c r="Q949" s="184">
        <v>3.7143000000000002</v>
      </c>
      <c r="R949" s="184">
        <v>10.5091</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44459</v>
      </c>
      <c r="E950" s="184">
        <v>4264.2147000000004</v>
      </c>
      <c r="F950" s="184">
        <v>-32.7988</v>
      </c>
      <c r="G950" s="184">
        <v>-32.7988</v>
      </c>
      <c r="H950" s="184">
        <v>-77.456999999999994</v>
      </c>
      <c r="I950" s="184">
        <v>-66.472700000000003</v>
      </c>
      <c r="J950" s="184">
        <v>-24.727599999999999</v>
      </c>
      <c r="K950" s="184">
        <v>-10.9671</v>
      </c>
      <c r="L950" s="184">
        <v>5.7895000000000003</v>
      </c>
      <c r="M950" s="184">
        <v>-10.315799999999999</v>
      </c>
      <c r="N950" s="184">
        <v>-11.4438</v>
      </c>
      <c r="O950" s="184">
        <v>13.363</v>
      </c>
      <c r="P950" s="184">
        <v>7.1753</v>
      </c>
      <c r="Q950" s="184">
        <v>3.9773999999999998</v>
      </c>
      <c r="R950" s="184">
        <v>8.3282000000000007</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44459</v>
      </c>
      <c r="E951" s="184">
        <v>12.635999999999999</v>
      </c>
      <c r="F951" s="184">
        <v>-52.154899999999998</v>
      </c>
      <c r="G951" s="184">
        <v>-52.154899999999998</v>
      </c>
      <c r="H951" s="184">
        <v>-115.99850000000001</v>
      </c>
      <c r="I951" s="184">
        <v>-67.275499999999994</v>
      </c>
      <c r="J951" s="184">
        <v>-29.71</v>
      </c>
      <c r="K951" s="184">
        <v>-8.7292000000000005</v>
      </c>
      <c r="L951" s="184">
        <v>2.1305999999999998</v>
      </c>
      <c r="M951" s="184">
        <v>-10.367800000000001</v>
      </c>
      <c r="N951" s="184">
        <v>-10.705299999999999</v>
      </c>
      <c r="O951" s="184">
        <v>12.333500000000001</v>
      </c>
      <c r="P951" s="184">
        <v>5.7873000000000001</v>
      </c>
      <c r="Q951" s="184">
        <v>2.6023999999999998</v>
      </c>
      <c r="R951" s="184">
        <v>7.6012000000000004</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44459</v>
      </c>
      <c r="E952" s="184">
        <v>13.1112</v>
      </c>
      <c r="F952" s="184">
        <v>-51.744700000000002</v>
      </c>
      <c r="G952" s="184">
        <v>-51.744700000000002</v>
      </c>
      <c r="H952" s="184">
        <v>-115.5757</v>
      </c>
      <c r="I952" s="184">
        <v>-66.862700000000004</v>
      </c>
      <c r="J952" s="184">
        <v>-29.3002</v>
      </c>
      <c r="K952" s="184">
        <v>-8.3290000000000006</v>
      </c>
      <c r="L952" s="184">
        <v>2.5453999999999999</v>
      </c>
      <c r="M952" s="184">
        <v>-10.010999999999999</v>
      </c>
      <c r="N952" s="184">
        <v>-10.360799999999999</v>
      </c>
      <c r="O952" s="184">
        <v>12.823499999999999</v>
      </c>
      <c r="P952" s="184">
        <v>6.2971000000000004</v>
      </c>
      <c r="Q952" s="184">
        <v>3.1570999999999998</v>
      </c>
      <c r="R952" s="184">
        <v>8.0228999999999999</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44459</v>
      </c>
      <c r="E953" s="184">
        <v>4168.3441999999995</v>
      </c>
      <c r="F953" s="184">
        <v>-32.716999999999999</v>
      </c>
      <c r="G953" s="184">
        <v>-32.716999999999999</v>
      </c>
      <c r="H953" s="184">
        <v>-76.9495</v>
      </c>
      <c r="I953" s="184">
        <v>-66.083399999999997</v>
      </c>
      <c r="J953" s="184">
        <v>-24.692699999999999</v>
      </c>
      <c r="K953" s="184">
        <v>-11.061</v>
      </c>
      <c r="L953" s="184">
        <v>5.5922999999999998</v>
      </c>
      <c r="M953" s="184">
        <v>-10.389099999999999</v>
      </c>
      <c r="N953" s="184">
        <v>-11.4892</v>
      </c>
      <c r="O953" s="184">
        <v>13.55</v>
      </c>
      <c r="P953" s="184">
        <v>7.0180999999999996</v>
      </c>
      <c r="Q953" s="184">
        <v>8.1786999999999992</v>
      </c>
      <c r="R953" s="184">
        <v>8.5686999999999998</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44459</v>
      </c>
      <c r="E954" s="184">
        <v>14.054600000000001</v>
      </c>
      <c r="F954" s="184">
        <v>164.33019999999999</v>
      </c>
      <c r="G954" s="184">
        <v>164.33019999999999</v>
      </c>
      <c r="H954" s="184">
        <v>-8.0013000000000005</v>
      </c>
      <c r="I954" s="184">
        <v>-35.8401</v>
      </c>
      <c r="J954" s="184">
        <v>-16.381399999999999</v>
      </c>
      <c r="K954" s="184">
        <v>-5.0232000000000001</v>
      </c>
      <c r="L954" s="184">
        <v>6.4122000000000003</v>
      </c>
      <c r="M954" s="184">
        <v>-9.2175999999999991</v>
      </c>
      <c r="N954" s="184">
        <v>-10.0684</v>
      </c>
      <c r="O954" s="184">
        <v>13.488300000000001</v>
      </c>
      <c r="P954" s="184">
        <v>7.2446000000000002</v>
      </c>
      <c r="Q954" s="184">
        <v>3.5341</v>
      </c>
      <c r="R954" s="184">
        <v>10.7026</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44459</v>
      </c>
      <c r="E955" s="184">
        <v>14.423999999999999</v>
      </c>
      <c r="F955" s="184">
        <v>164.13720000000001</v>
      </c>
      <c r="G955" s="184">
        <v>164.13720000000001</v>
      </c>
      <c r="H955" s="184">
        <v>-7.7606999999999999</v>
      </c>
      <c r="I955" s="184">
        <v>-35.550199999999997</v>
      </c>
      <c r="J955" s="184">
        <v>-16.0867</v>
      </c>
      <c r="K955" s="184">
        <v>-4.7255000000000003</v>
      </c>
      <c r="L955" s="184">
        <v>6.7535999999999996</v>
      </c>
      <c r="M955" s="184">
        <v>-8.8948</v>
      </c>
      <c r="N955" s="184">
        <v>-9.7502999999999993</v>
      </c>
      <c r="O955" s="184">
        <v>13.904999999999999</v>
      </c>
      <c r="P955" s="184">
        <v>7.5987999999999998</v>
      </c>
      <c r="Q955" s="184">
        <v>3.6966000000000001</v>
      </c>
      <c r="R955" s="184">
        <v>11.13</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44459</v>
      </c>
      <c r="E956" s="184">
        <v>40.157499999999999</v>
      </c>
      <c r="F956" s="184">
        <v>-32.512900000000002</v>
      </c>
      <c r="G956" s="184">
        <v>-32.512900000000002</v>
      </c>
      <c r="H956" s="184">
        <v>-76.558899999999994</v>
      </c>
      <c r="I956" s="184">
        <v>-65.747500000000002</v>
      </c>
      <c r="J956" s="184">
        <v>-24.593800000000002</v>
      </c>
      <c r="K956" s="184">
        <v>-11.0345</v>
      </c>
      <c r="L956" s="184">
        <v>5.4541000000000004</v>
      </c>
      <c r="M956" s="184">
        <v>-10.4246</v>
      </c>
      <c r="N956" s="184">
        <v>-11.5395</v>
      </c>
      <c r="O956" s="184">
        <v>13.4191</v>
      </c>
      <c r="P956" s="184">
        <v>6.9111000000000002</v>
      </c>
      <c r="Q956" s="184">
        <v>11.315200000000001</v>
      </c>
      <c r="R956" s="184">
        <v>8.4326000000000008</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44459</v>
      </c>
      <c r="E957" s="184">
        <v>19.070900000000002</v>
      </c>
      <c r="F957" s="184">
        <v>-24.067599999999999</v>
      </c>
      <c r="G957" s="184">
        <v>-24.067599999999999</v>
      </c>
      <c r="H957" s="184">
        <v>-73.775099999999995</v>
      </c>
      <c r="I957" s="184">
        <v>-62.694299999999998</v>
      </c>
      <c r="J957" s="184">
        <v>-18.904699999999998</v>
      </c>
      <c r="K957" s="184">
        <v>-7.7190000000000003</v>
      </c>
      <c r="L957" s="184">
        <v>4.8863000000000003</v>
      </c>
      <c r="M957" s="184">
        <v>-9.6389999999999993</v>
      </c>
      <c r="N957" s="184">
        <v>-12.234500000000001</v>
      </c>
      <c r="O957" s="184">
        <v>13.870200000000001</v>
      </c>
      <c r="P957" s="184">
        <v>7.5113000000000003</v>
      </c>
      <c r="Q957" s="184">
        <v>6.3422000000000001</v>
      </c>
      <c r="R957" s="184">
        <v>10.6267</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44459</v>
      </c>
      <c r="E958" s="184">
        <v>19.822399999999998</v>
      </c>
      <c r="F958" s="184">
        <v>-23.707100000000001</v>
      </c>
      <c r="G958" s="184">
        <v>-23.707100000000001</v>
      </c>
      <c r="H958" s="184">
        <v>-73.395300000000006</v>
      </c>
      <c r="I958" s="184">
        <v>-62.328800000000001</v>
      </c>
      <c r="J958" s="184">
        <v>-18.5444</v>
      </c>
      <c r="K958" s="184">
        <v>-7.3433000000000002</v>
      </c>
      <c r="L958" s="184">
        <v>5.2961999999999998</v>
      </c>
      <c r="M958" s="184">
        <v>-9.2682000000000002</v>
      </c>
      <c r="N958" s="184">
        <v>-11.8842</v>
      </c>
      <c r="O958" s="184">
        <v>14.347799999999999</v>
      </c>
      <c r="P958" s="184">
        <v>7.9786000000000001</v>
      </c>
      <c r="Q958" s="184">
        <v>3.8260000000000001</v>
      </c>
      <c r="R958" s="184">
        <v>11.0642</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44459</v>
      </c>
      <c r="E959" s="184">
        <v>40.164299999999997</v>
      </c>
      <c r="F959" s="184">
        <v>-8.5968999999999998</v>
      </c>
      <c r="G959" s="184">
        <v>-8.5968999999999998</v>
      </c>
      <c r="H959" s="184">
        <v>-77.264499999999998</v>
      </c>
      <c r="I959" s="184">
        <v>-65.107399999999998</v>
      </c>
      <c r="J959" s="184">
        <v>-23.872599999999998</v>
      </c>
      <c r="K959" s="184">
        <v>-10.440799999999999</v>
      </c>
      <c r="L959" s="184">
        <v>5.0124000000000004</v>
      </c>
      <c r="M959" s="184">
        <v>-10.7149</v>
      </c>
      <c r="N959" s="184">
        <v>-11.6768</v>
      </c>
      <c r="O959" s="184">
        <v>13.264099999999999</v>
      </c>
      <c r="P959" s="184">
        <v>6.8518999999999997</v>
      </c>
      <c r="Q959" s="184">
        <v>10.451499999999999</v>
      </c>
      <c r="R959" s="184">
        <v>8.2779000000000007</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44459</v>
      </c>
      <c r="E960" s="184">
        <v>18.811900000000001</v>
      </c>
      <c r="F960" s="184">
        <v>-9.4999000000000002</v>
      </c>
      <c r="G960" s="184">
        <v>-9.4999000000000002</v>
      </c>
      <c r="H960" s="184">
        <v>-70.760800000000003</v>
      </c>
      <c r="I960" s="184">
        <v>-66.119399999999999</v>
      </c>
      <c r="J960" s="184">
        <v>-23.337</v>
      </c>
      <c r="K960" s="184">
        <v>-7.8548</v>
      </c>
      <c r="L960" s="184">
        <v>4.3257000000000003</v>
      </c>
      <c r="M960" s="184">
        <v>-11.096299999999999</v>
      </c>
      <c r="N960" s="184">
        <v>-11.6188</v>
      </c>
      <c r="O960" s="184">
        <v>13.010899999999999</v>
      </c>
      <c r="P960" s="184">
        <v>6.7925000000000004</v>
      </c>
      <c r="Q960" s="184">
        <v>6.1738999999999997</v>
      </c>
      <c r="R960" s="184">
        <v>10.274100000000001</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44459</v>
      </c>
      <c r="E961" s="184">
        <v>19.4938</v>
      </c>
      <c r="F961" s="184">
        <v>-9.1677999999999997</v>
      </c>
      <c r="G961" s="184">
        <v>-9.1677999999999997</v>
      </c>
      <c r="H961" s="184">
        <v>-70.479399999999998</v>
      </c>
      <c r="I961" s="184">
        <v>-65.834299999999999</v>
      </c>
      <c r="J961" s="184">
        <v>-23.064800000000002</v>
      </c>
      <c r="K961" s="184">
        <v>-7.5739000000000001</v>
      </c>
      <c r="L961" s="184">
        <v>4.6303000000000001</v>
      </c>
      <c r="M961" s="184">
        <v>-10.815200000000001</v>
      </c>
      <c r="N961" s="184">
        <v>-11.348599999999999</v>
      </c>
      <c r="O961" s="184">
        <v>13.4</v>
      </c>
      <c r="P961" s="184">
        <v>7.2417999999999996</v>
      </c>
      <c r="Q961" s="184">
        <v>3.5390999999999999</v>
      </c>
      <c r="R961" s="184">
        <v>10.6175</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44459</v>
      </c>
      <c r="E962" s="184">
        <v>1993.3846000000001</v>
      </c>
      <c r="F962" s="184">
        <v>-33.120699999999999</v>
      </c>
      <c r="G962" s="184">
        <v>-33.120699999999999</v>
      </c>
      <c r="H962" s="184">
        <v>-77.544200000000004</v>
      </c>
      <c r="I962" s="184">
        <v>-66.594399999999993</v>
      </c>
      <c r="J962" s="184">
        <v>-24.624300000000002</v>
      </c>
      <c r="K962" s="184">
        <v>-11.169</v>
      </c>
      <c r="L962" s="184">
        <v>5.2217000000000002</v>
      </c>
      <c r="M962" s="184">
        <v>-10.693199999999999</v>
      </c>
      <c r="N962" s="184">
        <v>-11.7903</v>
      </c>
      <c r="O962" s="184">
        <v>13.1686</v>
      </c>
      <c r="P962" s="184">
        <v>6.7862</v>
      </c>
      <c r="Q962" s="184">
        <v>9.3355999999999995</v>
      </c>
      <c r="R962" s="184">
        <v>8.1583000000000006</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44459</v>
      </c>
      <c r="E963" s="184">
        <v>18.525400000000001</v>
      </c>
      <c r="F963" s="184">
        <v>-8.5974000000000004</v>
      </c>
      <c r="G963" s="184">
        <v>-8.5974000000000004</v>
      </c>
      <c r="H963" s="184">
        <v>-73.372600000000006</v>
      </c>
      <c r="I963" s="184">
        <v>-64.360799999999998</v>
      </c>
      <c r="J963" s="184">
        <v>-23.354900000000001</v>
      </c>
      <c r="K963" s="184">
        <v>-8.5740999999999996</v>
      </c>
      <c r="L963" s="184">
        <v>4.5880000000000001</v>
      </c>
      <c r="M963" s="184">
        <v>-10.7233</v>
      </c>
      <c r="N963" s="184">
        <v>-11.3028</v>
      </c>
      <c r="O963" s="184">
        <v>13.1762</v>
      </c>
      <c r="P963" s="184">
        <v>7.1025</v>
      </c>
      <c r="Q963" s="184">
        <v>6.1393000000000004</v>
      </c>
      <c r="R963" s="184">
        <v>10.3101</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44459</v>
      </c>
      <c r="E964" s="184">
        <v>18.429300000000001</v>
      </c>
      <c r="F964" s="184">
        <v>-8.7741000000000007</v>
      </c>
      <c r="G964" s="184">
        <v>-8.7741000000000007</v>
      </c>
      <c r="H964" s="184">
        <v>-73.502300000000005</v>
      </c>
      <c r="I964" s="184">
        <v>-64.499799999999993</v>
      </c>
      <c r="J964" s="184">
        <v>-23.504899999999999</v>
      </c>
      <c r="K964" s="184">
        <v>-8.7204999999999995</v>
      </c>
      <c r="L964" s="184">
        <v>4.4353999999999996</v>
      </c>
      <c r="M964" s="184">
        <v>-10.859400000000001</v>
      </c>
      <c r="N964" s="184">
        <v>-11.3918</v>
      </c>
      <c r="O964" s="184">
        <v>13.046799999999999</v>
      </c>
      <c r="P964" s="184">
        <v>6.98</v>
      </c>
      <c r="Q964" s="184">
        <v>6.0258000000000003</v>
      </c>
      <c r="R964" s="184">
        <v>10.19</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44459</v>
      </c>
      <c r="E965" s="184">
        <v>14.7989</v>
      </c>
      <c r="F965" s="184">
        <v>-2.7124000000000001</v>
      </c>
      <c r="G965" s="184">
        <v>-2.7124000000000001</v>
      </c>
      <c r="H965" s="184">
        <v>-64.309899999999999</v>
      </c>
      <c r="I965" s="184">
        <v>-61.579700000000003</v>
      </c>
      <c r="J965" s="184">
        <v>-21.917100000000001</v>
      </c>
      <c r="K965" s="184">
        <v>-7.2557999999999998</v>
      </c>
      <c r="L965" s="184">
        <v>5.2389999999999999</v>
      </c>
      <c r="M965" s="184">
        <v>-10.4255</v>
      </c>
      <c r="N965" s="184">
        <v>-10.693</v>
      </c>
      <c r="O965" s="184">
        <v>13.854699999999999</v>
      </c>
      <c r="P965" s="184">
        <v>7.4763999999999999</v>
      </c>
      <c r="Q965" s="184">
        <v>3.7231000000000001</v>
      </c>
      <c r="R965" s="184">
        <v>10.793699999999999</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44459</v>
      </c>
      <c r="E966" s="184">
        <v>14.2826</v>
      </c>
      <c r="F966" s="184">
        <v>-3.0659000000000001</v>
      </c>
      <c r="G966" s="184">
        <v>-3.0659000000000001</v>
      </c>
      <c r="H966" s="184">
        <v>-64.718400000000003</v>
      </c>
      <c r="I966" s="184">
        <v>-61.9955</v>
      </c>
      <c r="J966" s="184">
        <v>-22.3293</v>
      </c>
      <c r="K966" s="184">
        <v>-7.6672000000000002</v>
      </c>
      <c r="L966" s="184">
        <v>4.8098000000000001</v>
      </c>
      <c r="M966" s="184">
        <v>-10.748200000000001</v>
      </c>
      <c r="N966" s="184">
        <v>-11.0168</v>
      </c>
      <c r="O966" s="184">
        <v>13.4152</v>
      </c>
      <c r="P966" s="184">
        <v>7.0435999999999996</v>
      </c>
      <c r="Q966" s="184">
        <v>3.6177999999999999</v>
      </c>
      <c r="R966" s="184">
        <v>10.3621</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44459</v>
      </c>
      <c r="E967" s="184">
        <v>4121.2447000000002</v>
      </c>
      <c r="F967" s="184">
        <v>-32.588999999999999</v>
      </c>
      <c r="G967" s="184">
        <v>-32.588999999999999</v>
      </c>
      <c r="H967" s="184">
        <v>-76.719499999999996</v>
      </c>
      <c r="I967" s="184">
        <v>-65.861000000000004</v>
      </c>
      <c r="J967" s="184">
        <v>-24.6693</v>
      </c>
      <c r="K967" s="184">
        <v>-11.047499999999999</v>
      </c>
      <c r="L967" s="184">
        <v>5.4939999999999998</v>
      </c>
      <c r="M967" s="184">
        <v>-10.4358</v>
      </c>
      <c r="N967" s="184">
        <v>-11.548</v>
      </c>
      <c r="O967" s="184">
        <v>13.423400000000001</v>
      </c>
      <c r="P967" s="184">
        <v>6.8776999999999999</v>
      </c>
      <c r="Q967" s="184">
        <v>8.7466000000000008</v>
      </c>
      <c r="R967" s="184">
        <v>8.4771000000000001</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44459</v>
      </c>
      <c r="E968" s="184">
        <v>40.169899999999998</v>
      </c>
      <c r="F968" s="184">
        <v>-33.888500000000001</v>
      </c>
      <c r="G968" s="184">
        <v>-33.888500000000001</v>
      </c>
      <c r="H968" s="184">
        <v>-78.866</v>
      </c>
      <c r="I968" s="184">
        <v>-67.785899999999998</v>
      </c>
      <c r="J968" s="184">
        <v>-25.692399999999999</v>
      </c>
      <c r="K968" s="184">
        <v>-11.8283</v>
      </c>
      <c r="L968" s="184">
        <v>4.9917999999999996</v>
      </c>
      <c r="M968" s="184">
        <v>-11.145</v>
      </c>
      <c r="N968" s="184">
        <v>-12.2453</v>
      </c>
      <c r="O968" s="184">
        <v>13.0335</v>
      </c>
      <c r="P968" s="184">
        <v>6.8163999999999998</v>
      </c>
      <c r="Q968" s="184">
        <v>10.527799999999999</v>
      </c>
      <c r="R968" s="184">
        <v>7.8644999999999996</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-28.691203030303029</v>
      </c>
      <c r="G969" s="186">
        <v>-37.95592727272728</v>
      </c>
      <c r="H969" s="186">
        <v>-77.987081818181849</v>
      </c>
      <c r="I969" s="186">
        <v>-68.951533333333302</v>
      </c>
      <c r="J969" s="186">
        <v>-26.718106060606061</v>
      </c>
      <c r="K969" s="186">
        <v>-11.0778</v>
      </c>
      <c r="L969" s="186">
        <v>3.8605363636363634</v>
      </c>
      <c r="M969" s="186">
        <v>-11.044375757575756</v>
      </c>
      <c r="N969" s="186">
        <v>-12.088845454545456</v>
      </c>
      <c r="O969" s="186">
        <v>13.611433333333336</v>
      </c>
      <c r="P969" s="186">
        <v>6.7336757575757584</v>
      </c>
      <c r="Q969" s="186">
        <v>5.3354212121212115</v>
      </c>
      <c r="R969" s="186">
        <v>9.4347121212121223</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-24.067599999999999</v>
      </c>
      <c r="G970" s="186">
        <v>-24.067599999999999</v>
      </c>
      <c r="H970" s="186">
        <v>-73.775099999999995</v>
      </c>
      <c r="I970" s="186">
        <v>-65.340800000000002</v>
      </c>
      <c r="J970" s="186">
        <v>-23.504899999999999</v>
      </c>
      <c r="K970" s="186">
        <v>-8.3290000000000006</v>
      </c>
      <c r="L970" s="186">
        <v>5.0124000000000004</v>
      </c>
      <c r="M970" s="186">
        <v>-10.4255</v>
      </c>
      <c r="N970" s="186">
        <v>-11.3918</v>
      </c>
      <c r="O970" s="186">
        <v>13.4152</v>
      </c>
      <c r="P970" s="186">
        <v>6.98</v>
      </c>
      <c r="Q970" s="186">
        <v>3.9556</v>
      </c>
      <c r="R970" s="186">
        <v>10.149900000000001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44459</v>
      </c>
      <c r="E973" s="184">
        <v>813.21761386653202</v>
      </c>
      <c r="F973" s="184">
        <v>-1.7387999999999999</v>
      </c>
      <c r="G973" s="184">
        <v>-1.7387999999999999</v>
      </c>
      <c r="H973" s="184">
        <v>-0.41070000000000001</v>
      </c>
      <c r="I973" s="184">
        <v>0.58489999999999998</v>
      </c>
      <c r="J973" s="184">
        <v>7.952</v>
      </c>
      <c r="K973" s="184">
        <v>13.995799999999999</v>
      </c>
      <c r="L973" s="184">
        <v>25.120200000000001</v>
      </c>
      <c r="M973" s="184">
        <v>37.216799999999999</v>
      </c>
      <c r="N973" s="184">
        <v>62.9193</v>
      </c>
      <c r="O973" s="184">
        <v>17.6584</v>
      </c>
      <c r="P973" s="184">
        <v>13.963100000000001</v>
      </c>
      <c r="Q973" s="184">
        <v>18.263999999999999</v>
      </c>
      <c r="R973" s="184">
        <v>31.301600000000001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44459</v>
      </c>
      <c r="E974" s="184">
        <v>726.44</v>
      </c>
      <c r="F974" s="184">
        <v>-1.7327999999999999</v>
      </c>
      <c r="G974" s="184">
        <v>-1.7327999999999999</v>
      </c>
      <c r="H974" s="184">
        <v>-0.39489999999999997</v>
      </c>
      <c r="I974" s="184">
        <v>0.61770000000000003</v>
      </c>
      <c r="J974" s="184">
        <v>8.0320999999999998</v>
      </c>
      <c r="K974" s="184">
        <v>14.2399</v>
      </c>
      <c r="L974" s="184">
        <v>25.657699999999998</v>
      </c>
      <c r="M974" s="184">
        <v>38.093299999999999</v>
      </c>
      <c r="N974" s="184">
        <v>64.356700000000004</v>
      </c>
      <c r="O974" s="184">
        <v>18.717300000000002</v>
      </c>
      <c r="P974" s="184">
        <v>15.145099999999999</v>
      </c>
      <c r="Q974" s="184">
        <v>18.6204</v>
      </c>
      <c r="R974" s="184">
        <v>32.491900000000001</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44459</v>
      </c>
      <c r="E975" s="184">
        <v>805.00115914312505</v>
      </c>
      <c r="F975" s="184">
        <v>-1.7446999999999999</v>
      </c>
      <c r="G975" s="184">
        <v>-1.7446999999999999</v>
      </c>
      <c r="H975" s="184">
        <v>-0.41110000000000002</v>
      </c>
      <c r="I975" s="184">
        <v>0.57969999999999999</v>
      </c>
      <c r="J975" s="184">
        <v>7.9469000000000003</v>
      </c>
      <c r="K975" s="184">
        <v>13.9863</v>
      </c>
      <c r="L975" s="184">
        <v>25.116900000000001</v>
      </c>
      <c r="M975" s="184">
        <v>37.212299999999999</v>
      </c>
      <c r="N975" s="184">
        <v>62.911900000000003</v>
      </c>
      <c r="O975" s="184">
        <v>17.336099999999998</v>
      </c>
      <c r="P975" s="184">
        <v>13.642799999999999</v>
      </c>
      <c r="Q975" s="184">
        <v>17.943999999999999</v>
      </c>
      <c r="R975" s="184">
        <v>31.299700000000001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44459</v>
      </c>
      <c r="E976" s="184">
        <v>347.27533186351502</v>
      </c>
      <c r="F976" s="184">
        <v>-1.7321</v>
      </c>
      <c r="G976" s="184">
        <v>-1.7321</v>
      </c>
      <c r="H976" s="184">
        <v>-0.39589999999999997</v>
      </c>
      <c r="I976" s="184">
        <v>0.621</v>
      </c>
      <c r="J976" s="184">
        <v>8.0314999999999994</v>
      </c>
      <c r="K976" s="184">
        <v>14.237500000000001</v>
      </c>
      <c r="L976" s="184">
        <v>25.654900000000001</v>
      </c>
      <c r="M976" s="184">
        <v>38.090699999999998</v>
      </c>
      <c r="N976" s="184">
        <v>64.354100000000003</v>
      </c>
      <c r="O976" s="184">
        <v>18.716999999999999</v>
      </c>
      <c r="P976" s="184">
        <v>15.007899999999999</v>
      </c>
      <c r="Q976" s="184">
        <v>18.523499999999999</v>
      </c>
      <c r="R976" s="184">
        <v>32.490299999999998</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44459</v>
      </c>
      <c r="E977" s="184">
        <v>21.71</v>
      </c>
      <c r="F977" s="184">
        <v>-0.95799999999999996</v>
      </c>
      <c r="G977" s="184">
        <v>-0.95799999999999996</v>
      </c>
      <c r="H977" s="184">
        <v>0.64900000000000002</v>
      </c>
      <c r="I977" s="184">
        <v>1.591</v>
      </c>
      <c r="J977" s="184">
        <v>6.6829999999999998</v>
      </c>
      <c r="K977" s="184">
        <v>15.233499999999999</v>
      </c>
      <c r="L977" s="184">
        <v>29.9222</v>
      </c>
      <c r="M977" s="184">
        <v>42.923000000000002</v>
      </c>
      <c r="N977" s="184">
        <v>69.212800000000001</v>
      </c>
      <c r="O977" s="184"/>
      <c r="P977" s="184"/>
      <c r="Q977" s="184">
        <v>30.4636</v>
      </c>
      <c r="R977" s="184">
        <v>38.853999999999999</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44459</v>
      </c>
      <c r="E978" s="184">
        <v>20.66</v>
      </c>
      <c r="F978" s="184">
        <v>-0.95879999999999999</v>
      </c>
      <c r="G978" s="184">
        <v>-0.95879999999999999</v>
      </c>
      <c r="H978" s="184">
        <v>0.63319999999999999</v>
      </c>
      <c r="I978" s="184">
        <v>1.5233000000000001</v>
      </c>
      <c r="J978" s="184">
        <v>6.5498000000000003</v>
      </c>
      <c r="K978" s="184">
        <v>14.777799999999999</v>
      </c>
      <c r="L978" s="184">
        <v>28.883299999999998</v>
      </c>
      <c r="M978" s="184">
        <v>41.216700000000003</v>
      </c>
      <c r="N978" s="184">
        <v>66.747399999999999</v>
      </c>
      <c r="O978" s="184"/>
      <c r="P978" s="184"/>
      <c r="Q978" s="184">
        <v>28.2637</v>
      </c>
      <c r="R978" s="184">
        <v>36.616100000000003</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44459</v>
      </c>
      <c r="E979" s="184">
        <v>16.32</v>
      </c>
      <c r="F979" s="184">
        <v>-1.8050999999999999</v>
      </c>
      <c r="G979" s="184">
        <v>-1.8050999999999999</v>
      </c>
      <c r="H979" s="184">
        <v>-0.85050000000000003</v>
      </c>
      <c r="I979" s="184">
        <v>0.30730000000000002</v>
      </c>
      <c r="J979" s="184">
        <v>8.0078999999999994</v>
      </c>
      <c r="K979" s="184">
        <v>17.494599999999998</v>
      </c>
      <c r="L979" s="184">
        <v>24.9617</v>
      </c>
      <c r="M979" s="184">
        <v>38.188000000000002</v>
      </c>
      <c r="N979" s="184">
        <v>62.388100000000001</v>
      </c>
      <c r="O979" s="184"/>
      <c r="P979" s="184"/>
      <c r="Q979" s="184">
        <v>59.877400000000002</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44459</v>
      </c>
      <c r="E980" s="184">
        <v>16</v>
      </c>
      <c r="F980" s="184">
        <v>-1.8405</v>
      </c>
      <c r="G980" s="184">
        <v>-1.8405</v>
      </c>
      <c r="H980" s="184">
        <v>-0.92879999999999996</v>
      </c>
      <c r="I980" s="184">
        <v>0.18790000000000001</v>
      </c>
      <c r="J980" s="184">
        <v>7.8167</v>
      </c>
      <c r="K980" s="184">
        <v>16.959099999999999</v>
      </c>
      <c r="L980" s="184">
        <v>23.838999999999999</v>
      </c>
      <c r="M980" s="184">
        <v>36.286200000000001</v>
      </c>
      <c r="N980" s="184">
        <v>59.362499999999997</v>
      </c>
      <c r="O980" s="184"/>
      <c r="P980" s="184"/>
      <c r="Q980" s="184">
        <v>56.872900000000001</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44459</v>
      </c>
      <c r="E981" s="184">
        <v>60.62</v>
      </c>
      <c r="F981" s="184">
        <v>-1.6228</v>
      </c>
      <c r="G981" s="184">
        <v>-1.6228</v>
      </c>
      <c r="H981" s="184">
        <v>-0.7369</v>
      </c>
      <c r="I981" s="184">
        <v>-9.8900000000000002E-2</v>
      </c>
      <c r="J981" s="184">
        <v>5.0425000000000004</v>
      </c>
      <c r="K981" s="184">
        <v>11.351900000000001</v>
      </c>
      <c r="L981" s="184">
        <v>27.486899999999999</v>
      </c>
      <c r="M981" s="184">
        <v>33.759900000000002</v>
      </c>
      <c r="N981" s="184">
        <v>55.555599999999998</v>
      </c>
      <c r="O981" s="184">
        <v>16.976099999999999</v>
      </c>
      <c r="P981" s="184">
        <v>14.672700000000001</v>
      </c>
      <c r="Q981" s="184">
        <v>14.6173</v>
      </c>
      <c r="R981" s="184">
        <v>29.790500000000002</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44459</v>
      </c>
      <c r="E982" s="184">
        <v>54.96</v>
      </c>
      <c r="F982" s="184">
        <v>-1.6288</v>
      </c>
      <c r="G982" s="184">
        <v>-1.6288</v>
      </c>
      <c r="H982" s="184">
        <v>-0.74050000000000005</v>
      </c>
      <c r="I982" s="184">
        <v>-0.12720000000000001</v>
      </c>
      <c r="J982" s="184">
        <v>4.9656000000000002</v>
      </c>
      <c r="K982" s="184">
        <v>11.0976</v>
      </c>
      <c r="L982" s="184">
        <v>26.869800000000001</v>
      </c>
      <c r="M982" s="184">
        <v>32.785699999999999</v>
      </c>
      <c r="N982" s="184">
        <v>53.992699999999999</v>
      </c>
      <c r="O982" s="184">
        <v>15.642300000000001</v>
      </c>
      <c r="P982" s="184">
        <v>13.344099999999999</v>
      </c>
      <c r="Q982" s="184">
        <v>14.0945</v>
      </c>
      <c r="R982" s="184">
        <v>28.368099999999998</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44459</v>
      </c>
      <c r="E983" s="184">
        <v>176.9</v>
      </c>
      <c r="F983" s="184">
        <v>-1.4703999999999999</v>
      </c>
      <c r="G983" s="184">
        <v>-1.4703999999999999</v>
      </c>
      <c r="H983" s="184">
        <v>-0.71279999999999999</v>
      </c>
      <c r="I983" s="184">
        <v>0</v>
      </c>
      <c r="J983" s="184">
        <v>6.5021000000000004</v>
      </c>
      <c r="K983" s="184">
        <v>13.820600000000001</v>
      </c>
      <c r="L983" s="184">
        <v>25.300999999999998</v>
      </c>
      <c r="M983" s="184">
        <v>37.3767</v>
      </c>
      <c r="N983" s="184">
        <v>59.974699999999999</v>
      </c>
      <c r="O983" s="184">
        <v>21.2925</v>
      </c>
      <c r="P983" s="184">
        <v>19.660799999999998</v>
      </c>
      <c r="Q983" s="184">
        <v>23.6677</v>
      </c>
      <c r="R983" s="184">
        <v>35.760300000000001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44459</v>
      </c>
      <c r="E984" s="184">
        <v>161.12</v>
      </c>
      <c r="F984" s="184">
        <v>-1.4798</v>
      </c>
      <c r="G984" s="184">
        <v>-1.4798</v>
      </c>
      <c r="H984" s="184">
        <v>-0.73319999999999996</v>
      </c>
      <c r="I984" s="184">
        <v>-4.9599999999999998E-2</v>
      </c>
      <c r="J984" s="184">
        <v>6.3920000000000003</v>
      </c>
      <c r="K984" s="184">
        <v>13.456799999999999</v>
      </c>
      <c r="L984" s="184">
        <v>24.532399999999999</v>
      </c>
      <c r="M984" s="184">
        <v>36.127099999999999</v>
      </c>
      <c r="N984" s="184">
        <v>58.053800000000003</v>
      </c>
      <c r="O984" s="184">
        <v>19.891999999999999</v>
      </c>
      <c r="P984" s="184">
        <v>18.213999999999999</v>
      </c>
      <c r="Q984" s="184">
        <v>18.3</v>
      </c>
      <c r="R984" s="184">
        <v>34.155900000000003</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44459</v>
      </c>
      <c r="E985" s="184">
        <v>161.12</v>
      </c>
      <c r="F985" s="184">
        <v>-1.4798</v>
      </c>
      <c r="G985" s="184">
        <v>-1.4798</v>
      </c>
      <c r="H985" s="184">
        <v>-0.73319999999999996</v>
      </c>
      <c r="I985" s="184">
        <v>-4.9599999999999998E-2</v>
      </c>
      <c r="J985" s="184">
        <v>6.3920000000000003</v>
      </c>
      <c r="K985" s="184">
        <v>13.456799999999999</v>
      </c>
      <c r="L985" s="184">
        <v>24.532399999999999</v>
      </c>
      <c r="M985" s="184">
        <v>36.127099999999999</v>
      </c>
      <c r="N985" s="184">
        <v>58.053800000000003</v>
      </c>
      <c r="O985" s="184">
        <v>19.891999999999999</v>
      </c>
      <c r="P985" s="184">
        <v>18.213999999999999</v>
      </c>
      <c r="Q985" s="184">
        <v>18.3</v>
      </c>
      <c r="R985" s="184">
        <v>34.155900000000003</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44459</v>
      </c>
      <c r="E986" s="184">
        <v>388.089</v>
      </c>
      <c r="F986" s="184">
        <v>-1.7113</v>
      </c>
      <c r="G986" s="184">
        <v>-1.7113</v>
      </c>
      <c r="H986" s="184">
        <v>-0.90700000000000003</v>
      </c>
      <c r="I986" s="184">
        <v>-0.41670000000000001</v>
      </c>
      <c r="J986" s="184">
        <v>5.1336000000000004</v>
      </c>
      <c r="K986" s="184">
        <v>10.704800000000001</v>
      </c>
      <c r="L986" s="184">
        <v>24.732900000000001</v>
      </c>
      <c r="M986" s="184">
        <v>37.286700000000003</v>
      </c>
      <c r="N986" s="184">
        <v>60.936599999999999</v>
      </c>
      <c r="O986" s="184">
        <v>19.8322</v>
      </c>
      <c r="P986" s="184">
        <v>16.6355</v>
      </c>
      <c r="Q986" s="184">
        <v>18.1449</v>
      </c>
      <c r="R986" s="184">
        <v>29.370799999999999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44459</v>
      </c>
      <c r="E987" s="184">
        <v>360.673</v>
      </c>
      <c r="F987" s="184">
        <v>-1.7185999999999999</v>
      </c>
      <c r="G987" s="184">
        <v>-1.7185999999999999</v>
      </c>
      <c r="H987" s="184">
        <v>-0.92379999999999995</v>
      </c>
      <c r="I987" s="184">
        <v>-0.44990000000000002</v>
      </c>
      <c r="J987" s="184">
        <v>5.0538999999999996</v>
      </c>
      <c r="K987" s="184">
        <v>10.446199999999999</v>
      </c>
      <c r="L987" s="184">
        <v>24.1448</v>
      </c>
      <c r="M987" s="184">
        <v>36.312899999999999</v>
      </c>
      <c r="N987" s="184">
        <v>59.424100000000003</v>
      </c>
      <c r="O987" s="184">
        <v>18.691800000000001</v>
      </c>
      <c r="P987" s="184">
        <v>15.459199999999999</v>
      </c>
      <c r="Q987" s="184">
        <v>18.274999999999999</v>
      </c>
      <c r="R987" s="184">
        <v>28.1617</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44459</v>
      </c>
      <c r="E988" s="184">
        <v>56.764000000000003</v>
      </c>
      <c r="F988" s="184">
        <v>-1.5778000000000001</v>
      </c>
      <c r="G988" s="184">
        <v>-1.5778000000000001</v>
      </c>
      <c r="H988" s="184">
        <v>-0.91810000000000003</v>
      </c>
      <c r="I988" s="184">
        <v>-0.73270000000000002</v>
      </c>
      <c r="J988" s="184">
        <v>4.8137999999999996</v>
      </c>
      <c r="K988" s="184">
        <v>10.7461</v>
      </c>
      <c r="L988" s="184">
        <v>21.086200000000002</v>
      </c>
      <c r="M988" s="184">
        <v>36.013800000000003</v>
      </c>
      <c r="N988" s="184">
        <v>57.502800000000001</v>
      </c>
      <c r="O988" s="184">
        <v>20.4039</v>
      </c>
      <c r="P988" s="184">
        <v>17.277200000000001</v>
      </c>
      <c r="Q988" s="184">
        <v>17.1309</v>
      </c>
      <c r="R988" s="184">
        <v>30.505800000000001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44459</v>
      </c>
      <c r="E989" s="184">
        <v>51.177999999999997</v>
      </c>
      <c r="F989" s="184">
        <v>-1.5902000000000001</v>
      </c>
      <c r="G989" s="184">
        <v>-1.5902000000000001</v>
      </c>
      <c r="H989" s="184">
        <v>-0.94840000000000002</v>
      </c>
      <c r="I989" s="184">
        <v>-0.79090000000000005</v>
      </c>
      <c r="J989" s="184">
        <v>4.6756000000000002</v>
      </c>
      <c r="K989" s="184">
        <v>10.2974</v>
      </c>
      <c r="L989" s="184">
        <v>20.1249</v>
      </c>
      <c r="M989" s="184">
        <v>34.424199999999999</v>
      </c>
      <c r="N989" s="184">
        <v>55.089500000000001</v>
      </c>
      <c r="O989" s="184">
        <v>18.5685</v>
      </c>
      <c r="P989" s="184">
        <v>15.829000000000001</v>
      </c>
      <c r="Q989" s="184">
        <v>12.1134</v>
      </c>
      <c r="R989" s="184">
        <v>28.493099999999998</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44459</v>
      </c>
      <c r="E990" s="184">
        <v>119.8159</v>
      </c>
      <c r="F990" s="184">
        <v>-1.2351000000000001</v>
      </c>
      <c r="G990" s="184">
        <v>-1.2351000000000001</v>
      </c>
      <c r="H990" s="184">
        <v>-0.1024</v>
      </c>
      <c r="I990" s="184">
        <v>7.51E-2</v>
      </c>
      <c r="J990" s="184">
        <v>4.0705</v>
      </c>
      <c r="K990" s="184">
        <v>9.1478000000000002</v>
      </c>
      <c r="L990" s="184">
        <v>21.2182</v>
      </c>
      <c r="M990" s="184">
        <v>34.975099999999998</v>
      </c>
      <c r="N990" s="184">
        <v>64.260800000000003</v>
      </c>
      <c r="O990" s="184">
        <v>14.050599999999999</v>
      </c>
      <c r="P990" s="184">
        <v>12.3073</v>
      </c>
      <c r="Q990" s="184">
        <v>16.174399999999999</v>
      </c>
      <c r="R990" s="184">
        <v>24.604900000000001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44459</v>
      </c>
      <c r="E991" s="184">
        <v>127.96720000000001</v>
      </c>
      <c r="F991" s="184">
        <v>-1.2293000000000001</v>
      </c>
      <c r="G991" s="184">
        <v>-1.2293000000000001</v>
      </c>
      <c r="H991" s="184">
        <v>-8.8900000000000007E-2</v>
      </c>
      <c r="I991" s="184">
        <v>0.1024</v>
      </c>
      <c r="J991" s="184">
        <v>4.1329000000000002</v>
      </c>
      <c r="K991" s="184">
        <v>9.3480000000000008</v>
      </c>
      <c r="L991" s="184">
        <v>21.657800000000002</v>
      </c>
      <c r="M991" s="184">
        <v>35.727600000000002</v>
      </c>
      <c r="N991" s="184">
        <v>65.531599999999997</v>
      </c>
      <c r="O991" s="184">
        <v>14.972200000000001</v>
      </c>
      <c r="P991" s="184">
        <v>13.212199999999999</v>
      </c>
      <c r="Q991" s="184">
        <v>15.764799999999999</v>
      </c>
      <c r="R991" s="184">
        <v>25.6828</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44459</v>
      </c>
      <c r="E992" s="184">
        <v>182.36699999999999</v>
      </c>
      <c r="F992" s="184">
        <v>-1.5797000000000001</v>
      </c>
      <c r="G992" s="184">
        <v>-1.5797000000000001</v>
      </c>
      <c r="H992" s="184">
        <v>-0.48509999999999998</v>
      </c>
      <c r="I992" s="184">
        <v>-0.12540000000000001</v>
      </c>
      <c r="J992" s="184">
        <v>6.0884</v>
      </c>
      <c r="K992" s="184">
        <v>10.7012</v>
      </c>
      <c r="L992" s="184">
        <v>22.918600000000001</v>
      </c>
      <c r="M992" s="184">
        <v>39.742699999999999</v>
      </c>
      <c r="N992" s="184">
        <v>63.3996</v>
      </c>
      <c r="O992" s="184">
        <v>17.477</v>
      </c>
      <c r="P992" s="184">
        <v>14.302199999999999</v>
      </c>
      <c r="Q992" s="184">
        <v>12.1776</v>
      </c>
      <c r="R992" s="184">
        <v>28.631399999999999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44459</v>
      </c>
      <c r="E993" s="184">
        <v>241.039989482495</v>
      </c>
      <c r="F993" s="184">
        <v>-1.5848</v>
      </c>
      <c r="G993" s="184">
        <v>-1.5848</v>
      </c>
      <c r="H993" s="184">
        <v>-0.49680000000000002</v>
      </c>
      <c r="I993" s="184">
        <v>-0.14960000000000001</v>
      </c>
      <c r="J993" s="184">
        <v>6.0305999999999997</v>
      </c>
      <c r="K993" s="184">
        <v>10.5367</v>
      </c>
      <c r="L993" s="184">
        <v>22.510999999999999</v>
      </c>
      <c r="M993" s="184">
        <v>39.089500000000001</v>
      </c>
      <c r="N993" s="184">
        <v>62.488</v>
      </c>
      <c r="O993" s="184">
        <v>17.0947</v>
      </c>
      <c r="P993" s="184">
        <v>14.0289</v>
      </c>
      <c r="Q993" s="184">
        <v>12.2188</v>
      </c>
      <c r="R993" s="184">
        <v>28.092600000000001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44459</v>
      </c>
      <c r="E994" s="184">
        <v>16.492100000000001</v>
      </c>
      <c r="F994" s="184">
        <v>-1.5931999999999999</v>
      </c>
      <c r="G994" s="184">
        <v>-1.5931999999999999</v>
      </c>
      <c r="H994" s="184">
        <v>-0.69430000000000003</v>
      </c>
      <c r="I994" s="184">
        <v>-0.31190000000000001</v>
      </c>
      <c r="J994" s="184">
        <v>6.5800999999999998</v>
      </c>
      <c r="K994" s="184">
        <v>12.958</v>
      </c>
      <c r="L994" s="184">
        <v>23.583500000000001</v>
      </c>
      <c r="M994" s="184">
        <v>34.974299999999999</v>
      </c>
      <c r="N994" s="184">
        <v>59.416400000000003</v>
      </c>
      <c r="O994" s="184"/>
      <c r="P994" s="184"/>
      <c r="Q994" s="184">
        <v>22.303100000000001</v>
      </c>
      <c r="R994" s="184">
        <v>29.398599999999998</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44459</v>
      </c>
      <c r="E995" s="184">
        <v>15.83</v>
      </c>
      <c r="F995" s="184">
        <v>-1.6080000000000001</v>
      </c>
      <c r="G995" s="184">
        <v>-1.6080000000000001</v>
      </c>
      <c r="H995" s="184">
        <v>-0.72750000000000004</v>
      </c>
      <c r="I995" s="184">
        <v>-0.37630000000000002</v>
      </c>
      <c r="J995" s="184">
        <v>6.4287999999999998</v>
      </c>
      <c r="K995" s="184">
        <v>12.4681</v>
      </c>
      <c r="L995" s="184">
        <v>22.5261</v>
      </c>
      <c r="M995" s="184">
        <v>33.254800000000003</v>
      </c>
      <c r="N995" s="184">
        <v>56.728000000000002</v>
      </c>
      <c r="O995" s="184"/>
      <c r="P995" s="184"/>
      <c r="Q995" s="184">
        <v>20.302900000000001</v>
      </c>
      <c r="R995" s="184">
        <v>27.262</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44459</v>
      </c>
      <c r="E996" s="184">
        <v>508.51</v>
      </c>
      <c r="F996" s="184">
        <v>-1.1777</v>
      </c>
      <c r="G996" s="184">
        <v>-1.1777</v>
      </c>
      <c r="H996" s="184">
        <v>1.5476000000000001</v>
      </c>
      <c r="I996" s="184">
        <v>2.7313999999999998</v>
      </c>
      <c r="J996" s="184">
        <v>8.4914000000000005</v>
      </c>
      <c r="K996" s="184">
        <v>13.4864</v>
      </c>
      <c r="L996" s="184">
        <v>23.2333</v>
      </c>
      <c r="M996" s="184">
        <v>36.961300000000001</v>
      </c>
      <c r="N996" s="184">
        <v>62.5152</v>
      </c>
      <c r="O996" s="184">
        <v>16.0779</v>
      </c>
      <c r="P996" s="184">
        <v>13.5016</v>
      </c>
      <c r="Q996" s="184">
        <v>18.4392</v>
      </c>
      <c r="R996" s="184">
        <v>26.7193</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44459</v>
      </c>
      <c r="E997" s="184">
        <v>549.71</v>
      </c>
      <c r="F997" s="184">
        <v>-1.1721999999999999</v>
      </c>
      <c r="G997" s="184">
        <v>-1.1721999999999999</v>
      </c>
      <c r="H997" s="184">
        <v>1.5629999999999999</v>
      </c>
      <c r="I997" s="184">
        <v>2.7610999999999999</v>
      </c>
      <c r="J997" s="184">
        <v>8.5654000000000003</v>
      </c>
      <c r="K997" s="184">
        <v>13.7174</v>
      </c>
      <c r="L997" s="184">
        <v>23.708300000000001</v>
      </c>
      <c r="M997" s="184">
        <v>37.737400000000001</v>
      </c>
      <c r="N997" s="184">
        <v>63.760100000000001</v>
      </c>
      <c r="O997" s="184">
        <v>17.018999999999998</v>
      </c>
      <c r="P997" s="184">
        <v>14.6175</v>
      </c>
      <c r="Q997" s="184">
        <v>15.6784</v>
      </c>
      <c r="R997" s="184">
        <v>27.690300000000001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44459</v>
      </c>
      <c r="E998" s="184">
        <v>74.959999999999994</v>
      </c>
      <c r="F998" s="184">
        <v>-1.4461999999999999</v>
      </c>
      <c r="G998" s="184">
        <v>-1.4461999999999999</v>
      </c>
      <c r="H998" s="184">
        <v>-0.97750000000000004</v>
      </c>
      <c r="I998" s="184">
        <v>-0.96450000000000002</v>
      </c>
      <c r="J998" s="184">
        <v>4.2123999999999997</v>
      </c>
      <c r="K998" s="184">
        <v>8.2611000000000008</v>
      </c>
      <c r="L998" s="184">
        <v>20.3017</v>
      </c>
      <c r="M998" s="184">
        <v>32.111400000000003</v>
      </c>
      <c r="N998" s="184">
        <v>53.261099999999999</v>
      </c>
      <c r="O998" s="184">
        <v>15.280799999999999</v>
      </c>
      <c r="P998" s="184">
        <v>14.873900000000001</v>
      </c>
      <c r="Q998" s="184">
        <v>14.616199999999999</v>
      </c>
      <c r="R998" s="184">
        <v>25.795200000000001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44459</v>
      </c>
      <c r="E999" s="184">
        <v>67.27</v>
      </c>
      <c r="F999" s="184">
        <v>-1.4648000000000001</v>
      </c>
      <c r="G999" s="184">
        <v>-1.4648000000000001</v>
      </c>
      <c r="H999" s="184">
        <v>-1.0153000000000001</v>
      </c>
      <c r="I999" s="184">
        <v>-1.0153000000000001</v>
      </c>
      <c r="J999" s="184">
        <v>4.1009000000000002</v>
      </c>
      <c r="K999" s="184">
        <v>7.9256000000000002</v>
      </c>
      <c r="L999" s="184">
        <v>19.569900000000001</v>
      </c>
      <c r="M999" s="184">
        <v>30.926400000000001</v>
      </c>
      <c r="N999" s="184">
        <v>51.406700000000001</v>
      </c>
      <c r="O999" s="184">
        <v>13.893800000000001</v>
      </c>
      <c r="P999" s="184">
        <v>13.325699999999999</v>
      </c>
      <c r="Q999" s="184">
        <v>12.5471</v>
      </c>
      <c r="R999" s="184">
        <v>24.290199999999999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44459</v>
      </c>
      <c r="E1000" s="184">
        <v>51.94</v>
      </c>
      <c r="F1000" s="184">
        <v>-1.4047000000000001</v>
      </c>
      <c r="G1000" s="184">
        <v>-1.4047000000000001</v>
      </c>
      <c r="H1000" s="184">
        <v>-0.17299999999999999</v>
      </c>
      <c r="I1000" s="184">
        <v>-0.36449999999999999</v>
      </c>
      <c r="J1000" s="184">
        <v>5.3550000000000004</v>
      </c>
      <c r="K1000" s="184">
        <v>11.315899999999999</v>
      </c>
      <c r="L1000" s="184">
        <v>19.2926</v>
      </c>
      <c r="M1000" s="184">
        <v>28.564399999999999</v>
      </c>
      <c r="N1000" s="184">
        <v>46.351100000000002</v>
      </c>
      <c r="O1000" s="184">
        <v>15.515000000000001</v>
      </c>
      <c r="P1000" s="184">
        <v>15.417199999999999</v>
      </c>
      <c r="Q1000" s="184">
        <v>12.370200000000001</v>
      </c>
      <c r="R1000" s="184">
        <v>23.616700000000002</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44459</v>
      </c>
      <c r="E1001" s="184">
        <v>58.69</v>
      </c>
      <c r="F1001" s="184">
        <v>-1.3945000000000001</v>
      </c>
      <c r="G1001" s="184">
        <v>-1.3945000000000001</v>
      </c>
      <c r="H1001" s="184">
        <v>-0.15310000000000001</v>
      </c>
      <c r="I1001" s="184">
        <v>-0.32269999999999999</v>
      </c>
      <c r="J1001" s="184">
        <v>5.4626999999999999</v>
      </c>
      <c r="K1001" s="184">
        <v>11.684100000000001</v>
      </c>
      <c r="L1001" s="184">
        <v>20.094100000000001</v>
      </c>
      <c r="M1001" s="184">
        <v>29.873899999999999</v>
      </c>
      <c r="N1001" s="184">
        <v>48.394399999999997</v>
      </c>
      <c r="O1001" s="184">
        <v>16.9392</v>
      </c>
      <c r="P1001" s="184">
        <v>17.032900000000001</v>
      </c>
      <c r="Q1001" s="184">
        <v>18.090299999999999</v>
      </c>
      <c r="R1001" s="184">
        <v>25.147600000000001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44459</v>
      </c>
      <c r="E1002" s="184">
        <v>193.298</v>
      </c>
      <c r="F1002" s="184">
        <v>-1.7649999999999999</v>
      </c>
      <c r="G1002" s="184">
        <v>-1.7649999999999999</v>
      </c>
      <c r="H1002" s="184">
        <v>-1.5463</v>
      </c>
      <c r="I1002" s="184">
        <v>-1.1520999999999999</v>
      </c>
      <c r="J1002" s="184">
        <v>4.8822999999999999</v>
      </c>
      <c r="K1002" s="184">
        <v>10.4213</v>
      </c>
      <c r="L1002" s="184">
        <v>20.374099999999999</v>
      </c>
      <c r="M1002" s="184">
        <v>30.677399999999999</v>
      </c>
      <c r="N1002" s="184">
        <v>51.381900000000002</v>
      </c>
      <c r="O1002" s="184">
        <v>19.0778</v>
      </c>
      <c r="P1002" s="184">
        <v>15.66</v>
      </c>
      <c r="Q1002" s="184">
        <v>18.981100000000001</v>
      </c>
      <c r="R1002" s="184">
        <v>28.0488</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44459</v>
      </c>
      <c r="E1003" s="184">
        <v>212.33699999999999</v>
      </c>
      <c r="F1003" s="184">
        <v>-1.7549999999999999</v>
      </c>
      <c r="G1003" s="184">
        <v>-1.7549999999999999</v>
      </c>
      <c r="H1003" s="184">
        <v>-1.5235000000000001</v>
      </c>
      <c r="I1003" s="184">
        <v>-1.1056999999999999</v>
      </c>
      <c r="J1003" s="184">
        <v>4.9915000000000003</v>
      </c>
      <c r="K1003" s="184">
        <v>10.769299999999999</v>
      </c>
      <c r="L1003" s="184">
        <v>21.116700000000002</v>
      </c>
      <c r="M1003" s="184">
        <v>31.883900000000001</v>
      </c>
      <c r="N1003" s="184">
        <v>53.221200000000003</v>
      </c>
      <c r="O1003" s="184">
        <v>20.417400000000001</v>
      </c>
      <c r="P1003" s="184">
        <v>17.0534</v>
      </c>
      <c r="Q1003" s="184">
        <v>17.828299999999999</v>
      </c>
      <c r="R1003" s="184">
        <v>29.5351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44459</v>
      </c>
      <c r="E1004" s="184">
        <v>74.388999999999996</v>
      </c>
      <c r="F1004" s="184">
        <v>-1.6902999999999999</v>
      </c>
      <c r="G1004" s="184">
        <v>-1.6902999999999999</v>
      </c>
      <c r="H1004" s="184">
        <v>-1.2321</v>
      </c>
      <c r="I1004" s="184">
        <v>-0.54149999999999998</v>
      </c>
      <c r="J1004" s="184">
        <v>6.0472999999999999</v>
      </c>
      <c r="K1004" s="184">
        <v>11.484299999999999</v>
      </c>
      <c r="L1004" s="184">
        <v>23.391400000000001</v>
      </c>
      <c r="M1004" s="184">
        <v>27.765699999999999</v>
      </c>
      <c r="N1004" s="184">
        <v>43.028300000000002</v>
      </c>
      <c r="O1004" s="184">
        <v>13.748900000000001</v>
      </c>
      <c r="P1004" s="184">
        <v>13.974299999999999</v>
      </c>
      <c r="Q1004" s="184">
        <v>15.2698</v>
      </c>
      <c r="R1004" s="184">
        <v>24.986699999999999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44459</v>
      </c>
      <c r="E1005" s="184">
        <v>69.563000000000002</v>
      </c>
      <c r="F1005" s="184">
        <v>-1.6958</v>
      </c>
      <c r="G1005" s="184">
        <v>-1.6958</v>
      </c>
      <c r="H1005" s="184">
        <v>-1.2478</v>
      </c>
      <c r="I1005" s="184">
        <v>-0.57599999999999996</v>
      </c>
      <c r="J1005" s="184">
        <v>5.9652000000000003</v>
      </c>
      <c r="K1005" s="184">
        <v>11.2189</v>
      </c>
      <c r="L1005" s="184">
        <v>22.820399999999999</v>
      </c>
      <c r="M1005" s="184">
        <v>26.907399999999999</v>
      </c>
      <c r="N1005" s="184">
        <v>41.762799999999999</v>
      </c>
      <c r="O1005" s="184">
        <v>12.776400000000001</v>
      </c>
      <c r="P1005" s="184">
        <v>13.030799999999999</v>
      </c>
      <c r="Q1005" s="184">
        <v>13.4763</v>
      </c>
      <c r="R1005" s="184">
        <v>23.921500000000002</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44459</v>
      </c>
      <c r="E1006" s="184">
        <v>26.056999999999999</v>
      </c>
      <c r="F1006" s="184">
        <v>-1.3022</v>
      </c>
      <c r="G1006" s="184">
        <v>-1.3022</v>
      </c>
      <c r="H1006" s="184">
        <v>-0.38150000000000001</v>
      </c>
      <c r="I1006" s="184">
        <v>0.75209999999999999</v>
      </c>
      <c r="J1006" s="184">
        <v>6.3529</v>
      </c>
      <c r="K1006" s="184">
        <v>14.022500000000001</v>
      </c>
      <c r="L1006" s="184">
        <v>25.5015</v>
      </c>
      <c r="M1006" s="184">
        <v>32.866599999999998</v>
      </c>
      <c r="N1006" s="184">
        <v>55.064300000000003</v>
      </c>
      <c r="O1006" s="184">
        <v>19.135899999999999</v>
      </c>
      <c r="P1006" s="184">
        <v>17.725100000000001</v>
      </c>
      <c r="Q1006" s="184">
        <v>15.686199999999999</v>
      </c>
      <c r="R1006" s="184">
        <v>28.157800000000002</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44459</v>
      </c>
      <c r="E1007" s="184">
        <v>23.8596</v>
      </c>
      <c r="F1007" s="184">
        <v>-1.3149</v>
      </c>
      <c r="G1007" s="184">
        <v>-1.3149</v>
      </c>
      <c r="H1007" s="184">
        <v>-0.41160000000000002</v>
      </c>
      <c r="I1007" s="184">
        <v>0.69169999999999998</v>
      </c>
      <c r="J1007" s="184">
        <v>6.2111999999999998</v>
      </c>
      <c r="K1007" s="184">
        <v>13.548500000000001</v>
      </c>
      <c r="L1007" s="184">
        <v>24.4619</v>
      </c>
      <c r="M1007" s="184">
        <v>31.248100000000001</v>
      </c>
      <c r="N1007" s="184">
        <v>52.593000000000004</v>
      </c>
      <c r="O1007" s="184">
        <v>17.4298</v>
      </c>
      <c r="P1007" s="184">
        <v>15.9503</v>
      </c>
      <c r="Q1007" s="184">
        <v>14.145899999999999</v>
      </c>
      <c r="R1007" s="184">
        <v>26.1402</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44459</v>
      </c>
      <c r="E1008" s="184">
        <v>16.633299999999998</v>
      </c>
      <c r="F1008" s="184">
        <v>-1.8551</v>
      </c>
      <c r="G1008" s="184">
        <v>-1.8551</v>
      </c>
      <c r="H1008" s="184">
        <v>-0.87719999999999998</v>
      </c>
      <c r="I1008" s="184">
        <v>-0.4703</v>
      </c>
      <c r="J1008" s="184">
        <v>6.0243000000000002</v>
      </c>
      <c r="K1008" s="184">
        <v>11.8032</v>
      </c>
      <c r="L1008" s="184">
        <v>25.110399999999998</v>
      </c>
      <c r="M1008" s="184">
        <v>42.385199999999998</v>
      </c>
      <c r="N1008" s="184">
        <v>63.071599999999997</v>
      </c>
      <c r="O1008" s="184"/>
      <c r="P1008" s="184"/>
      <c r="Q1008" s="184">
        <v>34.2849</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44459</v>
      </c>
      <c r="E1009" s="184">
        <v>16.1157</v>
      </c>
      <c r="F1009" s="184">
        <v>-1.8706</v>
      </c>
      <c r="G1009" s="184">
        <v>-1.8706</v>
      </c>
      <c r="H1009" s="184">
        <v>-0.91369999999999996</v>
      </c>
      <c r="I1009" s="184">
        <v>-0.54249999999999998</v>
      </c>
      <c r="J1009" s="184">
        <v>5.8529999999999998</v>
      </c>
      <c r="K1009" s="184">
        <v>11.254799999999999</v>
      </c>
      <c r="L1009" s="184">
        <v>23.9069</v>
      </c>
      <c r="M1009" s="184">
        <v>40.374499999999998</v>
      </c>
      <c r="N1009" s="184">
        <v>60.036700000000003</v>
      </c>
      <c r="O1009" s="184"/>
      <c r="P1009" s="184"/>
      <c r="Q1009" s="184">
        <v>31.847799999999999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44459</v>
      </c>
      <c r="E1010" s="184">
        <v>104.708</v>
      </c>
      <c r="F1010" s="184">
        <v>-1.7592000000000001</v>
      </c>
      <c r="G1010" s="184">
        <v>-1.7592000000000001</v>
      </c>
      <c r="H1010" s="184">
        <v>-0.8024</v>
      </c>
      <c r="I1010" s="184">
        <v>-0.53669999999999995</v>
      </c>
      <c r="J1010" s="184">
        <v>5.5269000000000004</v>
      </c>
      <c r="K1010" s="184">
        <v>12.389799999999999</v>
      </c>
      <c r="L1010" s="184">
        <v>24.381399999999999</v>
      </c>
      <c r="M1010" s="184">
        <v>39.978299999999997</v>
      </c>
      <c r="N1010" s="184">
        <v>64.536900000000003</v>
      </c>
      <c r="O1010" s="184">
        <v>25.364899999999999</v>
      </c>
      <c r="P1010" s="184">
        <v>22.013100000000001</v>
      </c>
      <c r="Q1010" s="184">
        <v>25.922599999999999</v>
      </c>
      <c r="R1010" s="184">
        <v>36.217199999999998</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44459</v>
      </c>
      <c r="E1011" s="184">
        <v>96.521000000000001</v>
      </c>
      <c r="F1011" s="184">
        <v>-1.7678</v>
      </c>
      <c r="G1011" s="184">
        <v>-1.7678</v>
      </c>
      <c r="H1011" s="184">
        <v>-0.82199999999999995</v>
      </c>
      <c r="I1011" s="184">
        <v>-0.57479999999999998</v>
      </c>
      <c r="J1011" s="184">
        <v>5.4356</v>
      </c>
      <c r="K1011" s="184">
        <v>12.0982</v>
      </c>
      <c r="L1011" s="184">
        <v>23.741700000000002</v>
      </c>
      <c r="M1011" s="184">
        <v>38.889099999999999</v>
      </c>
      <c r="N1011" s="184">
        <v>62.819499999999998</v>
      </c>
      <c r="O1011" s="184">
        <v>24.082799999999999</v>
      </c>
      <c r="P1011" s="184">
        <v>20.923100000000002</v>
      </c>
      <c r="Q1011" s="184">
        <v>22.418800000000001</v>
      </c>
      <c r="R1011" s="184">
        <v>34.831200000000003</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44459</v>
      </c>
      <c r="E1012" s="184">
        <v>17.151299999999999</v>
      </c>
      <c r="F1012" s="184">
        <v>-1.4633</v>
      </c>
      <c r="G1012" s="184">
        <v>-1.4633</v>
      </c>
      <c r="H1012" s="184">
        <v>-1.4044000000000001</v>
      </c>
      <c r="I1012" s="184">
        <v>-0.96660000000000001</v>
      </c>
      <c r="J1012" s="184">
        <v>5.133</v>
      </c>
      <c r="K1012" s="184">
        <v>15.368</v>
      </c>
      <c r="L1012" s="184">
        <v>27.599599999999999</v>
      </c>
      <c r="M1012" s="184">
        <v>42.427799999999998</v>
      </c>
      <c r="N1012" s="184">
        <v>71.131399999999999</v>
      </c>
      <c r="O1012" s="184"/>
      <c r="P1012" s="184"/>
      <c r="Q1012" s="184">
        <v>32.2742</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44459</v>
      </c>
      <c r="E1013" s="184">
        <v>16.5808</v>
      </c>
      <c r="F1013" s="184">
        <v>-1.4778</v>
      </c>
      <c r="G1013" s="184">
        <v>-1.4778</v>
      </c>
      <c r="H1013" s="184">
        <v>-1.4368000000000001</v>
      </c>
      <c r="I1013" s="184">
        <v>-1.0326</v>
      </c>
      <c r="J1013" s="184">
        <v>4.9770000000000003</v>
      </c>
      <c r="K1013" s="184">
        <v>14.850099999999999</v>
      </c>
      <c r="L1013" s="184">
        <v>26.462900000000001</v>
      </c>
      <c r="M1013" s="184">
        <v>40.561700000000002</v>
      </c>
      <c r="N1013" s="184">
        <v>68.165700000000001</v>
      </c>
      <c r="O1013" s="184"/>
      <c r="P1013" s="184"/>
      <c r="Q1013" s="184">
        <v>29.974399999999999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44459</v>
      </c>
      <c r="E1014" s="184">
        <v>26.054200000000002</v>
      </c>
      <c r="F1014" s="184">
        <v>-1.595</v>
      </c>
      <c r="G1014" s="184">
        <v>-1.595</v>
      </c>
      <c r="H1014" s="184">
        <v>-0.49690000000000001</v>
      </c>
      <c r="I1014" s="184">
        <v>0.19339999999999999</v>
      </c>
      <c r="J1014" s="184">
        <v>6.7060000000000004</v>
      </c>
      <c r="K1014" s="184">
        <v>13.274699999999999</v>
      </c>
      <c r="L1014" s="184">
        <v>24.671399999999998</v>
      </c>
      <c r="M1014" s="184">
        <v>41.018000000000001</v>
      </c>
      <c r="N1014" s="184">
        <v>57.8688</v>
      </c>
      <c r="O1014" s="184">
        <v>19.496099999999998</v>
      </c>
      <c r="P1014" s="184">
        <v>16.3308</v>
      </c>
      <c r="Q1014" s="184">
        <v>17.978999999999999</v>
      </c>
      <c r="R1014" s="184">
        <v>27.184899999999999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44459</v>
      </c>
      <c r="E1015" s="184">
        <v>23.457699999999999</v>
      </c>
      <c r="F1015" s="184">
        <v>-1.5578000000000001</v>
      </c>
      <c r="G1015" s="184">
        <v>-1.5578000000000001</v>
      </c>
      <c r="H1015" s="184">
        <v>-0.48280000000000001</v>
      </c>
      <c r="I1015" s="184">
        <v>0.1653</v>
      </c>
      <c r="J1015" s="184">
        <v>6.5663</v>
      </c>
      <c r="K1015" s="184">
        <v>12.731299999999999</v>
      </c>
      <c r="L1015" s="184">
        <v>23.418099999999999</v>
      </c>
      <c r="M1015" s="184">
        <v>38.857199999999999</v>
      </c>
      <c r="N1015" s="184">
        <v>54.567999999999998</v>
      </c>
      <c r="O1015" s="184">
        <v>17.201799999999999</v>
      </c>
      <c r="P1015" s="184">
        <v>14.241300000000001</v>
      </c>
      <c r="Q1015" s="184">
        <v>15.8598</v>
      </c>
      <c r="R1015" s="184">
        <v>24.753399999999999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44459</v>
      </c>
      <c r="E1016" s="184">
        <v>812.09339999999997</v>
      </c>
      <c r="F1016" s="184">
        <v>-1.728</v>
      </c>
      <c r="G1016" s="184">
        <v>-1.728</v>
      </c>
      <c r="H1016" s="184">
        <v>-1.1224000000000001</v>
      </c>
      <c r="I1016" s="184">
        <v>-0.57189999999999996</v>
      </c>
      <c r="J1016" s="184">
        <v>5.5079000000000002</v>
      </c>
      <c r="K1016" s="184">
        <v>13.079499999999999</v>
      </c>
      <c r="L1016" s="184">
        <v>21.8308</v>
      </c>
      <c r="M1016" s="184">
        <v>33.631500000000003</v>
      </c>
      <c r="N1016" s="184">
        <v>58.667400000000001</v>
      </c>
      <c r="O1016" s="184">
        <v>14.9824</v>
      </c>
      <c r="P1016" s="184">
        <v>11.8744</v>
      </c>
      <c r="Q1016" s="184">
        <v>18.449100000000001</v>
      </c>
      <c r="R1016" s="184">
        <v>26.539200000000001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44459</v>
      </c>
      <c r="E1017" s="184">
        <v>856.13379999999995</v>
      </c>
      <c r="F1017" s="184">
        <v>-1.724</v>
      </c>
      <c r="G1017" s="184">
        <v>-1.724</v>
      </c>
      <c r="H1017" s="184">
        <v>-1.1134999999999999</v>
      </c>
      <c r="I1017" s="184">
        <v>-0.55400000000000005</v>
      </c>
      <c r="J1017" s="184">
        <v>5.55</v>
      </c>
      <c r="K1017" s="184">
        <v>13.217499999999999</v>
      </c>
      <c r="L1017" s="184">
        <v>22.131499999999999</v>
      </c>
      <c r="M1017" s="184">
        <v>34.134500000000003</v>
      </c>
      <c r="N1017" s="184">
        <v>59.486199999999997</v>
      </c>
      <c r="O1017" s="184">
        <v>15.590299999999999</v>
      </c>
      <c r="P1017" s="184">
        <v>12.537100000000001</v>
      </c>
      <c r="Q1017" s="184">
        <v>14.046900000000001</v>
      </c>
      <c r="R1017" s="184">
        <v>27.192299999999999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44459</v>
      </c>
      <c r="E1018" s="184">
        <v>175.85</v>
      </c>
      <c r="F1018" s="184">
        <v>-1.7817000000000001</v>
      </c>
      <c r="G1018" s="184">
        <v>-1.7817000000000001</v>
      </c>
      <c r="H1018" s="184">
        <v>-1.1079000000000001</v>
      </c>
      <c r="I1018" s="184">
        <v>-0.8458</v>
      </c>
      <c r="J1018" s="184">
        <v>5.1923000000000004</v>
      </c>
      <c r="K1018" s="184">
        <v>10.6114</v>
      </c>
      <c r="L1018" s="184">
        <v>23.144300000000001</v>
      </c>
      <c r="M1018" s="184">
        <v>35.248399999999997</v>
      </c>
      <c r="N1018" s="184">
        <v>58.938899999999997</v>
      </c>
      <c r="O1018" s="184">
        <v>17.828199999999999</v>
      </c>
      <c r="P1018" s="184">
        <v>16.628</v>
      </c>
      <c r="Q1018" s="184">
        <v>24.968399999999999</v>
      </c>
      <c r="R1018" s="184">
        <v>32.570500000000003</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44459</v>
      </c>
      <c r="E1019" s="184">
        <v>191.45</v>
      </c>
      <c r="F1019" s="184">
        <v>-1.7701</v>
      </c>
      <c r="G1019" s="184">
        <v>-1.7701</v>
      </c>
      <c r="H1019" s="184">
        <v>-1.085</v>
      </c>
      <c r="I1019" s="184">
        <v>-0.80310000000000004</v>
      </c>
      <c r="J1019" s="184">
        <v>5.2964000000000002</v>
      </c>
      <c r="K1019" s="184">
        <v>10.934100000000001</v>
      </c>
      <c r="L1019" s="184">
        <v>23.843699999999998</v>
      </c>
      <c r="M1019" s="184">
        <v>36.389499999999998</v>
      </c>
      <c r="N1019" s="184">
        <v>60.733800000000002</v>
      </c>
      <c r="O1019" s="184">
        <v>19.1648</v>
      </c>
      <c r="P1019" s="184">
        <v>17.939900000000002</v>
      </c>
      <c r="Q1019" s="184">
        <v>21.820900000000002</v>
      </c>
      <c r="R1019" s="184">
        <v>34.047899999999998</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44459</v>
      </c>
      <c r="E1020" s="184">
        <v>62.7532</v>
      </c>
      <c r="F1020" s="184">
        <v>-1.3574999999999999</v>
      </c>
      <c r="G1020" s="184">
        <v>-1.3574999999999999</v>
      </c>
      <c r="H1020" s="184">
        <v>-0.4955</v>
      </c>
      <c r="I1020" s="184">
        <v>-0.98550000000000004</v>
      </c>
      <c r="J1020" s="184">
        <v>7.0444000000000004</v>
      </c>
      <c r="K1020" s="184">
        <v>8.9138000000000002</v>
      </c>
      <c r="L1020" s="184">
        <v>22.1768</v>
      </c>
      <c r="M1020" s="184">
        <v>31.006</v>
      </c>
      <c r="N1020" s="184">
        <v>52.654800000000002</v>
      </c>
      <c r="O1020" s="184">
        <v>18.914200000000001</v>
      </c>
      <c r="P1020" s="184">
        <v>14.991400000000001</v>
      </c>
      <c r="Q1020" s="184">
        <v>13.2255</v>
      </c>
      <c r="R1020" s="184">
        <v>31.876000000000001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44459</v>
      </c>
      <c r="E1021" s="184">
        <v>64.811700000000002</v>
      </c>
      <c r="F1021" s="184">
        <v>-1.3432999999999999</v>
      </c>
      <c r="G1021" s="184">
        <v>-1.3432999999999999</v>
      </c>
      <c r="H1021" s="184">
        <v>-0.43869999999999998</v>
      </c>
      <c r="I1021" s="184">
        <v>-0.89590000000000003</v>
      </c>
      <c r="J1021" s="184">
        <v>7.2358000000000002</v>
      </c>
      <c r="K1021" s="184">
        <v>9.4387000000000008</v>
      </c>
      <c r="L1021" s="184">
        <v>23.348700000000001</v>
      </c>
      <c r="M1021" s="184">
        <v>32.685000000000002</v>
      </c>
      <c r="N1021" s="184">
        <v>54.671900000000001</v>
      </c>
      <c r="O1021" s="184">
        <v>19.663599999999999</v>
      </c>
      <c r="P1021" s="184">
        <v>15.4842</v>
      </c>
      <c r="Q1021" s="184">
        <v>18.7346</v>
      </c>
      <c r="R1021" s="184">
        <v>32.811799999999998</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44459</v>
      </c>
      <c r="E1022" s="184">
        <v>366.31560000000002</v>
      </c>
      <c r="F1022" s="184">
        <v>-0.90669999999999995</v>
      </c>
      <c r="G1022" s="184">
        <v>-0.90669999999999995</v>
      </c>
      <c r="H1022" s="184">
        <v>-0.34350000000000003</v>
      </c>
      <c r="I1022" s="184">
        <v>-0.24510000000000001</v>
      </c>
      <c r="J1022" s="184">
        <v>4.2847</v>
      </c>
      <c r="K1022" s="184">
        <v>8.3925000000000001</v>
      </c>
      <c r="L1022" s="184">
        <v>22.701699999999999</v>
      </c>
      <c r="M1022" s="184">
        <v>33.677300000000002</v>
      </c>
      <c r="N1022" s="184">
        <v>59.4131</v>
      </c>
      <c r="O1022" s="184">
        <v>18.236000000000001</v>
      </c>
      <c r="P1022" s="184">
        <v>15.3161</v>
      </c>
      <c r="Q1022" s="184">
        <v>17.666499999999999</v>
      </c>
      <c r="R1022" s="184">
        <v>28.139700000000001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44459</v>
      </c>
      <c r="E1023" s="184">
        <v>231.91720433701201</v>
      </c>
      <c r="F1023" s="184">
        <v>-0.90669999999999995</v>
      </c>
      <c r="G1023" s="184">
        <v>-0.90669999999999995</v>
      </c>
      <c r="H1023" s="184">
        <v>-0.34360000000000002</v>
      </c>
      <c r="I1023" s="184">
        <v>-0.2452</v>
      </c>
      <c r="J1023" s="184">
        <v>4.2843999999999998</v>
      </c>
      <c r="K1023" s="184">
        <v>8.3925000000000001</v>
      </c>
      <c r="L1023" s="184">
        <v>22.702100000000002</v>
      </c>
      <c r="M1023" s="184">
        <v>33.679400000000001</v>
      </c>
      <c r="N1023" s="184">
        <v>59.401400000000002</v>
      </c>
      <c r="O1023" s="184">
        <v>18.238199999999999</v>
      </c>
      <c r="P1023" s="184">
        <v>15.3132</v>
      </c>
      <c r="Q1023" s="184">
        <v>17.677499999999998</v>
      </c>
      <c r="R1023" s="184">
        <v>28.142099999999999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44459</v>
      </c>
      <c r="E1024" s="184">
        <v>513.89782247780795</v>
      </c>
      <c r="F1024" s="184">
        <v>-0.91339999999999999</v>
      </c>
      <c r="G1024" s="184">
        <v>-0.91339999999999999</v>
      </c>
      <c r="H1024" s="184">
        <v>-0.35930000000000001</v>
      </c>
      <c r="I1024" s="184">
        <v>-0.27679999999999999</v>
      </c>
      <c r="J1024" s="184">
        <v>4.2112999999999996</v>
      </c>
      <c r="K1024" s="184">
        <v>8.1763999999999992</v>
      </c>
      <c r="L1024" s="184">
        <v>22.235900000000001</v>
      </c>
      <c r="M1024" s="184">
        <v>32.932000000000002</v>
      </c>
      <c r="N1024" s="184">
        <v>58.244500000000002</v>
      </c>
      <c r="O1024" s="184">
        <v>17.441600000000001</v>
      </c>
      <c r="P1024" s="184">
        <v>14.5283</v>
      </c>
      <c r="Q1024" s="184">
        <v>14.780099999999999</v>
      </c>
      <c r="R1024" s="184">
        <v>27.230799999999999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44459</v>
      </c>
      <c r="E1025" s="184">
        <v>523.86917532870996</v>
      </c>
      <c r="F1025" s="184">
        <v>-0.91339999999999999</v>
      </c>
      <c r="G1025" s="184">
        <v>-0.91339999999999999</v>
      </c>
      <c r="H1025" s="184">
        <v>-0.35920000000000002</v>
      </c>
      <c r="I1025" s="184">
        <v>-0.27660000000000001</v>
      </c>
      <c r="J1025" s="184">
        <v>4.2114000000000003</v>
      </c>
      <c r="K1025" s="184">
        <v>8.1774000000000004</v>
      </c>
      <c r="L1025" s="184">
        <v>22.237300000000001</v>
      </c>
      <c r="M1025" s="184">
        <v>32.932200000000002</v>
      </c>
      <c r="N1025" s="184">
        <v>58.244799999999998</v>
      </c>
      <c r="O1025" s="184">
        <v>17.445699999999999</v>
      </c>
      <c r="P1025" s="184">
        <v>14.5306</v>
      </c>
      <c r="Q1025" s="184">
        <v>14.8573</v>
      </c>
      <c r="R1025" s="184">
        <v>27.237300000000001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44459</v>
      </c>
      <c r="E1026" s="184">
        <v>54.423000000000002</v>
      </c>
      <c r="F1026" s="184">
        <v>-1.5738000000000001</v>
      </c>
      <c r="G1026" s="184">
        <v>-1.5738000000000001</v>
      </c>
      <c r="H1026" s="184">
        <v>-0.50549999999999995</v>
      </c>
      <c r="I1026" s="184">
        <v>-0.2021</v>
      </c>
      <c r="J1026" s="184">
        <v>5.8834</v>
      </c>
      <c r="K1026" s="184">
        <v>17.0868</v>
      </c>
      <c r="L1026" s="184">
        <v>24.792200000000001</v>
      </c>
      <c r="M1026" s="184">
        <v>38.433</v>
      </c>
      <c r="N1026" s="184">
        <v>57.563800000000001</v>
      </c>
      <c r="O1026" s="184">
        <v>17.153400000000001</v>
      </c>
      <c r="P1026" s="184">
        <v>16.950600000000001</v>
      </c>
      <c r="Q1026" s="184">
        <v>12.3287</v>
      </c>
      <c r="R1026" s="184">
        <v>25.825299999999999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44459</v>
      </c>
      <c r="E1027" s="184">
        <v>58.646599999999999</v>
      </c>
      <c r="F1027" s="184">
        <v>-1.5634999999999999</v>
      </c>
      <c r="G1027" s="184">
        <v>-1.5634999999999999</v>
      </c>
      <c r="H1027" s="184">
        <v>-0.48120000000000002</v>
      </c>
      <c r="I1027" s="184">
        <v>-0.1542</v>
      </c>
      <c r="J1027" s="184">
        <v>5.9969000000000001</v>
      </c>
      <c r="K1027" s="184">
        <v>17.470300000000002</v>
      </c>
      <c r="L1027" s="184">
        <v>25.587199999999999</v>
      </c>
      <c r="M1027" s="184">
        <v>39.729599999999998</v>
      </c>
      <c r="N1027" s="184">
        <v>59.581699999999998</v>
      </c>
      <c r="O1027" s="184">
        <v>18.509499999999999</v>
      </c>
      <c r="P1027" s="184">
        <v>18.175599999999999</v>
      </c>
      <c r="Q1027" s="184">
        <v>16.633099999999999</v>
      </c>
      <c r="R1027" s="184">
        <v>27.4358</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44459</v>
      </c>
      <c r="E1028" s="184">
        <v>327.64359999999999</v>
      </c>
      <c r="F1028" s="184">
        <v>-1.1324000000000001</v>
      </c>
      <c r="G1028" s="184">
        <v>-1.1324000000000001</v>
      </c>
      <c r="H1028" s="184">
        <v>-0.26529999999999998</v>
      </c>
      <c r="I1028" s="184">
        <v>-0.4556</v>
      </c>
      <c r="J1028" s="184">
        <v>4.4444999999999997</v>
      </c>
      <c r="K1028" s="184">
        <v>9.1385000000000005</v>
      </c>
      <c r="L1028" s="184">
        <v>17.7499</v>
      </c>
      <c r="M1028" s="184">
        <v>29.5488</v>
      </c>
      <c r="N1028" s="184">
        <v>52.376100000000001</v>
      </c>
      <c r="O1028" s="184">
        <v>19.746200000000002</v>
      </c>
      <c r="P1028" s="184">
        <v>14.4725</v>
      </c>
      <c r="Q1028" s="184">
        <v>12.9826</v>
      </c>
      <c r="R1028" s="184">
        <v>26.2499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44459</v>
      </c>
      <c r="E1029" s="184">
        <v>358.16289999999998</v>
      </c>
      <c r="F1029" s="184">
        <v>-1.1238999999999999</v>
      </c>
      <c r="G1029" s="184">
        <v>-1.1238999999999999</v>
      </c>
      <c r="H1029" s="184">
        <v>-0.24479999999999999</v>
      </c>
      <c r="I1029" s="184">
        <v>-0.41449999999999998</v>
      </c>
      <c r="J1029" s="184">
        <v>4.5422000000000002</v>
      </c>
      <c r="K1029" s="184">
        <v>9.4426000000000005</v>
      </c>
      <c r="L1029" s="184">
        <v>18.384799999999998</v>
      </c>
      <c r="M1029" s="184">
        <v>30.6023</v>
      </c>
      <c r="N1029" s="184">
        <v>54.029699999999998</v>
      </c>
      <c r="O1029" s="184">
        <v>20.624199999999998</v>
      </c>
      <c r="P1029" s="184">
        <v>15.6516</v>
      </c>
      <c r="Q1029" s="184">
        <v>17.339500000000001</v>
      </c>
      <c r="R1029" s="184">
        <v>26.723800000000001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44459</v>
      </c>
      <c r="E1030" s="184">
        <v>16.63</v>
      </c>
      <c r="F1030" s="184">
        <v>-1.4226000000000001</v>
      </c>
      <c r="G1030" s="184">
        <v>-1.4226000000000001</v>
      </c>
      <c r="H1030" s="184">
        <v>-0.41920000000000002</v>
      </c>
      <c r="I1030" s="184">
        <v>-0.24</v>
      </c>
      <c r="J1030" s="184">
        <v>7.1520999999999999</v>
      </c>
      <c r="K1030" s="184">
        <v>14.531700000000001</v>
      </c>
      <c r="L1030" s="184">
        <v>25.4148</v>
      </c>
      <c r="M1030" s="184">
        <v>34.765000000000001</v>
      </c>
      <c r="N1030" s="184">
        <v>54.553899999999999</v>
      </c>
      <c r="O1030" s="184"/>
      <c r="P1030" s="184"/>
      <c r="Q1030" s="184">
        <v>32.825299999999999</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44459</v>
      </c>
      <c r="E1031" s="184">
        <v>16.329999999999998</v>
      </c>
      <c r="F1031" s="184">
        <v>-1.4483999999999999</v>
      </c>
      <c r="G1031" s="184">
        <v>-1.4483999999999999</v>
      </c>
      <c r="H1031" s="184">
        <v>-0.42680000000000001</v>
      </c>
      <c r="I1031" s="184">
        <v>-0.30530000000000002</v>
      </c>
      <c r="J1031" s="184">
        <v>7.0118</v>
      </c>
      <c r="K1031" s="184">
        <v>14.275700000000001</v>
      </c>
      <c r="L1031" s="184">
        <v>24.7517</v>
      </c>
      <c r="M1031" s="184">
        <v>33.742800000000003</v>
      </c>
      <c r="N1031" s="184">
        <v>52.9026</v>
      </c>
      <c r="O1031" s="184"/>
      <c r="P1031" s="184"/>
      <c r="Q1031" s="184">
        <v>31.482600000000001</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44459</v>
      </c>
      <c r="E1032" s="184">
        <v>101.1754</v>
      </c>
      <c r="F1032" s="184">
        <v>-1.7599</v>
      </c>
      <c r="G1032" s="184">
        <v>-1.7599</v>
      </c>
      <c r="H1032" s="184">
        <v>-0.80210000000000004</v>
      </c>
      <c r="I1032" s="184">
        <v>-0.63649999999999995</v>
      </c>
      <c r="J1032" s="184">
        <v>4.4564000000000004</v>
      </c>
      <c r="K1032" s="184">
        <v>10.622299999999999</v>
      </c>
      <c r="L1032" s="184">
        <v>23.601199999999999</v>
      </c>
      <c r="M1032" s="184">
        <v>41.234000000000002</v>
      </c>
      <c r="N1032" s="184">
        <v>64.246300000000005</v>
      </c>
      <c r="O1032" s="184">
        <v>15.917400000000001</v>
      </c>
      <c r="P1032" s="184">
        <v>13.586499999999999</v>
      </c>
      <c r="Q1032" s="184">
        <v>14.3332</v>
      </c>
      <c r="R1032" s="184">
        <v>28.441500000000001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44459</v>
      </c>
      <c r="E1033" s="184">
        <v>194.44900000000001</v>
      </c>
      <c r="F1033" s="184">
        <v>-1.7636000000000001</v>
      </c>
      <c r="G1033" s="184">
        <v>-1.7636000000000001</v>
      </c>
      <c r="H1033" s="184">
        <v>-0.81200000000000006</v>
      </c>
      <c r="I1033" s="184">
        <v>-0.65490000000000004</v>
      </c>
      <c r="J1033" s="184">
        <v>4.4130000000000003</v>
      </c>
      <c r="K1033" s="184">
        <v>10.4718</v>
      </c>
      <c r="L1033" s="184">
        <v>23.2698</v>
      </c>
      <c r="M1033" s="184">
        <v>40.682600000000001</v>
      </c>
      <c r="N1033" s="184">
        <v>63.412100000000002</v>
      </c>
      <c r="O1033" s="184">
        <v>15.347</v>
      </c>
      <c r="P1033" s="184">
        <v>12.995799999999999</v>
      </c>
      <c r="Q1033" s="184">
        <v>12.959099999999999</v>
      </c>
      <c r="R1033" s="184">
        <v>27.827100000000002</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-1.5030032786885248</v>
      </c>
      <c r="G1034" s="186">
        <v>-1.5030032786885248</v>
      </c>
      <c r="H1034" s="186">
        <v>-0.58313770491803285</v>
      </c>
      <c r="I1034" s="186">
        <v>-0.14954426229508203</v>
      </c>
      <c r="J1034" s="186">
        <v>5.8508442622950811</v>
      </c>
      <c r="K1034" s="186">
        <v>12.056744262295087</v>
      </c>
      <c r="L1034" s="186">
        <v>23.5318868852459</v>
      </c>
      <c r="M1034" s="186">
        <v>35.643847540983607</v>
      </c>
      <c r="N1034" s="186">
        <v>58.47086065573771</v>
      </c>
      <c r="O1034" s="186">
        <v>17.866832653061227</v>
      </c>
      <c r="P1034" s="186">
        <v>15.460465306122453</v>
      </c>
      <c r="Q1034" s="186">
        <v>20.118298360655739</v>
      </c>
      <c r="R1034" s="186">
        <v>29.071983018867922</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-1.5778000000000001</v>
      </c>
      <c r="G1035" s="186">
        <v>-1.5778000000000001</v>
      </c>
      <c r="H1035" s="186">
        <v>-0.69430000000000003</v>
      </c>
      <c r="I1035" s="186">
        <v>-0.30530000000000002</v>
      </c>
      <c r="J1035" s="186">
        <v>5.8529999999999998</v>
      </c>
      <c r="K1035" s="186">
        <v>11.684100000000001</v>
      </c>
      <c r="L1035" s="186">
        <v>23.601199999999999</v>
      </c>
      <c r="M1035" s="186">
        <v>36.013800000000003</v>
      </c>
      <c r="N1035" s="186">
        <v>59.362499999999997</v>
      </c>
      <c r="O1035" s="186">
        <v>17.6584</v>
      </c>
      <c r="P1035" s="186">
        <v>15.145099999999999</v>
      </c>
      <c r="Q1035" s="186">
        <v>17.943999999999999</v>
      </c>
      <c r="R1035" s="186">
        <v>28.142099999999999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44459</v>
      </c>
      <c r="E1038" s="184">
        <v>339.16</v>
      </c>
      <c r="F1038" s="184">
        <v>-1.1772</v>
      </c>
      <c r="G1038" s="184">
        <v>-1.1772</v>
      </c>
      <c r="H1038" s="184">
        <v>0.22750000000000001</v>
      </c>
      <c r="I1038" s="184">
        <v>0.19500000000000001</v>
      </c>
      <c r="J1038" s="184">
        <v>5.8320999999999996</v>
      </c>
      <c r="K1038" s="184">
        <v>12.3567</v>
      </c>
      <c r="L1038" s="184">
        <v>20.551600000000001</v>
      </c>
      <c r="M1038" s="184">
        <v>29.7029</v>
      </c>
      <c r="N1038" s="184">
        <v>54.669800000000002</v>
      </c>
      <c r="O1038" s="184">
        <v>15.2973</v>
      </c>
      <c r="P1038" s="184">
        <v>13.088699999999999</v>
      </c>
      <c r="Q1038" s="184">
        <v>20.371700000000001</v>
      </c>
      <c r="R1038" s="184">
        <v>24.4284</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44459</v>
      </c>
      <c r="E1039" s="184">
        <v>339.16</v>
      </c>
      <c r="F1039" s="184">
        <v>-1.1772</v>
      </c>
      <c r="G1039" s="184">
        <v>-1.1772</v>
      </c>
      <c r="H1039" s="184">
        <v>0.22750000000000001</v>
      </c>
      <c r="I1039" s="184">
        <v>0.19500000000000001</v>
      </c>
      <c r="J1039" s="184">
        <v>5.8320999999999996</v>
      </c>
      <c r="K1039" s="184">
        <v>12.3567</v>
      </c>
      <c r="L1039" s="184">
        <v>20.551600000000001</v>
      </c>
      <c r="M1039" s="184">
        <v>29.7029</v>
      </c>
      <c r="N1039" s="184">
        <v>54.669800000000002</v>
      </c>
      <c r="O1039" s="184">
        <v>15.2973</v>
      </c>
      <c r="P1039" s="184">
        <v>13.088699999999999</v>
      </c>
      <c r="Q1039" s="184">
        <v>20.294799999999999</v>
      </c>
      <c r="R1039" s="184">
        <v>24.4284</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44459</v>
      </c>
      <c r="E1040" s="184">
        <v>365.3</v>
      </c>
      <c r="F1040" s="184">
        <v>-1.1714</v>
      </c>
      <c r="G1040" s="184">
        <v>-1.1714</v>
      </c>
      <c r="H1040" s="184">
        <v>0.24149999999999999</v>
      </c>
      <c r="I1040" s="184">
        <v>0.22220000000000001</v>
      </c>
      <c r="J1040" s="184">
        <v>5.8933</v>
      </c>
      <c r="K1040" s="184">
        <v>12.5558</v>
      </c>
      <c r="L1040" s="184">
        <v>20.956299999999999</v>
      </c>
      <c r="M1040" s="184">
        <v>30.343299999999999</v>
      </c>
      <c r="N1040" s="184">
        <v>55.711799999999997</v>
      </c>
      <c r="O1040" s="184">
        <v>16.097899999999999</v>
      </c>
      <c r="P1040" s="184">
        <v>14.0321</v>
      </c>
      <c r="Q1040" s="184">
        <v>15.9793</v>
      </c>
      <c r="R1040" s="184">
        <v>25.259699999999999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44459</v>
      </c>
      <c r="E1041" s="184">
        <v>51.96</v>
      </c>
      <c r="F1041" s="184">
        <v>-0.63109999999999999</v>
      </c>
      <c r="G1041" s="184">
        <v>-0.63109999999999999</v>
      </c>
      <c r="H1041" s="184">
        <v>0.4446</v>
      </c>
      <c r="I1041" s="184">
        <v>0.28949999999999998</v>
      </c>
      <c r="J1041" s="184">
        <v>6.5628000000000002</v>
      </c>
      <c r="K1041" s="184">
        <v>12.7849</v>
      </c>
      <c r="L1041" s="184">
        <v>21.657699999999998</v>
      </c>
      <c r="M1041" s="184">
        <v>25.9331</v>
      </c>
      <c r="N1041" s="184">
        <v>51.752299999999998</v>
      </c>
      <c r="O1041" s="184">
        <v>21.109400000000001</v>
      </c>
      <c r="P1041" s="184">
        <v>19.367799999999999</v>
      </c>
      <c r="Q1041" s="184">
        <v>18.092700000000001</v>
      </c>
      <c r="R1041" s="184">
        <v>26.285499999999999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44459</v>
      </c>
      <c r="E1042" s="184">
        <v>46.89</v>
      </c>
      <c r="F1042" s="184">
        <v>-0.63570000000000004</v>
      </c>
      <c r="G1042" s="184">
        <v>-0.63570000000000004</v>
      </c>
      <c r="H1042" s="184">
        <v>0.4284</v>
      </c>
      <c r="I1042" s="184">
        <v>0.25659999999999999</v>
      </c>
      <c r="J1042" s="184">
        <v>6.4714</v>
      </c>
      <c r="K1042" s="184">
        <v>12.446</v>
      </c>
      <c r="L1042" s="184">
        <v>20.912800000000001</v>
      </c>
      <c r="M1042" s="184">
        <v>24.773800000000001</v>
      </c>
      <c r="N1042" s="184">
        <v>49.951999999999998</v>
      </c>
      <c r="O1042" s="184">
        <v>19.631599999999999</v>
      </c>
      <c r="P1042" s="184">
        <v>17.881499999999999</v>
      </c>
      <c r="Q1042" s="184">
        <v>14.099399999999999</v>
      </c>
      <c r="R1042" s="184">
        <v>24.7743</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44459</v>
      </c>
      <c r="E1043" s="184">
        <v>22.07</v>
      </c>
      <c r="F1043" s="184">
        <v>-1.605</v>
      </c>
      <c r="G1043" s="184">
        <v>-1.605</v>
      </c>
      <c r="H1043" s="184">
        <v>-0.4511</v>
      </c>
      <c r="I1043" s="184">
        <v>-0.18090000000000001</v>
      </c>
      <c r="J1043" s="184">
        <v>5.3460999999999999</v>
      </c>
      <c r="K1043" s="184">
        <v>11.9168</v>
      </c>
      <c r="L1043" s="184">
        <v>18.210999999999999</v>
      </c>
      <c r="M1043" s="184">
        <v>26.766200000000001</v>
      </c>
      <c r="N1043" s="184">
        <v>50.443100000000001</v>
      </c>
      <c r="O1043" s="184">
        <v>16.1309</v>
      </c>
      <c r="P1043" s="184">
        <v>12.952299999999999</v>
      </c>
      <c r="Q1043" s="184">
        <v>7.2869999999999999</v>
      </c>
      <c r="R1043" s="184">
        <v>24.151700000000002</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44459</v>
      </c>
      <c r="E1044" s="184">
        <v>23.48</v>
      </c>
      <c r="F1044" s="184">
        <v>-1.5926</v>
      </c>
      <c r="G1044" s="184">
        <v>-1.5926</v>
      </c>
      <c r="H1044" s="184">
        <v>-0.46629999999999999</v>
      </c>
      <c r="I1044" s="184">
        <v>-0.1701</v>
      </c>
      <c r="J1044" s="184">
        <v>5.4333</v>
      </c>
      <c r="K1044" s="184">
        <v>12.129899999999999</v>
      </c>
      <c r="L1044" s="184">
        <v>18.7058</v>
      </c>
      <c r="M1044" s="184">
        <v>27.539400000000001</v>
      </c>
      <c r="N1044" s="184">
        <v>51.7776</v>
      </c>
      <c r="O1044" s="184">
        <v>16.9937</v>
      </c>
      <c r="P1044" s="184">
        <v>13.8703</v>
      </c>
      <c r="Q1044" s="184">
        <v>13.1532</v>
      </c>
      <c r="R1044" s="184">
        <v>25.116599999999998</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44459</v>
      </c>
      <c r="E1045" s="184">
        <v>139.61000000000001</v>
      </c>
      <c r="F1045" s="184">
        <v>-1.0279</v>
      </c>
      <c r="G1045" s="184">
        <v>-1.0279</v>
      </c>
      <c r="H1045" s="184">
        <v>0.30170000000000002</v>
      </c>
      <c r="I1045" s="184">
        <v>0.12189999999999999</v>
      </c>
      <c r="J1045" s="184">
        <v>6.0301999999999998</v>
      </c>
      <c r="K1045" s="184">
        <v>11.296200000000001</v>
      </c>
      <c r="L1045" s="184">
        <v>18.023499999999999</v>
      </c>
      <c r="M1045" s="184">
        <v>25.222000000000001</v>
      </c>
      <c r="N1045" s="184">
        <v>47.097299999999997</v>
      </c>
      <c r="O1045" s="184">
        <v>18.5715</v>
      </c>
      <c r="P1045" s="184">
        <v>14.3628</v>
      </c>
      <c r="Q1045" s="184">
        <v>16.771599999999999</v>
      </c>
      <c r="R1045" s="184">
        <v>23.656099999999999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44459</v>
      </c>
      <c r="E1046" s="184">
        <v>153.87</v>
      </c>
      <c r="F1046" s="184">
        <v>-1.0164</v>
      </c>
      <c r="G1046" s="184">
        <v>-1.0164</v>
      </c>
      <c r="H1046" s="184">
        <v>0.32600000000000001</v>
      </c>
      <c r="I1046" s="184">
        <v>0.16930000000000001</v>
      </c>
      <c r="J1046" s="184">
        <v>6.1464999999999996</v>
      </c>
      <c r="K1046" s="184">
        <v>11.661799999999999</v>
      </c>
      <c r="L1046" s="184">
        <v>18.7727</v>
      </c>
      <c r="M1046" s="184">
        <v>26.4131</v>
      </c>
      <c r="N1046" s="184">
        <v>48.940100000000001</v>
      </c>
      <c r="O1046" s="184">
        <v>19.966899999999999</v>
      </c>
      <c r="P1046" s="184">
        <v>15.795199999999999</v>
      </c>
      <c r="Q1046" s="184">
        <v>16.716200000000001</v>
      </c>
      <c r="R1046" s="184">
        <v>25.0931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44459</v>
      </c>
      <c r="E1047" s="184">
        <v>45.91</v>
      </c>
      <c r="F1047" s="184">
        <v>-1.1838</v>
      </c>
      <c r="G1047" s="184">
        <v>-1.1838</v>
      </c>
      <c r="H1047" s="184">
        <v>-0.26069999999999999</v>
      </c>
      <c r="I1047" s="184">
        <v>-0.19570000000000001</v>
      </c>
      <c r="J1047" s="184">
        <v>5.4916999999999998</v>
      </c>
      <c r="K1047" s="184">
        <v>11.324</v>
      </c>
      <c r="L1047" s="184">
        <v>20.088899999999999</v>
      </c>
      <c r="M1047" s="184">
        <v>28.924499999999998</v>
      </c>
      <c r="N1047" s="184">
        <v>52.4236</v>
      </c>
      <c r="O1047" s="184">
        <v>22.089200000000002</v>
      </c>
      <c r="P1047" s="184">
        <v>18.450299999999999</v>
      </c>
      <c r="Q1047" s="184">
        <v>16.6053</v>
      </c>
      <c r="R1047" s="184">
        <v>31.252099999999999</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44459</v>
      </c>
      <c r="E1048" s="184">
        <v>41.76</v>
      </c>
      <c r="F1048" s="184">
        <v>-1.1832</v>
      </c>
      <c r="G1048" s="184">
        <v>-1.1832</v>
      </c>
      <c r="H1048" s="184">
        <v>-0.28649999999999998</v>
      </c>
      <c r="I1048" s="184">
        <v>-0.2389</v>
      </c>
      <c r="J1048" s="184">
        <v>5.3746999999999998</v>
      </c>
      <c r="K1048" s="184">
        <v>10.886900000000001</v>
      </c>
      <c r="L1048" s="184">
        <v>19.144100000000002</v>
      </c>
      <c r="M1048" s="184">
        <v>27.433599999999998</v>
      </c>
      <c r="N1048" s="184">
        <v>50.053899999999999</v>
      </c>
      <c r="O1048" s="184">
        <v>20.3871</v>
      </c>
      <c r="P1048" s="184">
        <v>16.962</v>
      </c>
      <c r="Q1048" s="184">
        <v>13.752000000000001</v>
      </c>
      <c r="R1048" s="184">
        <v>29.3278</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44459</v>
      </c>
      <c r="E1049" s="184">
        <v>317.58100000000002</v>
      </c>
      <c r="F1049" s="184">
        <v>-1.1624000000000001</v>
      </c>
      <c r="G1049" s="184">
        <v>-1.1624000000000001</v>
      </c>
      <c r="H1049" s="184">
        <v>-0.70599999999999996</v>
      </c>
      <c r="I1049" s="184">
        <v>-0.70909999999999995</v>
      </c>
      <c r="J1049" s="184">
        <v>4.6632999999999996</v>
      </c>
      <c r="K1049" s="184">
        <v>10.1943</v>
      </c>
      <c r="L1049" s="184">
        <v>20.150700000000001</v>
      </c>
      <c r="M1049" s="184">
        <v>26.9146</v>
      </c>
      <c r="N1049" s="184">
        <v>49.659799999999997</v>
      </c>
      <c r="O1049" s="184">
        <v>14.84</v>
      </c>
      <c r="P1049" s="184">
        <v>12.0863</v>
      </c>
      <c r="Q1049" s="184">
        <v>12.786099999999999</v>
      </c>
      <c r="R1049" s="184">
        <v>21.565999999999999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44459</v>
      </c>
      <c r="E1050" s="184">
        <v>299.74400000000003</v>
      </c>
      <c r="F1050" s="184">
        <v>-1.1681999999999999</v>
      </c>
      <c r="G1050" s="184">
        <v>-1.1681999999999999</v>
      </c>
      <c r="H1050" s="184">
        <v>-0.71940000000000004</v>
      </c>
      <c r="I1050" s="184">
        <v>-0.73619999999999997</v>
      </c>
      <c r="J1050" s="184">
        <v>4.5993000000000004</v>
      </c>
      <c r="K1050" s="184">
        <v>9.9880999999999993</v>
      </c>
      <c r="L1050" s="184">
        <v>19.694099999999999</v>
      </c>
      <c r="M1050" s="184">
        <v>26.185700000000001</v>
      </c>
      <c r="N1050" s="184">
        <v>48.515999999999998</v>
      </c>
      <c r="O1050" s="184">
        <v>14.0001</v>
      </c>
      <c r="P1050" s="184">
        <v>11.2814</v>
      </c>
      <c r="Q1050" s="184">
        <v>20.123999999999999</v>
      </c>
      <c r="R1050" s="184">
        <v>20.642900000000001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44459</v>
      </c>
      <c r="E1051" s="184">
        <v>54.84</v>
      </c>
      <c r="F1051" s="184">
        <v>-1.2248000000000001</v>
      </c>
      <c r="G1051" s="184">
        <v>-1.2248000000000001</v>
      </c>
      <c r="H1051" s="184">
        <v>-1.8200000000000001E-2</v>
      </c>
      <c r="I1051" s="184">
        <v>-0.23649999999999999</v>
      </c>
      <c r="J1051" s="184">
        <v>5.4817999999999998</v>
      </c>
      <c r="K1051" s="184">
        <v>11.8271</v>
      </c>
      <c r="L1051" s="184">
        <v>19.191500000000001</v>
      </c>
      <c r="M1051" s="184">
        <v>26.563600000000001</v>
      </c>
      <c r="N1051" s="184">
        <v>48.779200000000003</v>
      </c>
      <c r="O1051" s="184">
        <v>15.5366</v>
      </c>
      <c r="P1051" s="184">
        <v>14.744199999999999</v>
      </c>
      <c r="Q1051" s="184">
        <v>14.780799999999999</v>
      </c>
      <c r="R1051" s="184">
        <v>24.4102</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44459</v>
      </c>
      <c r="E1052" s="184">
        <v>59.37</v>
      </c>
      <c r="F1052" s="184">
        <v>-1.2145999999999999</v>
      </c>
      <c r="G1052" s="184">
        <v>-1.2145999999999999</v>
      </c>
      <c r="H1052" s="184">
        <v>0</v>
      </c>
      <c r="I1052" s="184">
        <v>-0.16819999999999999</v>
      </c>
      <c r="J1052" s="184">
        <v>5.6029999999999998</v>
      </c>
      <c r="K1052" s="184">
        <v>12.251799999999999</v>
      </c>
      <c r="L1052" s="184">
        <v>20.085000000000001</v>
      </c>
      <c r="M1052" s="184">
        <v>27.9526</v>
      </c>
      <c r="N1052" s="184">
        <v>50.991900000000001</v>
      </c>
      <c r="O1052" s="184">
        <v>17.186599999999999</v>
      </c>
      <c r="P1052" s="184">
        <v>16.103100000000001</v>
      </c>
      <c r="Q1052" s="184">
        <v>15.9802</v>
      </c>
      <c r="R1052" s="184">
        <v>26.376100000000001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44459</v>
      </c>
      <c r="E1053" s="184">
        <v>1679.3311483549401</v>
      </c>
      <c r="F1053" s="184">
        <v>-1.6475</v>
      </c>
      <c r="G1053" s="184">
        <v>-1.6475</v>
      </c>
      <c r="H1053" s="184">
        <v>0.38569999999999999</v>
      </c>
      <c r="I1053" s="184">
        <v>5.67E-2</v>
      </c>
      <c r="J1053" s="184">
        <v>5.3213999999999997</v>
      </c>
      <c r="K1053" s="184">
        <v>8.2342999999999993</v>
      </c>
      <c r="L1053" s="184">
        <v>17.110199999999999</v>
      </c>
      <c r="M1053" s="184">
        <v>31.8841</v>
      </c>
      <c r="N1053" s="184">
        <v>62.249400000000001</v>
      </c>
      <c r="O1053" s="184">
        <v>14.1691</v>
      </c>
      <c r="P1053" s="184">
        <v>12.389200000000001</v>
      </c>
      <c r="Q1053" s="184">
        <v>20.220300000000002</v>
      </c>
      <c r="R1053" s="184">
        <v>25.625499999999999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44459</v>
      </c>
      <c r="E1054" s="184">
        <v>751.51319999999998</v>
      </c>
      <c r="F1054" s="184">
        <v>-1.6417999999999999</v>
      </c>
      <c r="G1054" s="184">
        <v>-1.6417999999999999</v>
      </c>
      <c r="H1054" s="184">
        <v>0.39929999999999999</v>
      </c>
      <c r="I1054" s="184">
        <v>8.43E-2</v>
      </c>
      <c r="J1054" s="184">
        <v>5.3857999999999997</v>
      </c>
      <c r="K1054" s="184">
        <v>8.4353999999999996</v>
      </c>
      <c r="L1054" s="184">
        <v>17.5397</v>
      </c>
      <c r="M1054" s="184">
        <v>32.608499999999999</v>
      </c>
      <c r="N1054" s="184">
        <v>63.432699999999997</v>
      </c>
      <c r="O1054" s="184">
        <v>15.0382</v>
      </c>
      <c r="P1054" s="184">
        <v>13.303000000000001</v>
      </c>
      <c r="Q1054" s="184">
        <v>14.0703</v>
      </c>
      <c r="R1054" s="184">
        <v>26.5563</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44459</v>
      </c>
      <c r="E1055" s="184">
        <v>825.52522444338797</v>
      </c>
      <c r="F1055" s="184">
        <v>-1.4149</v>
      </c>
      <c r="G1055" s="184">
        <v>-1.4149</v>
      </c>
      <c r="H1055" s="184">
        <v>0.5181</v>
      </c>
      <c r="I1055" s="184">
        <v>0.6321</v>
      </c>
      <c r="J1055" s="184">
        <v>6.0223000000000004</v>
      </c>
      <c r="K1055" s="184">
        <v>8.3353000000000002</v>
      </c>
      <c r="L1055" s="184">
        <v>15.6312</v>
      </c>
      <c r="M1055" s="184">
        <v>27.9907</v>
      </c>
      <c r="N1055" s="184">
        <v>53.365000000000002</v>
      </c>
      <c r="O1055" s="184">
        <v>12.705500000000001</v>
      </c>
      <c r="P1055" s="184">
        <v>12.7029</v>
      </c>
      <c r="Q1055" s="184">
        <v>19.254999999999999</v>
      </c>
      <c r="R1055" s="184">
        <v>19.145900000000001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44459</v>
      </c>
      <c r="E1056" s="184">
        <v>711.702</v>
      </c>
      <c r="F1056" s="184">
        <v>-1.4100999999999999</v>
      </c>
      <c r="G1056" s="184">
        <v>-1.4100999999999999</v>
      </c>
      <c r="H1056" s="184">
        <v>0.52869999999999995</v>
      </c>
      <c r="I1056" s="184">
        <v>0.6542</v>
      </c>
      <c r="J1056" s="184">
        <v>6.0754000000000001</v>
      </c>
      <c r="K1056" s="184">
        <v>8.5010999999999992</v>
      </c>
      <c r="L1056" s="184">
        <v>15.9664</v>
      </c>
      <c r="M1056" s="184">
        <v>28.5457</v>
      </c>
      <c r="N1056" s="184">
        <v>54.253399999999999</v>
      </c>
      <c r="O1056" s="184">
        <v>13.367000000000001</v>
      </c>
      <c r="P1056" s="184">
        <v>13.440099999999999</v>
      </c>
      <c r="Q1056" s="184">
        <v>14.035399999999999</v>
      </c>
      <c r="R1056" s="184">
        <v>19.832799999999999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44459</v>
      </c>
      <c r="E1057" s="184">
        <v>315.97989999999999</v>
      </c>
      <c r="F1057" s="184">
        <v>-1.1992</v>
      </c>
      <c r="G1057" s="184">
        <v>-1.1992</v>
      </c>
      <c r="H1057" s="184">
        <v>-0.48459999999999998</v>
      </c>
      <c r="I1057" s="184">
        <v>-0.95309999999999995</v>
      </c>
      <c r="J1057" s="184">
        <v>4.9307999999999996</v>
      </c>
      <c r="K1057" s="184">
        <v>9.6859000000000002</v>
      </c>
      <c r="L1057" s="184">
        <v>15.932</v>
      </c>
      <c r="M1057" s="184">
        <v>23.341699999999999</v>
      </c>
      <c r="N1057" s="184">
        <v>48.562800000000003</v>
      </c>
      <c r="O1057" s="184">
        <v>14.627700000000001</v>
      </c>
      <c r="P1057" s="184">
        <v>13.8323</v>
      </c>
      <c r="Q1057" s="184">
        <v>20.1722</v>
      </c>
      <c r="R1057" s="184">
        <v>22.8902</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44459</v>
      </c>
      <c r="E1058" s="184">
        <v>338.59280000000001</v>
      </c>
      <c r="F1058" s="184">
        <v>-1.1915</v>
      </c>
      <c r="G1058" s="184">
        <v>-1.1915</v>
      </c>
      <c r="H1058" s="184">
        <v>-0.46650000000000003</v>
      </c>
      <c r="I1058" s="184">
        <v>-0.91749999999999998</v>
      </c>
      <c r="J1058" s="184">
        <v>5.0140000000000002</v>
      </c>
      <c r="K1058" s="184">
        <v>9.9515999999999991</v>
      </c>
      <c r="L1058" s="184">
        <v>16.485299999999999</v>
      </c>
      <c r="M1058" s="184">
        <v>24.222300000000001</v>
      </c>
      <c r="N1058" s="184">
        <v>49.973999999999997</v>
      </c>
      <c r="O1058" s="184">
        <v>15.6648</v>
      </c>
      <c r="P1058" s="184">
        <v>14.7784</v>
      </c>
      <c r="Q1058" s="184">
        <v>14.0931</v>
      </c>
      <c r="R1058" s="184">
        <v>24.054500000000001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44459</v>
      </c>
      <c r="E1059" s="184">
        <v>63.97</v>
      </c>
      <c r="F1059" s="184">
        <v>-1.1435999999999999</v>
      </c>
      <c r="G1059" s="184">
        <v>-1.1435999999999999</v>
      </c>
      <c r="H1059" s="184">
        <v>0.5343</v>
      </c>
      <c r="I1059" s="184">
        <v>0.47120000000000001</v>
      </c>
      <c r="J1059" s="184">
        <v>5.8579999999999997</v>
      </c>
      <c r="K1059" s="184">
        <v>11.465400000000001</v>
      </c>
      <c r="L1059" s="184">
        <v>18.4191</v>
      </c>
      <c r="M1059" s="184">
        <v>28.815899999999999</v>
      </c>
      <c r="N1059" s="184">
        <v>52.3095</v>
      </c>
      <c r="O1059" s="184">
        <v>15.136100000000001</v>
      </c>
      <c r="P1059" s="184">
        <v>14.4598</v>
      </c>
      <c r="Q1059" s="184">
        <v>14.929500000000001</v>
      </c>
      <c r="R1059" s="184">
        <v>23.939399999999999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44459</v>
      </c>
      <c r="E1060" s="184">
        <v>68.680000000000007</v>
      </c>
      <c r="F1060" s="184">
        <v>-1.1372</v>
      </c>
      <c r="G1060" s="184">
        <v>-1.1372</v>
      </c>
      <c r="H1060" s="184">
        <v>0.54159999999999997</v>
      </c>
      <c r="I1060" s="184">
        <v>0.4975</v>
      </c>
      <c r="J1060" s="184">
        <v>5.9058999999999999</v>
      </c>
      <c r="K1060" s="184">
        <v>11.638500000000001</v>
      </c>
      <c r="L1060" s="184">
        <v>18.803000000000001</v>
      </c>
      <c r="M1060" s="184">
        <v>29.389600000000002</v>
      </c>
      <c r="N1060" s="184">
        <v>53.235199999999999</v>
      </c>
      <c r="O1060" s="184">
        <v>15.898899999999999</v>
      </c>
      <c r="P1060" s="184">
        <v>15.362399999999999</v>
      </c>
      <c r="Q1060" s="184">
        <v>16.190000000000001</v>
      </c>
      <c r="R1060" s="184">
        <v>24.700299999999999</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44459</v>
      </c>
      <c r="E1061" s="184">
        <v>39.1</v>
      </c>
      <c r="F1061" s="184">
        <v>-1.3373999999999999</v>
      </c>
      <c r="G1061" s="184">
        <v>-1.3373999999999999</v>
      </c>
      <c r="H1061" s="184">
        <v>-5.11E-2</v>
      </c>
      <c r="I1061" s="184">
        <v>0.1024</v>
      </c>
      <c r="J1061" s="184">
        <v>6.2789000000000001</v>
      </c>
      <c r="K1061" s="184">
        <v>12.7126</v>
      </c>
      <c r="L1061" s="184">
        <v>23.1496</v>
      </c>
      <c r="M1061" s="184">
        <v>32.632300000000001</v>
      </c>
      <c r="N1061" s="184">
        <v>55.776899999999998</v>
      </c>
      <c r="O1061" s="184">
        <v>18.610499999999998</v>
      </c>
      <c r="P1061" s="184">
        <v>13.3165</v>
      </c>
      <c r="Q1061" s="184">
        <v>15.6892</v>
      </c>
      <c r="R1061" s="184">
        <v>27.305199999999999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44459</v>
      </c>
      <c r="E1062" s="184">
        <v>43.01</v>
      </c>
      <c r="F1062" s="184">
        <v>-1.3306</v>
      </c>
      <c r="G1062" s="184">
        <v>-1.3306</v>
      </c>
      <c r="H1062" s="184">
        <v>-2.3199999999999998E-2</v>
      </c>
      <c r="I1062" s="184">
        <v>0.13969999999999999</v>
      </c>
      <c r="J1062" s="184">
        <v>6.3814000000000002</v>
      </c>
      <c r="K1062" s="184">
        <v>13.094900000000001</v>
      </c>
      <c r="L1062" s="184">
        <v>23.8767</v>
      </c>
      <c r="M1062" s="184">
        <v>33.779200000000003</v>
      </c>
      <c r="N1062" s="184">
        <v>57.603499999999997</v>
      </c>
      <c r="O1062" s="184">
        <v>20.1371</v>
      </c>
      <c r="P1062" s="184">
        <v>14.984299999999999</v>
      </c>
      <c r="Q1062" s="184">
        <v>15.6046</v>
      </c>
      <c r="R1062" s="184">
        <v>28.745799999999999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44459</v>
      </c>
      <c r="E1063" s="184">
        <v>54.21</v>
      </c>
      <c r="F1063" s="184">
        <v>-1.3287</v>
      </c>
      <c r="G1063" s="184">
        <v>-1.3287</v>
      </c>
      <c r="H1063" s="184">
        <v>-0.2576</v>
      </c>
      <c r="I1063" s="184">
        <v>-0.44080000000000003</v>
      </c>
      <c r="J1063" s="184">
        <v>5.2213000000000003</v>
      </c>
      <c r="K1063" s="184">
        <v>12.3058</v>
      </c>
      <c r="L1063" s="184">
        <v>19.8276</v>
      </c>
      <c r="M1063" s="184">
        <v>27.5229</v>
      </c>
      <c r="N1063" s="184">
        <v>44.791699999999999</v>
      </c>
      <c r="O1063" s="184">
        <v>16.270199999999999</v>
      </c>
      <c r="P1063" s="184">
        <v>15.2378</v>
      </c>
      <c r="Q1063" s="184">
        <v>14.0609</v>
      </c>
      <c r="R1063" s="184">
        <v>26.007899999999999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44459</v>
      </c>
      <c r="E1064" s="184">
        <v>49.44</v>
      </c>
      <c r="F1064" s="184">
        <v>-1.3371</v>
      </c>
      <c r="G1064" s="184">
        <v>-1.3371</v>
      </c>
      <c r="H1064" s="184">
        <v>-0.28239999999999998</v>
      </c>
      <c r="I1064" s="184">
        <v>-0.48309999999999997</v>
      </c>
      <c r="J1064" s="184">
        <v>5.1020000000000003</v>
      </c>
      <c r="K1064" s="184">
        <v>11.9565</v>
      </c>
      <c r="L1064" s="184">
        <v>19.1038</v>
      </c>
      <c r="M1064" s="184">
        <v>26.348099999999999</v>
      </c>
      <c r="N1064" s="184">
        <v>43.097000000000001</v>
      </c>
      <c r="O1064" s="184">
        <v>15.074</v>
      </c>
      <c r="P1064" s="184">
        <v>14.0344</v>
      </c>
      <c r="Q1064" s="184">
        <v>11.0158</v>
      </c>
      <c r="R1064" s="184">
        <v>24.650700000000001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44459</v>
      </c>
      <c r="E1065" s="184">
        <v>28.7</v>
      </c>
      <c r="F1065" s="184">
        <v>-1.3407</v>
      </c>
      <c r="G1065" s="184">
        <v>-1.3407</v>
      </c>
      <c r="H1065" s="184">
        <v>0.1396</v>
      </c>
      <c r="I1065" s="184">
        <v>-0.1739</v>
      </c>
      <c r="J1065" s="184">
        <v>5.2439</v>
      </c>
      <c r="K1065" s="184">
        <v>9.8353999999999999</v>
      </c>
      <c r="L1065" s="184">
        <v>15.4465</v>
      </c>
      <c r="M1065" s="184">
        <v>16.194299999999998</v>
      </c>
      <c r="N1065" s="184">
        <v>40.962699999999998</v>
      </c>
      <c r="O1065" s="184">
        <v>11.719200000000001</v>
      </c>
      <c r="P1065" s="184">
        <v>11.7407</v>
      </c>
      <c r="Q1065" s="184">
        <v>11.587199999999999</v>
      </c>
      <c r="R1065" s="184">
        <v>17.495799999999999</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44459</v>
      </c>
      <c r="E1066" s="184">
        <v>32.700000000000003</v>
      </c>
      <c r="F1066" s="184">
        <v>-1.3277000000000001</v>
      </c>
      <c r="G1066" s="184">
        <v>-1.3277000000000001</v>
      </c>
      <c r="H1066" s="184">
        <v>0.18379999999999999</v>
      </c>
      <c r="I1066" s="184">
        <v>-0.1222</v>
      </c>
      <c r="J1066" s="184">
        <v>5.3818999999999999</v>
      </c>
      <c r="K1066" s="184">
        <v>10.249499999999999</v>
      </c>
      <c r="L1066" s="184">
        <v>16.287299999999998</v>
      </c>
      <c r="M1066" s="184">
        <v>17.4147</v>
      </c>
      <c r="N1066" s="184">
        <v>43.044600000000003</v>
      </c>
      <c r="O1066" s="184">
        <v>13.3635</v>
      </c>
      <c r="P1066" s="184">
        <v>13.48</v>
      </c>
      <c r="Q1066" s="184">
        <v>13.6503</v>
      </c>
      <c r="R1066" s="184">
        <v>19.233899999999998</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44459</v>
      </c>
      <c r="E1067" s="184">
        <v>43.98</v>
      </c>
      <c r="F1067" s="184">
        <v>-1.2795000000000001</v>
      </c>
      <c r="G1067" s="184">
        <v>-1.2795000000000001</v>
      </c>
      <c r="H1067" s="184">
        <v>0.3422</v>
      </c>
      <c r="I1067" s="184">
        <v>-0.11360000000000001</v>
      </c>
      <c r="J1067" s="184">
        <v>5.2153</v>
      </c>
      <c r="K1067" s="184">
        <v>14.322800000000001</v>
      </c>
      <c r="L1067" s="184">
        <v>24.167100000000001</v>
      </c>
      <c r="M1067" s="184">
        <v>31.795000000000002</v>
      </c>
      <c r="N1067" s="184">
        <v>49.236499999999999</v>
      </c>
      <c r="O1067" s="184">
        <v>16.3215</v>
      </c>
      <c r="P1067" s="184">
        <v>13.765599999999999</v>
      </c>
      <c r="Q1067" s="184">
        <v>13.0326</v>
      </c>
      <c r="R1067" s="184">
        <v>25.603400000000001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44459</v>
      </c>
      <c r="E1068" s="184">
        <v>49.98</v>
      </c>
      <c r="F1068" s="184">
        <v>-1.2643</v>
      </c>
      <c r="G1068" s="184">
        <v>-1.2643</v>
      </c>
      <c r="H1068" s="184">
        <v>0.38159999999999999</v>
      </c>
      <c r="I1068" s="184">
        <v>-0.06</v>
      </c>
      <c r="J1068" s="184">
        <v>5.3540999999999999</v>
      </c>
      <c r="K1068" s="184">
        <v>14.738300000000001</v>
      </c>
      <c r="L1068" s="184">
        <v>25.043800000000001</v>
      </c>
      <c r="M1068" s="184">
        <v>33.173499999999997</v>
      </c>
      <c r="N1068" s="184">
        <v>51.2712</v>
      </c>
      <c r="O1068" s="184">
        <v>17.9636</v>
      </c>
      <c r="P1068" s="184">
        <v>15.5343</v>
      </c>
      <c r="Q1068" s="184">
        <v>16.672499999999999</v>
      </c>
      <c r="R1068" s="184">
        <v>27.1999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44459</v>
      </c>
      <c r="E1069" s="184">
        <v>12.5914</v>
      </c>
      <c r="F1069" s="184">
        <v>-0.98380000000000001</v>
      </c>
      <c r="G1069" s="184">
        <v>-0.98380000000000001</v>
      </c>
      <c r="H1069" s="184">
        <v>1.1137999999999999</v>
      </c>
      <c r="I1069" s="184">
        <v>1.5083</v>
      </c>
      <c r="J1069" s="184">
        <v>7.0614999999999997</v>
      </c>
      <c r="K1069" s="184">
        <v>10.052199999999999</v>
      </c>
      <c r="L1069" s="184">
        <v>15.8832</v>
      </c>
      <c r="M1069" s="184"/>
      <c r="N1069" s="184"/>
      <c r="O1069" s="184"/>
      <c r="P1069" s="184"/>
      <c r="Q1069" s="184">
        <v>25.914000000000001</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44459</v>
      </c>
      <c r="E1070" s="184">
        <v>12.3744</v>
      </c>
      <c r="F1070" s="184">
        <v>-1.0016</v>
      </c>
      <c r="G1070" s="184">
        <v>-1.0016</v>
      </c>
      <c r="H1070" s="184">
        <v>1.0716000000000001</v>
      </c>
      <c r="I1070" s="184">
        <v>1.4245000000000001</v>
      </c>
      <c r="J1070" s="184">
        <v>6.8638000000000003</v>
      </c>
      <c r="K1070" s="184">
        <v>9.4276</v>
      </c>
      <c r="L1070" s="184">
        <v>14.4803</v>
      </c>
      <c r="M1070" s="184"/>
      <c r="N1070" s="184"/>
      <c r="O1070" s="184"/>
      <c r="P1070" s="184"/>
      <c r="Q1070" s="184">
        <v>23.744</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44459</v>
      </c>
      <c r="E1071" s="184">
        <v>95.874499999999998</v>
      </c>
      <c r="F1071" s="184">
        <v>-1.4612000000000001</v>
      </c>
      <c r="G1071" s="184">
        <v>-1.4612000000000001</v>
      </c>
      <c r="H1071" s="184">
        <v>-0.50009999999999999</v>
      </c>
      <c r="I1071" s="184">
        <v>-0.61570000000000003</v>
      </c>
      <c r="J1071" s="184">
        <v>4.5473999999999997</v>
      </c>
      <c r="K1071" s="184">
        <v>9.8882999999999992</v>
      </c>
      <c r="L1071" s="184">
        <v>15.398400000000001</v>
      </c>
      <c r="M1071" s="184">
        <v>20.391500000000001</v>
      </c>
      <c r="N1071" s="184">
        <v>35.647199999999998</v>
      </c>
      <c r="O1071" s="184">
        <v>13.302099999999999</v>
      </c>
      <c r="P1071" s="184">
        <v>11.0906</v>
      </c>
      <c r="Q1071" s="184">
        <v>8.9077999999999999</v>
      </c>
      <c r="R1071" s="184">
        <v>20.487100000000002</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44459</v>
      </c>
      <c r="E1072" s="184">
        <v>105.27</v>
      </c>
      <c r="F1072" s="184">
        <v>-1.4521999999999999</v>
      </c>
      <c r="G1072" s="184">
        <v>-1.4521999999999999</v>
      </c>
      <c r="H1072" s="184">
        <v>-0.47910000000000003</v>
      </c>
      <c r="I1072" s="184">
        <v>-0.57379999999999998</v>
      </c>
      <c r="J1072" s="184">
        <v>4.6452</v>
      </c>
      <c r="K1072" s="184">
        <v>10.200100000000001</v>
      </c>
      <c r="L1072" s="184">
        <v>16.043600000000001</v>
      </c>
      <c r="M1072" s="184">
        <v>21.396999999999998</v>
      </c>
      <c r="N1072" s="184">
        <v>37.155500000000004</v>
      </c>
      <c r="O1072" s="184">
        <v>14.4757</v>
      </c>
      <c r="P1072" s="184">
        <v>12.286300000000001</v>
      </c>
      <c r="Q1072" s="184">
        <v>13.0198</v>
      </c>
      <c r="R1072" s="184">
        <v>21.756499999999999</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44459</v>
      </c>
      <c r="E1073" s="184">
        <v>376.93299999999999</v>
      </c>
      <c r="F1073" s="184">
        <v>-0.94989999999999997</v>
      </c>
      <c r="G1073" s="184">
        <v>-0.94989999999999997</v>
      </c>
      <c r="H1073" s="184">
        <v>7.9100000000000004E-2</v>
      </c>
      <c r="I1073" s="184">
        <v>8.7599999999999997E-2</v>
      </c>
      <c r="J1073" s="184">
        <v>5.9062000000000001</v>
      </c>
      <c r="K1073" s="184">
        <v>11.566800000000001</v>
      </c>
      <c r="L1073" s="184">
        <v>20.150600000000001</v>
      </c>
      <c r="M1073" s="184">
        <v>30.886299999999999</v>
      </c>
      <c r="N1073" s="184">
        <v>53.213000000000001</v>
      </c>
      <c r="O1073" s="184">
        <v>18.0746</v>
      </c>
      <c r="P1073" s="184">
        <v>14.766400000000001</v>
      </c>
      <c r="Q1073" s="184">
        <v>20.298100000000002</v>
      </c>
      <c r="R1073" s="184">
        <v>27.591699999999999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44459</v>
      </c>
      <c r="E1074" s="184">
        <v>413.92</v>
      </c>
      <c r="F1074" s="184">
        <v>-0.94079999999999997</v>
      </c>
      <c r="G1074" s="184">
        <v>-0.94079999999999997</v>
      </c>
      <c r="H1074" s="184">
        <v>0.1016</v>
      </c>
      <c r="I1074" s="184">
        <v>0.1323</v>
      </c>
      <c r="J1074" s="184">
        <v>6.0121000000000002</v>
      </c>
      <c r="K1074" s="184">
        <v>11.9129</v>
      </c>
      <c r="L1074" s="184">
        <v>20.886800000000001</v>
      </c>
      <c r="M1074" s="184">
        <v>32.083300000000001</v>
      </c>
      <c r="N1074" s="184">
        <v>55.0535</v>
      </c>
      <c r="O1074" s="184">
        <v>19.4131</v>
      </c>
      <c r="P1074" s="184">
        <v>16.135400000000001</v>
      </c>
      <c r="Q1074" s="184">
        <v>16.273</v>
      </c>
      <c r="R1074" s="184">
        <v>29.0642</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44459</v>
      </c>
      <c r="E1075" s="184">
        <v>502.91855298732497</v>
      </c>
      <c r="F1075" s="184">
        <v>-0.95069999999999999</v>
      </c>
      <c r="G1075" s="184">
        <v>-0.95069999999999999</v>
      </c>
      <c r="H1075" s="184">
        <v>7.8200000000000006E-2</v>
      </c>
      <c r="I1075" s="184">
        <v>8.6400000000000005E-2</v>
      </c>
      <c r="J1075" s="184">
        <v>5.9051</v>
      </c>
      <c r="K1075" s="184">
        <v>11.5656</v>
      </c>
      <c r="L1075" s="184">
        <v>20.150099999999998</v>
      </c>
      <c r="M1075" s="184">
        <v>30.885899999999999</v>
      </c>
      <c r="N1075" s="184">
        <v>53.210999999999999</v>
      </c>
      <c r="O1075" s="184">
        <v>17.588999999999999</v>
      </c>
      <c r="P1075" s="184">
        <v>14.446400000000001</v>
      </c>
      <c r="Q1075" s="184">
        <v>18.799800000000001</v>
      </c>
      <c r="R1075" s="184">
        <v>27.020099999999999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44459</v>
      </c>
      <c r="E1076" s="184">
        <v>113.829253928331</v>
      </c>
      <c r="F1076" s="184">
        <v>-0.93920000000000003</v>
      </c>
      <c r="G1076" s="184">
        <v>-0.93920000000000003</v>
      </c>
      <c r="H1076" s="184">
        <v>0.1024</v>
      </c>
      <c r="I1076" s="184">
        <v>0.13350000000000001</v>
      </c>
      <c r="J1076" s="184">
        <v>6.0129999999999999</v>
      </c>
      <c r="K1076" s="184">
        <v>11.9145</v>
      </c>
      <c r="L1076" s="184">
        <v>20.888200000000001</v>
      </c>
      <c r="M1076" s="184">
        <v>32.084800000000001</v>
      </c>
      <c r="N1076" s="184">
        <v>55.053899999999999</v>
      </c>
      <c r="O1076" s="184">
        <v>18.927299999999999</v>
      </c>
      <c r="P1076" s="184">
        <v>15.8194</v>
      </c>
      <c r="Q1076" s="184">
        <v>15.799799999999999</v>
      </c>
      <c r="R1076" s="184">
        <v>28.4849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44459</v>
      </c>
      <c r="E1077" s="184">
        <v>43.515000000000001</v>
      </c>
      <c r="F1077" s="184">
        <v>-1.3221000000000001</v>
      </c>
      <c r="G1077" s="184">
        <v>-1.3221000000000001</v>
      </c>
      <c r="H1077" s="184">
        <v>-0.35720000000000002</v>
      </c>
      <c r="I1077" s="184">
        <v>-0.41649999999999998</v>
      </c>
      <c r="J1077" s="184">
        <v>5.7704000000000004</v>
      </c>
      <c r="K1077" s="184">
        <v>11.311500000000001</v>
      </c>
      <c r="L1077" s="184">
        <v>19.750699999999998</v>
      </c>
      <c r="M1077" s="184">
        <v>27.516500000000001</v>
      </c>
      <c r="N1077" s="184">
        <v>48.2119</v>
      </c>
      <c r="O1077" s="184">
        <v>16.822900000000001</v>
      </c>
      <c r="P1077" s="184">
        <v>13.974</v>
      </c>
      <c r="Q1077" s="184">
        <v>14.882099999999999</v>
      </c>
      <c r="R1077" s="184">
        <v>23.703199999999999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44459</v>
      </c>
      <c r="E1078" s="184">
        <v>40.713000000000001</v>
      </c>
      <c r="F1078" s="184">
        <v>-1.3305</v>
      </c>
      <c r="G1078" s="184">
        <v>-1.3305</v>
      </c>
      <c r="H1078" s="184">
        <v>-0.37680000000000002</v>
      </c>
      <c r="I1078" s="184">
        <v>-0.45229999999999998</v>
      </c>
      <c r="J1078" s="184">
        <v>5.6821999999999999</v>
      </c>
      <c r="K1078" s="184">
        <v>11.0344</v>
      </c>
      <c r="L1078" s="184">
        <v>19.172799999999999</v>
      </c>
      <c r="M1078" s="184">
        <v>26.6266</v>
      </c>
      <c r="N1078" s="184">
        <v>46.856400000000001</v>
      </c>
      <c r="O1078" s="184">
        <v>15.8035</v>
      </c>
      <c r="P1078" s="184">
        <v>13.025600000000001</v>
      </c>
      <c r="Q1078" s="184">
        <v>10.611700000000001</v>
      </c>
      <c r="R1078" s="184">
        <v>22.598500000000001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44459</v>
      </c>
      <c r="E1079" s="184">
        <v>45.647200452386301</v>
      </c>
      <c r="F1079" s="184">
        <v>-0.76729999999999998</v>
      </c>
      <c r="G1079" s="184">
        <v>-0.76729999999999998</v>
      </c>
      <c r="H1079" s="184">
        <v>0.47260000000000002</v>
      </c>
      <c r="I1079" s="184">
        <v>0.36220000000000002</v>
      </c>
      <c r="J1079" s="184">
        <v>6.5137999999999998</v>
      </c>
      <c r="K1079" s="184">
        <v>12.7218</v>
      </c>
      <c r="L1079" s="184">
        <v>21.3599</v>
      </c>
      <c r="M1079" s="184">
        <v>25.469100000000001</v>
      </c>
      <c r="N1079" s="184">
        <v>51.608499999999999</v>
      </c>
      <c r="O1079" s="184">
        <v>17.245000000000001</v>
      </c>
      <c r="P1079" s="184">
        <v>13.3903</v>
      </c>
      <c r="Q1079" s="184">
        <v>10.712899999999999</v>
      </c>
      <c r="R1079" s="184">
        <v>23.174199999999999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44459</v>
      </c>
      <c r="E1080" s="184">
        <v>44.619500000000002</v>
      </c>
      <c r="F1080" s="184">
        <v>-0.75580000000000003</v>
      </c>
      <c r="G1080" s="184">
        <v>-0.75580000000000003</v>
      </c>
      <c r="H1080" s="184">
        <v>0.49980000000000002</v>
      </c>
      <c r="I1080" s="184">
        <v>0.41660000000000003</v>
      </c>
      <c r="J1080" s="184">
        <v>6.6418999999999997</v>
      </c>
      <c r="K1080" s="184">
        <v>13.1739</v>
      </c>
      <c r="L1080" s="184">
        <v>22.3521</v>
      </c>
      <c r="M1080" s="184">
        <v>26.948599999999999</v>
      </c>
      <c r="N1080" s="184">
        <v>53.82</v>
      </c>
      <c r="O1080" s="184">
        <v>18.583500000000001</v>
      </c>
      <c r="P1080" s="184">
        <v>14.688800000000001</v>
      </c>
      <c r="Q1080" s="184">
        <v>14.767300000000001</v>
      </c>
      <c r="R1080" s="184">
        <v>24.627099999999999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44459</v>
      </c>
      <c r="E1081" s="184">
        <v>16.1708</v>
      </c>
      <c r="F1081" s="184">
        <v>-1.3313999999999999</v>
      </c>
      <c r="G1081" s="184">
        <v>-1.3313999999999999</v>
      </c>
      <c r="H1081" s="184">
        <v>-0.49170000000000003</v>
      </c>
      <c r="I1081" s="184">
        <v>-0.15809999999999999</v>
      </c>
      <c r="J1081" s="184">
        <v>5.165</v>
      </c>
      <c r="K1081" s="184">
        <v>9.6555999999999997</v>
      </c>
      <c r="L1081" s="184">
        <v>19.556999999999999</v>
      </c>
      <c r="M1081" s="184">
        <v>32.055</v>
      </c>
      <c r="N1081" s="184">
        <v>57.112499999999997</v>
      </c>
      <c r="O1081" s="184"/>
      <c r="P1081" s="184"/>
      <c r="Q1081" s="184">
        <v>21.007400000000001</v>
      </c>
      <c r="R1081" s="184">
        <v>25.806000000000001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44459</v>
      </c>
      <c r="E1082" s="184">
        <v>15.421799999999999</v>
      </c>
      <c r="F1082" s="184">
        <v>-1.3339000000000001</v>
      </c>
      <c r="G1082" s="184">
        <v>-1.3339000000000001</v>
      </c>
      <c r="H1082" s="184">
        <v>-0.5141</v>
      </c>
      <c r="I1082" s="184">
        <v>-0.21479999999999999</v>
      </c>
      <c r="J1082" s="184">
        <v>5.0237999999999996</v>
      </c>
      <c r="K1082" s="184">
        <v>9.1746999999999996</v>
      </c>
      <c r="L1082" s="184">
        <v>18.523499999999999</v>
      </c>
      <c r="M1082" s="184">
        <v>30.345300000000002</v>
      </c>
      <c r="N1082" s="184">
        <v>54.398600000000002</v>
      </c>
      <c r="O1082" s="184"/>
      <c r="P1082" s="184"/>
      <c r="Q1082" s="184">
        <v>18.751899999999999</v>
      </c>
      <c r="R1082" s="184">
        <v>23.5288</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44459</v>
      </c>
      <c r="E1083" s="184">
        <v>85.382999999999996</v>
      </c>
      <c r="F1083" s="184">
        <v>-1.1004</v>
      </c>
      <c r="G1083" s="184">
        <v>-1.1004</v>
      </c>
      <c r="H1083" s="184">
        <v>0.14069999999999999</v>
      </c>
      <c r="I1083" s="184">
        <v>0.14069999999999999</v>
      </c>
      <c r="J1083" s="184">
        <v>6.4984000000000002</v>
      </c>
      <c r="K1083" s="184">
        <v>12.2279</v>
      </c>
      <c r="L1083" s="184">
        <v>20.792000000000002</v>
      </c>
      <c r="M1083" s="184">
        <v>30.325900000000001</v>
      </c>
      <c r="N1083" s="184">
        <v>51.093600000000002</v>
      </c>
      <c r="O1083" s="184">
        <v>18.322900000000001</v>
      </c>
      <c r="P1083" s="184">
        <v>17.446899999999999</v>
      </c>
      <c r="Q1083" s="184">
        <v>18.933900000000001</v>
      </c>
      <c r="R1083" s="184">
        <v>26.259699999999999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44459</v>
      </c>
      <c r="E1084" s="184">
        <v>78.718000000000004</v>
      </c>
      <c r="F1084" s="184">
        <v>-1.1093</v>
      </c>
      <c r="G1084" s="184">
        <v>-1.1093</v>
      </c>
      <c r="H1084" s="184">
        <v>0.1196</v>
      </c>
      <c r="I1084" s="184">
        <v>0.10050000000000001</v>
      </c>
      <c r="J1084" s="184">
        <v>6.4029999999999996</v>
      </c>
      <c r="K1084" s="184">
        <v>11.920299999999999</v>
      </c>
      <c r="L1084" s="184">
        <v>20.1325</v>
      </c>
      <c r="M1084" s="184">
        <v>29.262</v>
      </c>
      <c r="N1084" s="184">
        <v>49.446599999999997</v>
      </c>
      <c r="O1084" s="184">
        <v>17.0396</v>
      </c>
      <c r="P1084" s="184">
        <v>16.333600000000001</v>
      </c>
      <c r="Q1084" s="184">
        <v>16.551400000000001</v>
      </c>
      <c r="R1084" s="184">
        <v>24.888200000000001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44459</v>
      </c>
      <c r="E1085" s="184">
        <v>34.136099999999999</v>
      </c>
      <c r="F1085" s="184">
        <v>-1.2137</v>
      </c>
      <c r="G1085" s="184">
        <v>-1.2137</v>
      </c>
      <c r="H1085" s="184">
        <v>-0.22450000000000001</v>
      </c>
      <c r="I1085" s="184">
        <v>-0.30809999999999998</v>
      </c>
      <c r="J1085" s="184">
        <v>5.3098999999999998</v>
      </c>
      <c r="K1085" s="184">
        <v>10.162599999999999</v>
      </c>
      <c r="L1085" s="184">
        <v>18.503799999999998</v>
      </c>
      <c r="M1085" s="184">
        <v>27.962700000000002</v>
      </c>
      <c r="N1085" s="184">
        <v>48.930700000000002</v>
      </c>
      <c r="O1085" s="184">
        <v>14.6067</v>
      </c>
      <c r="P1085" s="184">
        <v>12.8606</v>
      </c>
      <c r="Q1085" s="184">
        <v>13.0823</v>
      </c>
      <c r="R1085" s="184">
        <v>22.6828</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44459</v>
      </c>
      <c r="E1086" s="184">
        <v>38.665799999999997</v>
      </c>
      <c r="F1086" s="184">
        <v>-1.2363</v>
      </c>
      <c r="G1086" s="184">
        <v>-1.2363</v>
      </c>
      <c r="H1086" s="184">
        <v>-0.22270000000000001</v>
      </c>
      <c r="I1086" s="184">
        <v>-0.2636</v>
      </c>
      <c r="J1086" s="184">
        <v>5.4672999999999998</v>
      </c>
      <c r="K1086" s="184">
        <v>10.7455</v>
      </c>
      <c r="L1086" s="184">
        <v>19.7807</v>
      </c>
      <c r="M1086" s="184">
        <v>30.050799999999999</v>
      </c>
      <c r="N1086" s="184">
        <v>52.03</v>
      </c>
      <c r="O1086" s="184">
        <v>16.6843</v>
      </c>
      <c r="P1086" s="184">
        <v>14.6319</v>
      </c>
      <c r="Q1086" s="184">
        <v>14.5267</v>
      </c>
      <c r="R1086" s="184">
        <v>24.908999999999999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44459</v>
      </c>
      <c r="E1087" s="184">
        <v>49.227200000000003</v>
      </c>
      <c r="F1087" s="184">
        <v>-1.0710999999999999</v>
      </c>
      <c r="G1087" s="184">
        <v>-1.0710999999999999</v>
      </c>
      <c r="H1087" s="184">
        <v>0.45960000000000001</v>
      </c>
      <c r="I1087" s="184">
        <v>0.86570000000000003</v>
      </c>
      <c r="J1087" s="184">
        <v>6.8742000000000001</v>
      </c>
      <c r="K1087" s="184">
        <v>12.382099999999999</v>
      </c>
      <c r="L1087" s="184">
        <v>20.9404</v>
      </c>
      <c r="M1087" s="184">
        <v>33.086100000000002</v>
      </c>
      <c r="N1087" s="184">
        <v>58.825600000000001</v>
      </c>
      <c r="O1087" s="184">
        <v>13.2639</v>
      </c>
      <c r="P1087" s="184">
        <v>13.792199999999999</v>
      </c>
      <c r="Q1087" s="184">
        <v>11.9419</v>
      </c>
      <c r="R1087" s="184">
        <v>21.976400000000002</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44459</v>
      </c>
      <c r="E1088" s="184">
        <v>53.146299999999997</v>
      </c>
      <c r="F1088" s="184">
        <v>-1.0641</v>
      </c>
      <c r="G1088" s="184">
        <v>-1.0641</v>
      </c>
      <c r="H1088" s="184">
        <v>0.47470000000000001</v>
      </c>
      <c r="I1088" s="184">
        <v>0.89549999999999996</v>
      </c>
      <c r="J1088" s="184">
        <v>6.9425999999999997</v>
      </c>
      <c r="K1088" s="184">
        <v>12.6045</v>
      </c>
      <c r="L1088" s="184">
        <v>21.441400000000002</v>
      </c>
      <c r="M1088" s="184">
        <v>33.876199999999997</v>
      </c>
      <c r="N1088" s="184">
        <v>60.099499999999999</v>
      </c>
      <c r="O1088" s="184">
        <v>14.240399999999999</v>
      </c>
      <c r="P1088" s="184">
        <v>14.879300000000001</v>
      </c>
      <c r="Q1088" s="184">
        <v>15.981</v>
      </c>
      <c r="R1088" s="184">
        <v>23.006699999999999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44459</v>
      </c>
      <c r="E1089" s="184">
        <v>251.86</v>
      </c>
      <c r="F1089" s="184">
        <v>-1.2081</v>
      </c>
      <c r="G1089" s="184">
        <v>-1.2081</v>
      </c>
      <c r="H1089" s="184">
        <v>-0.31269999999999998</v>
      </c>
      <c r="I1089" s="184">
        <v>-0.21</v>
      </c>
      <c r="J1089" s="184">
        <v>4.8849</v>
      </c>
      <c r="K1089" s="184">
        <v>8.9501000000000008</v>
      </c>
      <c r="L1089" s="184">
        <v>18.936499999999999</v>
      </c>
      <c r="M1089" s="184">
        <v>26.467500000000001</v>
      </c>
      <c r="N1089" s="184">
        <v>47.614600000000003</v>
      </c>
      <c r="O1089" s="184">
        <v>15.5381</v>
      </c>
      <c r="P1089" s="184">
        <v>12.916499999999999</v>
      </c>
      <c r="Q1089" s="184">
        <v>18.883299999999998</v>
      </c>
      <c r="R1089" s="184">
        <v>23.263100000000001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44459</v>
      </c>
      <c r="E1090" s="184">
        <v>282.06</v>
      </c>
      <c r="F1090" s="184">
        <v>-1.1944999999999999</v>
      </c>
      <c r="G1090" s="184">
        <v>-1.1944999999999999</v>
      </c>
      <c r="H1090" s="184">
        <v>-0.27929999999999999</v>
      </c>
      <c r="I1090" s="184">
        <v>-0.1487</v>
      </c>
      <c r="J1090" s="184">
        <v>5.0228999999999999</v>
      </c>
      <c r="K1090" s="184">
        <v>9.3806999999999992</v>
      </c>
      <c r="L1090" s="184">
        <v>19.857199999999999</v>
      </c>
      <c r="M1090" s="184">
        <v>27.93</v>
      </c>
      <c r="N1090" s="184">
        <v>49.888399999999997</v>
      </c>
      <c r="O1090" s="184">
        <v>17.163799999999998</v>
      </c>
      <c r="P1090" s="184">
        <v>14.5992</v>
      </c>
      <c r="Q1090" s="184">
        <v>15.8969</v>
      </c>
      <c r="R1090" s="184">
        <v>25.071999999999999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44459</v>
      </c>
      <c r="E1091" s="184">
        <v>14.75</v>
      </c>
      <c r="F1091" s="184">
        <v>-1.2056</v>
      </c>
      <c r="G1091" s="184">
        <v>-1.2056</v>
      </c>
      <c r="H1091" s="184">
        <v>-6.7799999999999999E-2</v>
      </c>
      <c r="I1091" s="184">
        <v>-0.13539999999999999</v>
      </c>
      <c r="J1091" s="184">
        <v>4.9821999999999997</v>
      </c>
      <c r="K1091" s="184">
        <v>11.236800000000001</v>
      </c>
      <c r="L1091" s="184">
        <v>21.100200000000001</v>
      </c>
      <c r="M1091" s="184">
        <v>28.1494</v>
      </c>
      <c r="N1091" s="184"/>
      <c r="O1091" s="184"/>
      <c r="P1091" s="184"/>
      <c r="Q1091" s="184">
        <v>47.5</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44459</v>
      </c>
      <c r="E1092" s="184">
        <v>14.48</v>
      </c>
      <c r="F1092" s="184">
        <v>-1.1604000000000001</v>
      </c>
      <c r="G1092" s="184">
        <v>-1.1604000000000001</v>
      </c>
      <c r="H1092" s="184">
        <v>-6.9000000000000006E-2</v>
      </c>
      <c r="I1092" s="184">
        <v>-0.20680000000000001</v>
      </c>
      <c r="J1092" s="184">
        <v>4.8516000000000004</v>
      </c>
      <c r="K1092" s="184">
        <v>10.7034</v>
      </c>
      <c r="L1092" s="184">
        <v>19.966899999999999</v>
      </c>
      <c r="M1092" s="184">
        <v>26.2424</v>
      </c>
      <c r="N1092" s="184"/>
      <c r="O1092" s="184"/>
      <c r="P1092" s="184"/>
      <c r="Q1092" s="184">
        <v>44.8</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44459</v>
      </c>
      <c r="E1093" s="184">
        <v>65.427800000000005</v>
      </c>
      <c r="F1093" s="184">
        <v>-1.3643000000000001</v>
      </c>
      <c r="G1093" s="184">
        <v>-1.3643000000000001</v>
      </c>
      <c r="H1093" s="184">
        <v>0.23930000000000001</v>
      </c>
      <c r="I1093" s="184">
        <v>0.2445</v>
      </c>
      <c r="J1093" s="184">
        <v>6.4557000000000002</v>
      </c>
      <c r="K1093" s="184">
        <v>11.675000000000001</v>
      </c>
      <c r="L1093" s="184">
        <v>17.6143</v>
      </c>
      <c r="M1093" s="184">
        <v>28.125</v>
      </c>
      <c r="N1093" s="184">
        <v>55.262900000000002</v>
      </c>
      <c r="O1093" s="184">
        <v>17.553699999999999</v>
      </c>
      <c r="P1093" s="184">
        <v>14.4795</v>
      </c>
      <c r="Q1093" s="184">
        <v>16.929600000000001</v>
      </c>
      <c r="R1093" s="184">
        <v>25.361499999999999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44459</v>
      </c>
      <c r="E1094" s="184">
        <v>60.689399999999999</v>
      </c>
      <c r="F1094" s="184">
        <v>-1.3705000000000001</v>
      </c>
      <c r="G1094" s="184">
        <v>-1.3705000000000001</v>
      </c>
      <c r="H1094" s="184">
        <v>0.22459999999999999</v>
      </c>
      <c r="I1094" s="184">
        <v>0.2152</v>
      </c>
      <c r="J1094" s="184">
        <v>6.3901000000000003</v>
      </c>
      <c r="K1094" s="184">
        <v>11.469200000000001</v>
      </c>
      <c r="L1094" s="184">
        <v>17.1676</v>
      </c>
      <c r="M1094" s="184">
        <v>27.391200000000001</v>
      </c>
      <c r="N1094" s="184">
        <v>54.109900000000003</v>
      </c>
      <c r="O1094" s="184">
        <v>16.6602</v>
      </c>
      <c r="P1094" s="184">
        <v>13.446099999999999</v>
      </c>
      <c r="Q1094" s="184">
        <v>12.1899</v>
      </c>
      <c r="R1094" s="184">
        <v>24.408000000000001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44459</v>
      </c>
      <c r="E1095" s="184">
        <v>15.1534</v>
      </c>
      <c r="F1095" s="184">
        <v>-1.3109999999999999</v>
      </c>
      <c r="G1095" s="184">
        <v>-1.3109999999999999</v>
      </c>
      <c r="H1095" s="184">
        <v>-0.2462</v>
      </c>
      <c r="I1095" s="184">
        <v>-0.44540000000000002</v>
      </c>
      <c r="J1095" s="184">
        <v>5.4729000000000001</v>
      </c>
      <c r="K1095" s="184">
        <v>13.316800000000001</v>
      </c>
      <c r="L1095" s="184">
        <v>22.660900000000002</v>
      </c>
      <c r="M1095" s="184">
        <v>32.368400000000001</v>
      </c>
      <c r="N1095" s="184"/>
      <c r="O1095" s="184"/>
      <c r="P1095" s="184"/>
      <c r="Q1095" s="184">
        <v>51.533999999999999</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44459</v>
      </c>
      <c r="E1096" s="184">
        <v>14.872</v>
      </c>
      <c r="F1096" s="184">
        <v>-1.327</v>
      </c>
      <c r="G1096" s="184">
        <v>-1.327</v>
      </c>
      <c r="H1096" s="184">
        <v>-0.2843</v>
      </c>
      <c r="I1096" s="184">
        <v>-0.52039999999999997</v>
      </c>
      <c r="J1096" s="184">
        <v>5.2973999999999997</v>
      </c>
      <c r="K1096" s="184">
        <v>12.7418</v>
      </c>
      <c r="L1096" s="184">
        <v>21.434799999999999</v>
      </c>
      <c r="M1096" s="184">
        <v>30.4024</v>
      </c>
      <c r="N1096" s="184"/>
      <c r="O1096" s="184"/>
      <c r="P1096" s="184"/>
      <c r="Q1096" s="184">
        <v>48.72</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44459</v>
      </c>
      <c r="E1097" s="184">
        <v>721.74689134460095</v>
      </c>
      <c r="F1097" s="184">
        <v>-1.3264</v>
      </c>
      <c r="G1097" s="184">
        <v>-1.3264</v>
      </c>
      <c r="H1097" s="184">
        <v>1.14E-2</v>
      </c>
      <c r="I1097" s="184">
        <v>-3.6900000000000002E-2</v>
      </c>
      <c r="J1097" s="184">
        <v>5.2858000000000001</v>
      </c>
      <c r="K1097" s="184">
        <v>11.222099999999999</v>
      </c>
      <c r="L1097" s="184">
        <v>20.322600000000001</v>
      </c>
      <c r="M1097" s="184">
        <v>34.192500000000003</v>
      </c>
      <c r="N1097" s="184">
        <v>56.7059</v>
      </c>
      <c r="O1097" s="184">
        <v>15.7735</v>
      </c>
      <c r="P1097" s="184">
        <v>12.9436</v>
      </c>
      <c r="Q1097" s="184">
        <v>20.075800000000001</v>
      </c>
      <c r="R1097" s="184">
        <v>23.057099999999998</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44459</v>
      </c>
      <c r="E1098" s="184">
        <v>363.28550000000001</v>
      </c>
      <c r="F1098" s="184">
        <v>-1.3206</v>
      </c>
      <c r="G1098" s="184">
        <v>-1.3206</v>
      </c>
      <c r="H1098" s="184">
        <v>2.5999999999999999E-2</v>
      </c>
      <c r="I1098" s="184">
        <v>-7.4000000000000003E-3</v>
      </c>
      <c r="J1098" s="184">
        <v>5.3532000000000002</v>
      </c>
      <c r="K1098" s="184">
        <v>11.424899999999999</v>
      </c>
      <c r="L1098" s="184">
        <v>20.749099999999999</v>
      </c>
      <c r="M1098" s="184">
        <v>34.937399999999997</v>
      </c>
      <c r="N1098" s="184">
        <v>57.894100000000002</v>
      </c>
      <c r="O1098" s="184">
        <v>16.7546</v>
      </c>
      <c r="P1098" s="184">
        <v>14.264900000000001</v>
      </c>
      <c r="Q1098" s="184">
        <v>14.847300000000001</v>
      </c>
      <c r="R1098" s="184">
        <v>24.023900000000001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44459</v>
      </c>
      <c r="E1099" s="184">
        <v>108.14</v>
      </c>
      <c r="F1099" s="184">
        <v>-1.6283000000000001</v>
      </c>
      <c r="G1099" s="184">
        <v>-1.6283000000000001</v>
      </c>
      <c r="H1099" s="184">
        <v>-0.4511</v>
      </c>
      <c r="I1099" s="184">
        <v>-0.1754</v>
      </c>
      <c r="J1099" s="184">
        <v>5.1433999999999997</v>
      </c>
      <c r="K1099" s="184">
        <v>8.6179000000000006</v>
      </c>
      <c r="L1099" s="184">
        <v>17.3904</v>
      </c>
      <c r="M1099" s="184">
        <v>22.496600000000001</v>
      </c>
      <c r="N1099" s="184">
        <v>41.230200000000004</v>
      </c>
      <c r="O1099" s="184">
        <v>11.402900000000001</v>
      </c>
      <c r="P1099" s="184">
        <v>9.8106000000000009</v>
      </c>
      <c r="Q1099" s="184">
        <v>10.789400000000001</v>
      </c>
      <c r="R1099" s="184">
        <v>18.9831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44459</v>
      </c>
      <c r="E1100" s="184">
        <v>136.85333333333301</v>
      </c>
      <c r="F1100" s="184">
        <v>-1.6293</v>
      </c>
      <c r="G1100" s="184">
        <v>-1.6293</v>
      </c>
      <c r="H1100" s="184">
        <v>-0.44619999999999999</v>
      </c>
      <c r="I1100" s="184">
        <v>-0.17510000000000001</v>
      </c>
      <c r="J1100" s="184">
        <v>5.1424000000000003</v>
      </c>
      <c r="K1100" s="184">
        <v>8.6022999999999996</v>
      </c>
      <c r="L1100" s="184">
        <v>17.3565</v>
      </c>
      <c r="M1100" s="184">
        <v>22.4237</v>
      </c>
      <c r="N1100" s="184">
        <v>41.1053</v>
      </c>
      <c r="O1100" s="184">
        <v>11.1563</v>
      </c>
      <c r="P1100" s="184">
        <v>9.3907000000000007</v>
      </c>
      <c r="Q1100" s="184">
        <v>10.3447</v>
      </c>
      <c r="R1100" s="184">
        <v>18.808700000000002</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44459</v>
      </c>
      <c r="E1101" s="184">
        <v>17</v>
      </c>
      <c r="F1101" s="184">
        <v>-1.2776000000000001</v>
      </c>
      <c r="G1101" s="184">
        <v>-1.2776000000000001</v>
      </c>
      <c r="H1101" s="184">
        <v>0.17680000000000001</v>
      </c>
      <c r="I1101" s="184">
        <v>5.8900000000000001E-2</v>
      </c>
      <c r="J1101" s="184">
        <v>6.25</v>
      </c>
      <c r="K1101" s="184">
        <v>12.2112</v>
      </c>
      <c r="L1101" s="184">
        <v>20.567399999999999</v>
      </c>
      <c r="M1101" s="184">
        <v>28.8855</v>
      </c>
      <c r="N1101" s="184">
        <v>53.2913</v>
      </c>
      <c r="O1101" s="184">
        <v>16.726600000000001</v>
      </c>
      <c r="P1101" s="184"/>
      <c r="Q1101" s="184">
        <v>12.928100000000001</v>
      </c>
      <c r="R1101" s="184">
        <v>25.423200000000001</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44459</v>
      </c>
      <c r="E1102" s="184">
        <v>16.5</v>
      </c>
      <c r="F1102" s="184">
        <v>-1.2566999999999999</v>
      </c>
      <c r="G1102" s="184">
        <v>-1.2566999999999999</v>
      </c>
      <c r="H1102" s="184">
        <v>0.24299999999999999</v>
      </c>
      <c r="I1102" s="184">
        <v>6.0600000000000001E-2</v>
      </c>
      <c r="J1102" s="184">
        <v>6.2460000000000004</v>
      </c>
      <c r="K1102" s="184">
        <v>12.0924</v>
      </c>
      <c r="L1102" s="184">
        <v>20.2624</v>
      </c>
      <c r="M1102" s="184">
        <v>28.3048</v>
      </c>
      <c r="N1102" s="184">
        <v>52.354599999999998</v>
      </c>
      <c r="O1102" s="184">
        <v>16.118099999999998</v>
      </c>
      <c r="P1102" s="184"/>
      <c r="Q1102" s="184">
        <v>12.158300000000001</v>
      </c>
      <c r="R1102" s="184">
        <v>24.726199999999999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44459</v>
      </c>
      <c r="E1103" s="184">
        <v>205.96180000000001</v>
      </c>
      <c r="F1103" s="184">
        <v>-1.2486999999999999</v>
      </c>
      <c r="G1103" s="184">
        <v>-1.2486999999999999</v>
      </c>
      <c r="H1103" s="184">
        <v>-0.29599999999999999</v>
      </c>
      <c r="I1103" s="184">
        <v>-0.1739</v>
      </c>
      <c r="J1103" s="184">
        <v>6.1715999999999998</v>
      </c>
      <c r="K1103" s="184">
        <v>12.130800000000001</v>
      </c>
      <c r="L1103" s="184">
        <v>21.657399999999999</v>
      </c>
      <c r="M1103" s="184">
        <v>30.455500000000001</v>
      </c>
      <c r="N1103" s="184">
        <v>55.846699999999998</v>
      </c>
      <c r="O1103" s="184">
        <v>18.249700000000001</v>
      </c>
      <c r="P1103" s="184">
        <v>15.900399999999999</v>
      </c>
      <c r="Q1103" s="184">
        <v>15.642200000000001</v>
      </c>
      <c r="R1103" s="184">
        <v>28.1128</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44459</v>
      </c>
      <c r="E1104" s="184">
        <v>92.445726474431098</v>
      </c>
      <c r="F1104" s="184">
        <v>-1.2486999999999999</v>
      </c>
      <c r="G1104" s="184">
        <v>-1.2486999999999999</v>
      </c>
      <c r="H1104" s="184">
        <v>-0.29599999999999999</v>
      </c>
      <c r="I1104" s="184">
        <v>-0.17380000000000001</v>
      </c>
      <c r="J1104" s="184">
        <v>6.1715999999999998</v>
      </c>
      <c r="K1104" s="184">
        <v>12.133599999999999</v>
      </c>
      <c r="L1104" s="184">
        <v>21.6602</v>
      </c>
      <c r="M1104" s="184">
        <v>30.458500000000001</v>
      </c>
      <c r="N1104" s="184">
        <v>55.850499999999997</v>
      </c>
      <c r="O1104" s="184">
        <v>17.7087</v>
      </c>
      <c r="P1104" s="184">
        <v>15.5817</v>
      </c>
      <c r="Q1104" s="184">
        <v>15.460100000000001</v>
      </c>
      <c r="R1104" s="184">
        <v>27.8066</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44459</v>
      </c>
      <c r="E1105" s="184">
        <v>194.29079999999999</v>
      </c>
      <c r="F1105" s="184">
        <v>-1.2563</v>
      </c>
      <c r="G1105" s="184">
        <v>-1.2563</v>
      </c>
      <c r="H1105" s="184">
        <v>-0.31519999999999998</v>
      </c>
      <c r="I1105" s="184">
        <v>-0.2104</v>
      </c>
      <c r="J1105" s="184">
        <v>6.0890000000000004</v>
      </c>
      <c r="K1105" s="184">
        <v>11.8611</v>
      </c>
      <c r="L1105" s="184">
        <v>21.089200000000002</v>
      </c>
      <c r="M1105" s="184">
        <v>29.554600000000001</v>
      </c>
      <c r="N1105" s="184">
        <v>54.429200000000002</v>
      </c>
      <c r="O1105" s="184">
        <v>17.2149</v>
      </c>
      <c r="P1105" s="184">
        <v>14.9283</v>
      </c>
      <c r="Q1105" s="184">
        <v>14.114000000000001</v>
      </c>
      <c r="R1105" s="184">
        <v>26.9572</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44459</v>
      </c>
      <c r="E1106" s="184">
        <v>956.08960073538401</v>
      </c>
      <c r="F1106" s="184">
        <v>-1.2565</v>
      </c>
      <c r="G1106" s="184">
        <v>-1.2565</v>
      </c>
      <c r="H1106" s="184">
        <v>-0.31540000000000001</v>
      </c>
      <c r="I1106" s="184">
        <v>-0.21060000000000001</v>
      </c>
      <c r="J1106" s="184">
        <v>6.0888999999999998</v>
      </c>
      <c r="K1106" s="184">
        <v>11.860900000000001</v>
      </c>
      <c r="L1106" s="184">
        <v>21.088899999999999</v>
      </c>
      <c r="M1106" s="184">
        <v>29.554400000000001</v>
      </c>
      <c r="N1106" s="184">
        <v>54.429400000000001</v>
      </c>
      <c r="O1106" s="184">
        <v>16.494199999999999</v>
      </c>
      <c r="P1106" s="184">
        <v>14.5032</v>
      </c>
      <c r="Q1106" s="184">
        <v>13.934900000000001</v>
      </c>
      <c r="R1106" s="184">
        <v>26.377400000000002</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-1.2233202898550726</v>
      </c>
      <c r="G1107" s="186">
        <v>-1.2233202898550726</v>
      </c>
      <c r="H1107" s="186">
        <v>1.1128985507246369E-2</v>
      </c>
      <c r="I1107" s="186">
        <v>-1.3221739130434772E-2</v>
      </c>
      <c r="J1107" s="186">
        <v>5.7101507246376819</v>
      </c>
      <c r="K1107" s="186">
        <v>11.256726086956517</v>
      </c>
      <c r="L1107" s="186">
        <v>19.515320289855076</v>
      </c>
      <c r="M1107" s="186">
        <v>28.292883582089555</v>
      </c>
      <c r="N1107" s="186">
        <v>51.43468730158731</v>
      </c>
      <c r="O1107" s="186">
        <v>16.362504918032791</v>
      </c>
      <c r="P1107" s="186">
        <v>14.21628474576271</v>
      </c>
      <c r="Q1107" s="186">
        <v>17.425050724637686</v>
      </c>
      <c r="R1107" s="186">
        <v>24.50321111111111</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-1.2363</v>
      </c>
      <c r="G1108" s="186">
        <v>-1.2363</v>
      </c>
      <c r="H1108" s="186">
        <v>1.14E-2</v>
      </c>
      <c r="I1108" s="186">
        <v>-0.11360000000000001</v>
      </c>
      <c r="J1108" s="186">
        <v>5.6821999999999999</v>
      </c>
      <c r="K1108" s="186">
        <v>11.566800000000001</v>
      </c>
      <c r="L1108" s="186">
        <v>19.857199999999999</v>
      </c>
      <c r="M1108" s="186">
        <v>28.3048</v>
      </c>
      <c r="N1108" s="186">
        <v>52.03</v>
      </c>
      <c r="O1108" s="186">
        <v>16.3215</v>
      </c>
      <c r="P1108" s="186">
        <v>14.264900000000001</v>
      </c>
      <c r="Q1108" s="186">
        <v>15.642200000000001</v>
      </c>
      <c r="R1108" s="186">
        <v>24.700299999999999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44459</v>
      </c>
      <c r="E1111" s="184">
        <v>225.076999460531</v>
      </c>
      <c r="F1111" s="184">
        <v>2.2061000000000002</v>
      </c>
      <c r="G1111" s="184">
        <v>2.2172000000000001</v>
      </c>
      <c r="H1111" s="184">
        <v>2.1118000000000001</v>
      </c>
      <c r="I1111" s="184">
        <v>2.2170999999999998</v>
      </c>
      <c r="J1111" s="184">
        <v>2.4832999999999998</v>
      </c>
      <c r="K1111" s="184">
        <v>2.9277000000000002</v>
      </c>
      <c r="L1111" s="184">
        <v>3.2475999999999998</v>
      </c>
      <c r="M1111" s="184">
        <v>3.2644000000000002</v>
      </c>
      <c r="N1111" s="184">
        <v>3.2726999999999999</v>
      </c>
      <c r="O1111" s="184">
        <v>5.1040000000000001</v>
      </c>
      <c r="P1111" s="184">
        <v>5.8906000000000001</v>
      </c>
      <c r="Q1111" s="184">
        <v>6.8446999999999996</v>
      </c>
      <c r="R1111" s="184">
        <v>4.0453999999999999</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44459</v>
      </c>
      <c r="E1112" s="184">
        <v>334.35770000000002</v>
      </c>
      <c r="F1112" s="184">
        <v>2.6856</v>
      </c>
      <c r="G1112" s="184">
        <v>2.9664000000000001</v>
      </c>
      <c r="H1112" s="184">
        <v>2.9506999999999999</v>
      </c>
      <c r="I1112" s="184">
        <v>2.9672000000000001</v>
      </c>
      <c r="J1112" s="184">
        <v>3.1177000000000001</v>
      </c>
      <c r="K1112" s="184">
        <v>3.31</v>
      </c>
      <c r="L1112" s="184">
        <v>3.2694000000000001</v>
      </c>
      <c r="M1112" s="184">
        <v>3.2126999999999999</v>
      </c>
      <c r="N1112" s="184">
        <v>3.1962000000000002</v>
      </c>
      <c r="O1112" s="184">
        <v>5.1371000000000002</v>
      </c>
      <c r="P1112" s="184">
        <v>5.8452000000000002</v>
      </c>
      <c r="Q1112" s="184">
        <v>7.1452999999999998</v>
      </c>
      <c r="R1112" s="184">
        <v>4.0646000000000004</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44459</v>
      </c>
      <c r="E1113" s="184">
        <v>336.79860000000002</v>
      </c>
      <c r="F1113" s="184">
        <v>2.7854000000000001</v>
      </c>
      <c r="G1113" s="184">
        <v>3.0714000000000001</v>
      </c>
      <c r="H1113" s="184">
        <v>3.0564</v>
      </c>
      <c r="I1113" s="184">
        <v>3.0720999999999998</v>
      </c>
      <c r="J1113" s="184">
        <v>3.2225999999999999</v>
      </c>
      <c r="K1113" s="184">
        <v>3.4203999999999999</v>
      </c>
      <c r="L1113" s="184">
        <v>3.3860999999999999</v>
      </c>
      <c r="M1113" s="184">
        <v>3.3285</v>
      </c>
      <c r="N1113" s="184">
        <v>3.3094999999999999</v>
      </c>
      <c r="O1113" s="184">
        <v>5.2411000000000003</v>
      </c>
      <c r="P1113" s="184">
        <v>5.9438000000000004</v>
      </c>
      <c r="Q1113" s="184">
        <v>7.1757</v>
      </c>
      <c r="R1113" s="184">
        <v>4.1722999999999999</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44459</v>
      </c>
      <c r="E1114" s="184">
        <v>556.81039999999996</v>
      </c>
      <c r="F1114" s="184">
        <v>2.6812999999999998</v>
      </c>
      <c r="G1114" s="184">
        <v>2.9659</v>
      </c>
      <c r="H1114" s="184">
        <v>2.9506000000000001</v>
      </c>
      <c r="I1114" s="184">
        <v>2.9668000000000001</v>
      </c>
      <c r="J1114" s="184">
        <v>3.1173000000000002</v>
      </c>
      <c r="K1114" s="184">
        <v>3.31</v>
      </c>
      <c r="L1114" s="184">
        <v>3.2694000000000001</v>
      </c>
      <c r="M1114" s="184">
        <v>3.2126999999999999</v>
      </c>
      <c r="N1114" s="184">
        <v>3.1962000000000002</v>
      </c>
      <c r="O1114" s="184">
        <v>5.1372</v>
      </c>
      <c r="P1114" s="184">
        <v>5.8453999999999997</v>
      </c>
      <c r="Q1114" s="184">
        <v>6.8777999999999997</v>
      </c>
      <c r="R1114" s="184">
        <v>4.0646000000000004</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44459</v>
      </c>
      <c r="E1115" s="184">
        <v>542.59079999999994</v>
      </c>
      <c r="F1115" s="184">
        <v>2.6775000000000002</v>
      </c>
      <c r="G1115" s="184">
        <v>2.9651000000000001</v>
      </c>
      <c r="H1115" s="184">
        <v>2.9510000000000001</v>
      </c>
      <c r="I1115" s="184">
        <v>2.9666000000000001</v>
      </c>
      <c r="J1115" s="184">
        <v>3.1173999999999999</v>
      </c>
      <c r="K1115" s="184">
        <v>3.3098999999999998</v>
      </c>
      <c r="L1115" s="184">
        <v>3.2694999999999999</v>
      </c>
      <c r="M1115" s="184">
        <v>3.2126999999999999</v>
      </c>
      <c r="N1115" s="184">
        <v>3.1960999999999999</v>
      </c>
      <c r="O1115" s="184">
        <v>5.1372</v>
      </c>
      <c r="P1115" s="184">
        <v>5.8453999999999997</v>
      </c>
      <c r="Q1115" s="184">
        <v>7.2138</v>
      </c>
      <c r="R1115" s="184">
        <v>4.0646000000000004</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44459</v>
      </c>
      <c r="E1116" s="184">
        <v>2320.7894000000001</v>
      </c>
      <c r="F1116" s="184">
        <v>2.8563000000000001</v>
      </c>
      <c r="G1116" s="184">
        <v>3.0602999999999998</v>
      </c>
      <c r="H1116" s="184">
        <v>3.0449999999999999</v>
      </c>
      <c r="I1116" s="184">
        <v>3.0388000000000002</v>
      </c>
      <c r="J1116" s="184">
        <v>3.1669999999999998</v>
      </c>
      <c r="K1116" s="184">
        <v>3.4085999999999999</v>
      </c>
      <c r="L1116" s="184">
        <v>3.36</v>
      </c>
      <c r="M1116" s="184">
        <v>3.3048000000000002</v>
      </c>
      <c r="N1116" s="184">
        <v>3.2982999999999998</v>
      </c>
      <c r="O1116" s="184">
        <v>5.1855000000000002</v>
      </c>
      <c r="P1116" s="184">
        <v>5.9218000000000002</v>
      </c>
      <c r="Q1116" s="184">
        <v>7.1246999999999998</v>
      </c>
      <c r="R1116" s="184">
        <v>4.1401000000000003</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44459</v>
      </c>
      <c r="E1117" s="184">
        <v>2307.7604999999999</v>
      </c>
      <c r="F1117" s="184">
        <v>2.7869999999999999</v>
      </c>
      <c r="G1117" s="184">
        <v>2.99</v>
      </c>
      <c r="H1117" s="184">
        <v>2.9748999999999999</v>
      </c>
      <c r="I1117" s="184">
        <v>2.9687000000000001</v>
      </c>
      <c r="J1117" s="184">
        <v>3.0962999999999998</v>
      </c>
      <c r="K1117" s="184">
        <v>3.3370000000000002</v>
      </c>
      <c r="L1117" s="184">
        <v>3.2877999999999998</v>
      </c>
      <c r="M1117" s="184">
        <v>3.2323</v>
      </c>
      <c r="N1117" s="184">
        <v>3.2250000000000001</v>
      </c>
      <c r="O1117" s="184">
        <v>5.1215000000000002</v>
      </c>
      <c r="P1117" s="184">
        <v>5.8545999999999996</v>
      </c>
      <c r="Q1117" s="184">
        <v>7.2450000000000001</v>
      </c>
      <c r="R1117" s="184">
        <v>4.0723000000000003</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44459</v>
      </c>
      <c r="E1118" s="184">
        <v>2153.4503</v>
      </c>
      <c r="F1118" s="184">
        <v>2.2866</v>
      </c>
      <c r="G1118" s="184">
        <v>2.4897999999999998</v>
      </c>
      <c r="H1118" s="184">
        <v>2.4735999999999998</v>
      </c>
      <c r="I1118" s="184">
        <v>2.4674999999999998</v>
      </c>
      <c r="J1118" s="184">
        <v>2.5948000000000002</v>
      </c>
      <c r="K1118" s="184">
        <v>2.8329</v>
      </c>
      <c r="L1118" s="184">
        <v>2.7801</v>
      </c>
      <c r="M1118" s="184">
        <v>2.7210000000000001</v>
      </c>
      <c r="N1118" s="184">
        <v>2.7101000000000002</v>
      </c>
      <c r="O1118" s="184">
        <v>4.6124000000000001</v>
      </c>
      <c r="P1118" s="184">
        <v>5.3101000000000003</v>
      </c>
      <c r="Q1118" s="184">
        <v>6.8579999999999997</v>
      </c>
      <c r="R1118" s="184">
        <v>3.5796000000000001</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44459</v>
      </c>
      <c r="E1119" s="184">
        <v>2387.3506000000002</v>
      </c>
      <c r="F1119" s="184">
        <v>2.9434</v>
      </c>
      <c r="G1119" s="184">
        <v>3.0687000000000002</v>
      </c>
      <c r="H1119" s="184">
        <v>3.0171999999999999</v>
      </c>
      <c r="I1119" s="184">
        <v>3.0489000000000002</v>
      </c>
      <c r="J1119" s="184">
        <v>3.1061000000000001</v>
      </c>
      <c r="K1119" s="184">
        <v>3.3380000000000001</v>
      </c>
      <c r="L1119" s="184">
        <v>3.3235999999999999</v>
      </c>
      <c r="M1119" s="184">
        <v>3.2742</v>
      </c>
      <c r="N1119" s="184">
        <v>3.2547999999999999</v>
      </c>
      <c r="O1119" s="184">
        <v>5.0789999999999997</v>
      </c>
      <c r="P1119" s="184">
        <v>5.8254999999999999</v>
      </c>
      <c r="Q1119" s="184">
        <v>7.1326000000000001</v>
      </c>
      <c r="R1119" s="184">
        <v>4.0266999999999999</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44459</v>
      </c>
      <c r="E1120" s="184">
        <v>2407.4258</v>
      </c>
      <c r="F1120" s="184">
        <v>3.0432000000000001</v>
      </c>
      <c r="G1120" s="184">
        <v>3.1686000000000001</v>
      </c>
      <c r="H1120" s="184">
        <v>3.1171000000000002</v>
      </c>
      <c r="I1120" s="184">
        <v>3.1488999999999998</v>
      </c>
      <c r="J1120" s="184">
        <v>3.2063000000000001</v>
      </c>
      <c r="K1120" s="184">
        <v>3.4388000000000001</v>
      </c>
      <c r="L1120" s="184">
        <v>3.4253</v>
      </c>
      <c r="M1120" s="184">
        <v>3.3767</v>
      </c>
      <c r="N1120" s="184">
        <v>3.3580999999999999</v>
      </c>
      <c r="O1120" s="184">
        <v>5.1826999999999996</v>
      </c>
      <c r="P1120" s="184">
        <v>5.9313000000000002</v>
      </c>
      <c r="Q1120" s="184">
        <v>7.1649000000000003</v>
      </c>
      <c r="R1120" s="184">
        <v>4.1307</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44459</v>
      </c>
      <c r="E1121" s="184">
        <v>3512.9769999999999</v>
      </c>
      <c r="F1121" s="184">
        <v>2.9437000000000002</v>
      </c>
      <c r="G1121" s="184">
        <v>3.069</v>
      </c>
      <c r="H1121" s="184">
        <v>3.0171999999999999</v>
      </c>
      <c r="I1121" s="184">
        <v>3.0488</v>
      </c>
      <c r="J1121" s="184">
        <v>3.1059999999999999</v>
      </c>
      <c r="K1121" s="184">
        <v>3.3380000000000001</v>
      </c>
      <c r="L1121" s="184">
        <v>3.3235999999999999</v>
      </c>
      <c r="M1121" s="184">
        <v>3.2742</v>
      </c>
      <c r="N1121" s="184">
        <v>3.2549000000000001</v>
      </c>
      <c r="O1121" s="184">
        <v>5.0789999999999997</v>
      </c>
      <c r="P1121" s="184">
        <v>5.8173000000000004</v>
      </c>
      <c r="Q1121" s="184">
        <v>6.6223999999999998</v>
      </c>
      <c r="R1121" s="184">
        <v>4.0266999999999999</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44459</v>
      </c>
      <c r="E1122" s="184">
        <v>3190.1441</v>
      </c>
      <c r="F1122" s="184">
        <v>2.9876</v>
      </c>
      <c r="G1122" s="184">
        <v>3.2002999999999999</v>
      </c>
      <c r="H1122" s="184">
        <v>3.0796000000000001</v>
      </c>
      <c r="I1122" s="184">
        <v>3.0636000000000001</v>
      </c>
      <c r="J1122" s="184">
        <v>3.1322000000000001</v>
      </c>
      <c r="K1122" s="184">
        <v>3.3283</v>
      </c>
      <c r="L1122" s="184">
        <v>3.3153999999999999</v>
      </c>
      <c r="M1122" s="184">
        <v>3.2917000000000001</v>
      </c>
      <c r="N1122" s="184">
        <v>3.2715999999999998</v>
      </c>
      <c r="O1122" s="184">
        <v>5.0984999999999996</v>
      </c>
      <c r="P1122" s="184">
        <v>5.8049999999999997</v>
      </c>
      <c r="Q1122" s="184">
        <v>7.0362999999999998</v>
      </c>
      <c r="R1122" s="184">
        <v>4.0407000000000002</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44459</v>
      </c>
      <c r="E1123" s="184">
        <v>3217.6333</v>
      </c>
      <c r="F1123" s="184">
        <v>3.0880000000000001</v>
      </c>
      <c r="G1123" s="184">
        <v>3.3003999999999998</v>
      </c>
      <c r="H1123" s="184">
        <v>3.1796000000000002</v>
      </c>
      <c r="I1123" s="184">
        <v>3.1638999999999999</v>
      </c>
      <c r="J1123" s="184">
        <v>3.2326000000000001</v>
      </c>
      <c r="K1123" s="184">
        <v>3.4291999999999998</v>
      </c>
      <c r="L1123" s="184">
        <v>3.4171</v>
      </c>
      <c r="M1123" s="184">
        <v>3.3942999999999999</v>
      </c>
      <c r="N1123" s="184">
        <v>3.3748999999999998</v>
      </c>
      <c r="O1123" s="184">
        <v>5.2167000000000003</v>
      </c>
      <c r="P1123" s="184">
        <v>5.9206000000000003</v>
      </c>
      <c r="Q1123" s="184">
        <v>7.1078999999999999</v>
      </c>
      <c r="R1123" s="184">
        <v>4.1496000000000004</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44459</v>
      </c>
      <c r="E1124" s="184">
        <v>3014.8314999999998</v>
      </c>
      <c r="F1124" s="184">
        <v>2.9519000000000002</v>
      </c>
      <c r="G1124" s="184">
        <v>3.1650999999999998</v>
      </c>
      <c r="H1124" s="184">
        <v>3.0444</v>
      </c>
      <c r="I1124" s="184">
        <v>3.0285000000000002</v>
      </c>
      <c r="J1124" s="184">
        <v>3.0969000000000002</v>
      </c>
      <c r="K1124" s="184">
        <v>3.2927</v>
      </c>
      <c r="L1124" s="184">
        <v>3.2795000000000001</v>
      </c>
      <c r="M1124" s="184">
        <v>3.2555000000000001</v>
      </c>
      <c r="N1124" s="184">
        <v>3.2349999999999999</v>
      </c>
      <c r="O1124" s="184">
        <v>5.0624000000000002</v>
      </c>
      <c r="P1124" s="184">
        <v>5.7571000000000003</v>
      </c>
      <c r="Q1124" s="184">
        <v>6.6822999999999997</v>
      </c>
      <c r="R1124" s="184">
        <v>4.0087000000000002</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44459</v>
      </c>
      <c r="E1125" s="184">
        <v>2403.5385000000001</v>
      </c>
      <c r="F1125" s="184">
        <v>2.6789999999999998</v>
      </c>
      <c r="G1125" s="184">
        <v>3.0125999999999999</v>
      </c>
      <c r="H1125" s="184">
        <v>3.044</v>
      </c>
      <c r="I1125" s="184">
        <v>3.0491000000000001</v>
      </c>
      <c r="J1125" s="184">
        <v>3.1347999999999998</v>
      </c>
      <c r="K1125" s="184">
        <v>3.2734999999999999</v>
      </c>
      <c r="L1125" s="184">
        <v>3.2816000000000001</v>
      </c>
      <c r="M1125" s="184">
        <v>3.25</v>
      </c>
      <c r="N1125" s="184">
        <v>3.2471000000000001</v>
      </c>
      <c r="O1125" s="184">
        <v>5.0548999999999999</v>
      </c>
      <c r="P1125" s="184">
        <v>5.8452999999999999</v>
      </c>
      <c r="Q1125" s="184">
        <v>7.09</v>
      </c>
      <c r="R1125" s="184">
        <v>4.0167000000000002</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44459</v>
      </c>
      <c r="E1126" s="184">
        <v>2384.2098000000001</v>
      </c>
      <c r="F1126" s="184">
        <v>2.6103999999999998</v>
      </c>
      <c r="G1126" s="184">
        <v>2.9430999999999998</v>
      </c>
      <c r="H1126" s="184">
        <v>2.9742999999999999</v>
      </c>
      <c r="I1126" s="184">
        <v>2.9794999999999998</v>
      </c>
      <c r="J1126" s="184">
        <v>3.0649999999999999</v>
      </c>
      <c r="K1126" s="184">
        <v>3.2035</v>
      </c>
      <c r="L1126" s="184">
        <v>3.2086000000000001</v>
      </c>
      <c r="M1126" s="184">
        <v>3.1732</v>
      </c>
      <c r="N1126" s="184">
        <v>3.1676000000000002</v>
      </c>
      <c r="O1126" s="184">
        <v>4.9694000000000003</v>
      </c>
      <c r="P1126" s="184">
        <v>5.7548000000000004</v>
      </c>
      <c r="Q1126" s="184">
        <v>6.8095999999999997</v>
      </c>
      <c r="R1126" s="184">
        <v>3.9336000000000002</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44459</v>
      </c>
      <c r="E1127" s="184">
        <v>2504.5446999999999</v>
      </c>
      <c r="F1127" s="184">
        <v>2.9367999999999999</v>
      </c>
      <c r="G1127" s="184">
        <v>3.0972</v>
      </c>
      <c r="H1127" s="184">
        <v>3.0547</v>
      </c>
      <c r="I1127" s="184">
        <v>3.0283000000000002</v>
      </c>
      <c r="J1127" s="184">
        <v>3.0908000000000002</v>
      </c>
      <c r="K1127" s="184">
        <v>3.2446999999999999</v>
      </c>
      <c r="L1127" s="184">
        <v>3.2425999999999999</v>
      </c>
      <c r="M1127" s="184">
        <v>3.2035999999999998</v>
      </c>
      <c r="N1127" s="184">
        <v>3.1945000000000001</v>
      </c>
      <c r="O1127" s="184">
        <v>4.8253000000000004</v>
      </c>
      <c r="P1127" s="184">
        <v>5.6372999999999998</v>
      </c>
      <c r="Q1127" s="184">
        <v>6.9203999999999999</v>
      </c>
      <c r="R1127" s="184">
        <v>3.7425999999999999</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44459</v>
      </c>
      <c r="E1128" s="184">
        <v>2496.4636</v>
      </c>
      <c r="F1128" s="184">
        <v>2.9156</v>
      </c>
      <c r="G1128" s="184">
        <v>3.077</v>
      </c>
      <c r="H1128" s="184">
        <v>3.0347</v>
      </c>
      <c r="I1128" s="184">
        <v>3.0083000000000002</v>
      </c>
      <c r="J1128" s="184">
        <v>3.0708000000000002</v>
      </c>
      <c r="K1128" s="184">
        <v>3.2187999999999999</v>
      </c>
      <c r="L1128" s="184">
        <v>3.2183000000000002</v>
      </c>
      <c r="M1128" s="184">
        <v>3.1743000000000001</v>
      </c>
      <c r="N1128" s="184">
        <v>3.1663000000000001</v>
      </c>
      <c r="O1128" s="184">
        <v>4.7983000000000002</v>
      </c>
      <c r="P1128" s="184">
        <v>5.6047000000000002</v>
      </c>
      <c r="Q1128" s="184">
        <v>7.1460999999999997</v>
      </c>
      <c r="R1128" s="184">
        <v>3.7181999999999999</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44459</v>
      </c>
      <c r="E1129" s="184">
        <v>1124.9145201901599</v>
      </c>
      <c r="F1129" s="184">
        <v>2.8165</v>
      </c>
      <c r="G1129" s="184">
        <v>2.6953999999999998</v>
      </c>
      <c r="H1129" s="184">
        <v>2.6343000000000001</v>
      </c>
      <c r="I1129" s="184">
        <v>2.5764</v>
      </c>
      <c r="J1129" s="184">
        <v>2.5135999999999998</v>
      </c>
      <c r="K1129" s="184">
        <v>2.5196000000000001</v>
      </c>
      <c r="L1129" s="184">
        <v>2.6450999999999998</v>
      </c>
      <c r="M1129" s="184">
        <v>2.6105</v>
      </c>
      <c r="N1129" s="184">
        <v>2.5958999999999999</v>
      </c>
      <c r="O1129" s="184">
        <v>3.2092999999999998</v>
      </c>
      <c r="P1129" s="184"/>
      <c r="Q1129" s="184">
        <v>3.3973</v>
      </c>
      <c r="R1129" s="184">
        <v>2.7839999999999998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44459</v>
      </c>
      <c r="E1130" s="184">
        <v>2987.3487</v>
      </c>
      <c r="F1130" s="184">
        <v>3.1061000000000001</v>
      </c>
      <c r="G1130" s="184">
        <v>3.1743000000000001</v>
      </c>
      <c r="H1130" s="184">
        <v>3.1271</v>
      </c>
      <c r="I1130" s="184">
        <v>3.0886</v>
      </c>
      <c r="J1130" s="184">
        <v>3.1732999999999998</v>
      </c>
      <c r="K1130" s="184">
        <v>3.3673000000000002</v>
      </c>
      <c r="L1130" s="184">
        <v>3.3445999999999998</v>
      </c>
      <c r="M1130" s="184">
        <v>3.2984</v>
      </c>
      <c r="N1130" s="184">
        <v>3.2848999999999999</v>
      </c>
      <c r="O1130" s="184">
        <v>5.1252000000000004</v>
      </c>
      <c r="P1130" s="184">
        <v>5.8752000000000004</v>
      </c>
      <c r="Q1130" s="184">
        <v>7.0868000000000002</v>
      </c>
      <c r="R1130" s="184">
        <v>4.0704000000000002</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44459</v>
      </c>
      <c r="E1131" s="184">
        <v>2964.0922999999998</v>
      </c>
      <c r="F1131" s="184">
        <v>2.9950000000000001</v>
      </c>
      <c r="G1131" s="184">
        <v>3.0640999999999998</v>
      </c>
      <c r="H1131" s="184">
        <v>3.0175000000000001</v>
      </c>
      <c r="I1131" s="184">
        <v>2.9788999999999999</v>
      </c>
      <c r="J1131" s="184">
        <v>3.0632000000000001</v>
      </c>
      <c r="K1131" s="184">
        <v>3.2576000000000001</v>
      </c>
      <c r="L1131" s="184">
        <v>3.2412999999999998</v>
      </c>
      <c r="M1131" s="184">
        <v>3.1993999999999998</v>
      </c>
      <c r="N1131" s="184">
        <v>3.1911999999999998</v>
      </c>
      <c r="O1131" s="184">
        <v>5.0282</v>
      </c>
      <c r="P1131" s="184">
        <v>5.7648999999999999</v>
      </c>
      <c r="Q1131" s="184">
        <v>7.1012000000000004</v>
      </c>
      <c r="R1131" s="184">
        <v>3.9777</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44459</v>
      </c>
      <c r="E1132" s="184">
        <v>2697.4879999999998</v>
      </c>
      <c r="F1132" s="184">
        <v>2.9527000000000001</v>
      </c>
      <c r="G1132" s="184">
        <v>3.1309999999999998</v>
      </c>
      <c r="H1132" s="184">
        <v>3.1425000000000001</v>
      </c>
      <c r="I1132" s="184">
        <v>3.1259000000000001</v>
      </c>
      <c r="J1132" s="184">
        <v>3.2652999999999999</v>
      </c>
      <c r="K1132" s="184">
        <v>3.53</v>
      </c>
      <c r="L1132" s="184">
        <v>3.5192000000000001</v>
      </c>
      <c r="M1132" s="184">
        <v>3.47</v>
      </c>
      <c r="N1132" s="184">
        <v>3.4550999999999998</v>
      </c>
      <c r="O1132" s="184">
        <v>5.2813999999999997</v>
      </c>
      <c r="P1132" s="184">
        <v>5.9282000000000004</v>
      </c>
      <c r="Q1132" s="184">
        <v>7.0467000000000004</v>
      </c>
      <c r="R1132" s="184">
        <v>4.2495000000000003</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44459</v>
      </c>
      <c r="E1133" s="184">
        <v>2663.6482000000001</v>
      </c>
      <c r="F1133" s="184">
        <v>2.7120000000000002</v>
      </c>
      <c r="G1133" s="184">
        <v>2.8910999999999998</v>
      </c>
      <c r="H1133" s="184">
        <v>2.9022999999999999</v>
      </c>
      <c r="I1133" s="184">
        <v>2.8855</v>
      </c>
      <c r="J1133" s="184">
        <v>3.024</v>
      </c>
      <c r="K1133" s="184">
        <v>3.2810000000000001</v>
      </c>
      <c r="L1133" s="184">
        <v>3.2665000000000002</v>
      </c>
      <c r="M1133" s="184">
        <v>3.2147999999999999</v>
      </c>
      <c r="N1133" s="184">
        <v>3.1976</v>
      </c>
      <c r="O1133" s="184">
        <v>5.0544000000000002</v>
      </c>
      <c r="P1133" s="184">
        <v>5.7462999999999997</v>
      </c>
      <c r="Q1133" s="184">
        <v>7.1528999999999998</v>
      </c>
      <c r="R1133" s="184">
        <v>3.9855</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44459</v>
      </c>
      <c r="E1134" s="184">
        <v>2422.4009000000001</v>
      </c>
      <c r="F1134" s="184">
        <v>2.7124000000000001</v>
      </c>
      <c r="G1134" s="184">
        <v>2.8917000000000002</v>
      </c>
      <c r="H1134" s="184">
        <v>2.9026000000000001</v>
      </c>
      <c r="I1134" s="184">
        <v>2.8858999999999999</v>
      </c>
      <c r="J1134" s="184">
        <v>3.0242</v>
      </c>
      <c r="K1134" s="184">
        <v>3.2812000000000001</v>
      </c>
      <c r="L1134" s="184">
        <v>3.2669000000000001</v>
      </c>
      <c r="M1134" s="184">
        <v>3.2151999999999998</v>
      </c>
      <c r="N1134" s="184">
        <v>3.1979000000000002</v>
      </c>
      <c r="O1134" s="184">
        <v>5.0542999999999996</v>
      </c>
      <c r="P1134" s="184">
        <v>5.7331000000000003</v>
      </c>
      <c r="Q1134" s="184">
        <v>6.5197000000000003</v>
      </c>
      <c r="R1134" s="184">
        <v>3.9853000000000001</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44459</v>
      </c>
      <c r="E1136" s="184">
        <v>4816.3262999999997</v>
      </c>
      <c r="F1136" s="184">
        <v>2.0493000000000001</v>
      </c>
      <c r="G1136" s="184">
        <v>2.278</v>
      </c>
      <c r="H1136" s="184">
        <v>2.3515999999999999</v>
      </c>
      <c r="I1136" s="184">
        <v>2.3222999999999998</v>
      </c>
      <c r="J1136" s="184">
        <v>2.4613999999999998</v>
      </c>
      <c r="K1136" s="184">
        <v>2.6482000000000001</v>
      </c>
      <c r="L1136" s="184">
        <v>2.5983999999999998</v>
      </c>
      <c r="M1136" s="184">
        <v>2.5276000000000001</v>
      </c>
      <c r="N1136" s="184">
        <v>2.5114999999999998</v>
      </c>
      <c r="O1136" s="184">
        <v>4.5269000000000004</v>
      </c>
      <c r="P1136" s="184">
        <v>5.2012999999999998</v>
      </c>
      <c r="Q1136" s="184">
        <v>6.9454000000000002</v>
      </c>
      <c r="R1136" s="184">
        <v>3.4517000000000002</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44459</v>
      </c>
      <c r="E1137" s="184">
        <v>3123.0783999999999</v>
      </c>
      <c r="F1137" s="184">
        <v>2.7058</v>
      </c>
      <c r="G1137" s="184">
        <v>2.9350000000000001</v>
      </c>
      <c r="H1137" s="184">
        <v>3.0089999999999999</v>
      </c>
      <c r="I1137" s="184">
        <v>2.9803999999999999</v>
      </c>
      <c r="J1137" s="184">
        <v>3.1204999999999998</v>
      </c>
      <c r="K1137" s="184">
        <v>3.3109000000000002</v>
      </c>
      <c r="L1137" s="184">
        <v>3.2711999999999999</v>
      </c>
      <c r="M1137" s="184">
        <v>3.2079</v>
      </c>
      <c r="N1137" s="184">
        <v>3.1979000000000002</v>
      </c>
      <c r="O1137" s="184">
        <v>5.2352999999999996</v>
      </c>
      <c r="P1137" s="184">
        <v>5.9116999999999997</v>
      </c>
      <c r="Q1137" s="184">
        <v>7.3483999999999998</v>
      </c>
      <c r="R1137" s="184">
        <v>4.1473000000000004</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44459</v>
      </c>
      <c r="E1138" s="184">
        <v>3140.3539999999998</v>
      </c>
      <c r="F1138" s="184">
        <v>2.7827000000000002</v>
      </c>
      <c r="G1138" s="184">
        <v>3.0114999999999998</v>
      </c>
      <c r="H1138" s="184">
        <v>3.0855000000000001</v>
      </c>
      <c r="I1138" s="184">
        <v>3.0565000000000002</v>
      </c>
      <c r="J1138" s="184">
        <v>3.1974999999999998</v>
      </c>
      <c r="K1138" s="184">
        <v>3.3879000000000001</v>
      </c>
      <c r="L1138" s="184">
        <v>3.3489</v>
      </c>
      <c r="M1138" s="184">
        <v>3.2864</v>
      </c>
      <c r="N1138" s="184">
        <v>3.2783000000000002</v>
      </c>
      <c r="O1138" s="184">
        <v>5.3091999999999997</v>
      </c>
      <c r="P1138" s="184">
        <v>5.9817999999999998</v>
      </c>
      <c r="Q1138" s="184">
        <v>7.2176999999999998</v>
      </c>
      <c r="R1138" s="184">
        <v>4.2268999999999997</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44459</v>
      </c>
      <c r="E1139" s="184">
        <v>4078.4868999999999</v>
      </c>
      <c r="F1139" s="184">
        <v>2.7799</v>
      </c>
      <c r="G1139" s="184">
        <v>2.9603000000000002</v>
      </c>
      <c r="H1139" s="184">
        <v>2.9771000000000001</v>
      </c>
      <c r="I1139" s="184">
        <v>2.9295</v>
      </c>
      <c r="J1139" s="184">
        <v>3.0663</v>
      </c>
      <c r="K1139" s="184">
        <v>3.2885</v>
      </c>
      <c r="L1139" s="184">
        <v>3.2271999999999998</v>
      </c>
      <c r="M1139" s="184">
        <v>3.1539999999999999</v>
      </c>
      <c r="N1139" s="184">
        <v>3.1400999999999999</v>
      </c>
      <c r="O1139" s="184">
        <v>4.9905999999999997</v>
      </c>
      <c r="P1139" s="184">
        <v>5.6959</v>
      </c>
      <c r="Q1139" s="184">
        <v>6.9436999999999998</v>
      </c>
      <c r="R1139" s="184">
        <v>3.9312999999999998</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44459</v>
      </c>
      <c r="E1140" s="184">
        <v>4108.6872000000003</v>
      </c>
      <c r="F1140" s="184">
        <v>2.8812000000000002</v>
      </c>
      <c r="G1140" s="184">
        <v>3.0606</v>
      </c>
      <c r="H1140" s="184">
        <v>3.0775000000000001</v>
      </c>
      <c r="I1140" s="184">
        <v>3.0297999999999998</v>
      </c>
      <c r="J1140" s="184">
        <v>3.1665999999999999</v>
      </c>
      <c r="K1140" s="184">
        <v>3.3895</v>
      </c>
      <c r="L1140" s="184">
        <v>3.3281999999999998</v>
      </c>
      <c r="M1140" s="184">
        <v>3.2559999999999998</v>
      </c>
      <c r="N1140" s="184">
        <v>3.2429999999999999</v>
      </c>
      <c r="O1140" s="184">
        <v>5.0956000000000001</v>
      </c>
      <c r="P1140" s="184">
        <v>5.8018000000000001</v>
      </c>
      <c r="Q1140" s="184">
        <v>7.0617999999999999</v>
      </c>
      <c r="R1140" s="184">
        <v>4.0353000000000003</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44459</v>
      </c>
      <c r="E1141" s="184">
        <v>2069.5682000000002</v>
      </c>
      <c r="F1141" s="184">
        <v>2.7902999999999998</v>
      </c>
      <c r="G1141" s="184">
        <v>3.0148000000000001</v>
      </c>
      <c r="H1141" s="184">
        <v>2.9497</v>
      </c>
      <c r="I1141" s="184">
        <v>2.9863</v>
      </c>
      <c r="J1141" s="184">
        <v>3.1011000000000002</v>
      </c>
      <c r="K1141" s="184">
        <v>3.3018999999999998</v>
      </c>
      <c r="L1141" s="184">
        <v>3.2578</v>
      </c>
      <c r="M1141" s="184">
        <v>3.2046999999999999</v>
      </c>
      <c r="N1141" s="184">
        <v>3.1839</v>
      </c>
      <c r="O1141" s="184">
        <v>5.0319000000000003</v>
      </c>
      <c r="P1141" s="184">
        <v>5.7857000000000003</v>
      </c>
      <c r="Q1141" s="184">
        <v>4.2900999999999998</v>
      </c>
      <c r="R1141" s="184">
        <v>3.9356</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44459</v>
      </c>
      <c r="E1142" s="184">
        <v>2081.0639000000001</v>
      </c>
      <c r="F1142" s="184">
        <v>2.8854000000000002</v>
      </c>
      <c r="G1142" s="184">
        <v>3.1105</v>
      </c>
      <c r="H1142" s="184">
        <v>3.0455999999999999</v>
      </c>
      <c r="I1142" s="184">
        <v>3.0821000000000001</v>
      </c>
      <c r="J1142" s="184">
        <v>3.1968999999999999</v>
      </c>
      <c r="K1142" s="184">
        <v>3.3982000000000001</v>
      </c>
      <c r="L1142" s="184">
        <v>3.3551000000000002</v>
      </c>
      <c r="M1142" s="184">
        <v>3.3041999999999998</v>
      </c>
      <c r="N1142" s="184">
        <v>3.2848000000000002</v>
      </c>
      <c r="O1142" s="184">
        <v>5.1254999999999997</v>
      </c>
      <c r="P1142" s="184">
        <v>5.8676000000000004</v>
      </c>
      <c r="Q1142" s="184">
        <v>7.0816999999999997</v>
      </c>
      <c r="R1142" s="184">
        <v>4.0385999999999997</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44459</v>
      </c>
      <c r="E1143" s="184">
        <v>3013.3824</v>
      </c>
      <c r="F1143" s="184">
        <v>1.9925999999999999</v>
      </c>
      <c r="G1143" s="184">
        <v>2.2178</v>
      </c>
      <c r="H1143" s="184">
        <v>2.153</v>
      </c>
      <c r="I1143" s="184">
        <v>2.1890000000000001</v>
      </c>
      <c r="J1143" s="184">
        <v>2.3028</v>
      </c>
      <c r="K1143" s="184">
        <v>2.4996999999999998</v>
      </c>
      <c r="L1143" s="184">
        <v>2.4500999999999999</v>
      </c>
      <c r="M1143" s="184">
        <v>2.3929999999999998</v>
      </c>
      <c r="N1143" s="184">
        <v>2.3673000000000002</v>
      </c>
      <c r="O1143" s="184">
        <v>4.1863000000000001</v>
      </c>
      <c r="P1143" s="184">
        <v>4.9100999999999999</v>
      </c>
      <c r="Q1143" s="184">
        <v>6.0401999999999996</v>
      </c>
      <c r="R1143" s="184">
        <v>3.1153</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44459</v>
      </c>
      <c r="E1144" s="184">
        <v>1096.4641700023701</v>
      </c>
      <c r="F1144" s="184">
        <v>3.0112000000000001</v>
      </c>
      <c r="G1144" s="184">
        <v>3.0116999999999998</v>
      </c>
      <c r="H1144" s="184">
        <v>2.9906999999999999</v>
      </c>
      <c r="I1144" s="184">
        <v>2.9426000000000001</v>
      </c>
      <c r="J1144" s="184">
        <v>2.7172999999999998</v>
      </c>
      <c r="K1144" s="184">
        <v>2.6661999999999999</v>
      </c>
      <c r="L1144" s="184">
        <v>2.6349999999999998</v>
      </c>
      <c r="M1144" s="184">
        <v>2.5847000000000002</v>
      </c>
      <c r="N1144" s="184">
        <v>2.5447000000000002</v>
      </c>
      <c r="O1144" s="184"/>
      <c r="P1144" s="184"/>
      <c r="Q1144" s="184">
        <v>3.1213000000000002</v>
      </c>
      <c r="R1144" s="184">
        <v>2.6635</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44459</v>
      </c>
      <c r="E1145" s="184">
        <v>307.63260000000002</v>
      </c>
      <c r="F1145" s="184">
        <v>2.6341999999999999</v>
      </c>
      <c r="G1145" s="184">
        <v>2.9115000000000002</v>
      </c>
      <c r="H1145" s="184">
        <v>2.9255</v>
      </c>
      <c r="I1145" s="184">
        <v>2.9033000000000002</v>
      </c>
      <c r="J1145" s="184">
        <v>3.0510000000000002</v>
      </c>
      <c r="K1145" s="184">
        <v>3.2797999999999998</v>
      </c>
      <c r="L1145" s="184">
        <v>3.2328000000000001</v>
      </c>
      <c r="M1145" s="184">
        <v>3.1814</v>
      </c>
      <c r="N1145" s="184">
        <v>3.1833999999999998</v>
      </c>
      <c r="O1145" s="184">
        <v>5.0872999999999999</v>
      </c>
      <c r="P1145" s="184">
        <v>5.8091999999999997</v>
      </c>
      <c r="Q1145" s="184">
        <v>7.3461999999999996</v>
      </c>
      <c r="R1145" s="184">
        <v>4.0460000000000003</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44459</v>
      </c>
      <c r="E1146" s="184">
        <v>309.52749999999997</v>
      </c>
      <c r="F1146" s="184">
        <v>2.7477999999999998</v>
      </c>
      <c r="G1146" s="184">
        <v>3.0274000000000001</v>
      </c>
      <c r="H1146" s="184">
        <v>3.0457999999999998</v>
      </c>
      <c r="I1146" s="184">
        <v>3.0230999999999999</v>
      </c>
      <c r="J1146" s="184">
        <v>3.1715</v>
      </c>
      <c r="K1146" s="184">
        <v>3.4007999999999998</v>
      </c>
      <c r="L1146" s="184">
        <v>3.3548</v>
      </c>
      <c r="M1146" s="184">
        <v>3.3043999999999998</v>
      </c>
      <c r="N1146" s="184">
        <v>3.3073000000000001</v>
      </c>
      <c r="O1146" s="184">
        <v>5.1886000000000001</v>
      </c>
      <c r="P1146" s="184">
        <v>5.8941999999999997</v>
      </c>
      <c r="Q1146" s="184">
        <v>7.1184000000000003</v>
      </c>
      <c r="R1146" s="184">
        <v>4.1600999999999999</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44459</v>
      </c>
      <c r="E1147" s="184">
        <v>2231.19</v>
      </c>
      <c r="F1147" s="184">
        <v>2.5358000000000001</v>
      </c>
      <c r="G1147" s="184">
        <v>2.9845999999999999</v>
      </c>
      <c r="H1147" s="184">
        <v>3.0735999999999999</v>
      </c>
      <c r="I1147" s="184">
        <v>3.05</v>
      </c>
      <c r="J1147" s="184">
        <v>3.1032999999999999</v>
      </c>
      <c r="K1147" s="184">
        <v>3.3757000000000001</v>
      </c>
      <c r="L1147" s="184">
        <v>3.3860000000000001</v>
      </c>
      <c r="M1147" s="184">
        <v>3.3502000000000001</v>
      </c>
      <c r="N1147" s="184">
        <v>3.3637000000000001</v>
      </c>
      <c r="O1147" s="184">
        <v>5.2523</v>
      </c>
      <c r="P1147" s="184">
        <v>5.8922999999999996</v>
      </c>
      <c r="Q1147" s="184">
        <v>7.4227999999999996</v>
      </c>
      <c r="R1147" s="184">
        <v>4.2634999999999996</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44459</v>
      </c>
      <c r="E1148" s="184">
        <v>2248.9007000000001</v>
      </c>
      <c r="F1148" s="184">
        <v>2.5758999999999999</v>
      </c>
      <c r="G1148" s="184">
        <v>3.0244</v>
      </c>
      <c r="H1148" s="184">
        <v>3.1135999999999999</v>
      </c>
      <c r="I1148" s="184">
        <v>3.0901000000000001</v>
      </c>
      <c r="J1148" s="184">
        <v>3.1434000000000002</v>
      </c>
      <c r="K1148" s="184">
        <v>3.4159999999999999</v>
      </c>
      <c r="L1148" s="184">
        <v>3.4268000000000001</v>
      </c>
      <c r="M1148" s="184">
        <v>3.3912</v>
      </c>
      <c r="N1148" s="184">
        <v>3.4051</v>
      </c>
      <c r="O1148" s="184">
        <v>5.3216999999999999</v>
      </c>
      <c r="P1148" s="184">
        <v>5.9824000000000002</v>
      </c>
      <c r="Q1148" s="184">
        <v>7.1330999999999998</v>
      </c>
      <c r="R1148" s="184">
        <v>4.3082000000000003</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44459</v>
      </c>
      <c r="E1149" s="184">
        <v>2524.5981000000002</v>
      </c>
      <c r="F1149" s="184">
        <v>2.7443</v>
      </c>
      <c r="G1149" s="184">
        <v>3.0133000000000001</v>
      </c>
      <c r="H1149" s="184">
        <v>3.0508999999999999</v>
      </c>
      <c r="I1149" s="184">
        <v>3.0331000000000001</v>
      </c>
      <c r="J1149" s="184">
        <v>3.1293000000000002</v>
      </c>
      <c r="K1149" s="184">
        <v>3.3437000000000001</v>
      </c>
      <c r="L1149" s="184">
        <v>3.3065000000000002</v>
      </c>
      <c r="M1149" s="184">
        <v>3.2412000000000001</v>
      </c>
      <c r="N1149" s="184">
        <v>3.2355</v>
      </c>
      <c r="O1149" s="184">
        <v>4.9706999999999999</v>
      </c>
      <c r="P1149" s="184">
        <v>5.7572000000000001</v>
      </c>
      <c r="Q1149" s="184">
        <v>7.0209999999999999</v>
      </c>
      <c r="R1149" s="184">
        <v>3.9533999999999998</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44459</v>
      </c>
      <c r="E1150" s="184">
        <v>2511.2982000000002</v>
      </c>
      <c r="F1150" s="184">
        <v>2.6934</v>
      </c>
      <c r="G1150" s="184">
        <v>2.9628000000000001</v>
      </c>
      <c r="H1150" s="184">
        <v>3.0007999999999999</v>
      </c>
      <c r="I1150" s="184">
        <v>2.9828999999999999</v>
      </c>
      <c r="J1150" s="184">
        <v>3.0790999999999999</v>
      </c>
      <c r="K1150" s="184">
        <v>3.2932999999999999</v>
      </c>
      <c r="L1150" s="184">
        <v>3.2557</v>
      </c>
      <c r="M1150" s="184">
        <v>3.19</v>
      </c>
      <c r="N1150" s="184">
        <v>3.1839</v>
      </c>
      <c r="O1150" s="184">
        <v>4.9128999999999996</v>
      </c>
      <c r="P1150" s="184">
        <v>5.6879999999999997</v>
      </c>
      <c r="Q1150" s="184">
        <v>5.4082999999999997</v>
      </c>
      <c r="R1150" s="184">
        <v>3.9003999999999999</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44459</v>
      </c>
      <c r="E1151" s="184">
        <v>1612.5229999999999</v>
      </c>
      <c r="F1151" s="184">
        <v>2.6507999999999998</v>
      </c>
      <c r="G1151" s="184">
        <v>2.8874</v>
      </c>
      <c r="H1151" s="184">
        <v>2.8902000000000001</v>
      </c>
      <c r="I1151" s="184">
        <v>2.9312999999999998</v>
      </c>
      <c r="J1151" s="184">
        <v>2.9872000000000001</v>
      </c>
      <c r="K1151" s="184">
        <v>3.0219</v>
      </c>
      <c r="L1151" s="184">
        <v>3.0135000000000001</v>
      </c>
      <c r="M1151" s="184">
        <v>2.94</v>
      </c>
      <c r="N1151" s="184">
        <v>2.9073000000000002</v>
      </c>
      <c r="O1151" s="184">
        <v>4.4806999999999997</v>
      </c>
      <c r="P1151" s="184">
        <v>5.2911000000000001</v>
      </c>
      <c r="Q1151" s="184">
        <v>6.2663000000000002</v>
      </c>
      <c r="R1151" s="184">
        <v>3.4935999999999998</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44459</v>
      </c>
      <c r="E1152" s="184">
        <v>1606.1947</v>
      </c>
      <c r="F1152" s="184">
        <v>2.6021000000000001</v>
      </c>
      <c r="G1152" s="184">
        <v>2.8382000000000001</v>
      </c>
      <c r="H1152" s="184">
        <v>2.8405</v>
      </c>
      <c r="I1152" s="184">
        <v>2.8814000000000002</v>
      </c>
      <c r="J1152" s="184">
        <v>2.9371999999999998</v>
      </c>
      <c r="K1152" s="184">
        <v>2.9716</v>
      </c>
      <c r="L1152" s="184">
        <v>2.9628000000000001</v>
      </c>
      <c r="M1152" s="184">
        <v>2.8889</v>
      </c>
      <c r="N1152" s="184">
        <v>2.8557999999999999</v>
      </c>
      <c r="O1152" s="184">
        <v>4.4284999999999997</v>
      </c>
      <c r="P1152" s="184">
        <v>5.2385000000000002</v>
      </c>
      <c r="Q1152" s="184">
        <v>6.2131999999999996</v>
      </c>
      <c r="R1152" s="184">
        <v>3.4419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44459</v>
      </c>
      <c r="E1153" s="184">
        <v>2017.4780000000001</v>
      </c>
      <c r="F1153" s="184">
        <v>3.0758999999999999</v>
      </c>
      <c r="G1153" s="184">
        <v>2.9550999999999998</v>
      </c>
      <c r="H1153" s="184">
        <v>2.8517999999999999</v>
      </c>
      <c r="I1153" s="184">
        <v>2.8096999999999999</v>
      </c>
      <c r="J1153" s="184">
        <v>2.8612000000000002</v>
      </c>
      <c r="K1153" s="184">
        <v>2.984</v>
      </c>
      <c r="L1153" s="184">
        <v>2.9184999999999999</v>
      </c>
      <c r="M1153" s="184">
        <v>3.1425999999999998</v>
      </c>
      <c r="N1153" s="184">
        <v>3.1103999999999998</v>
      </c>
      <c r="O1153" s="184">
        <v>4.9047999999999998</v>
      </c>
      <c r="P1153" s="184">
        <v>5.7298999999999998</v>
      </c>
      <c r="Q1153" s="184">
        <v>7.3372999999999999</v>
      </c>
      <c r="R1153" s="184">
        <v>3.8288000000000002</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44459</v>
      </c>
      <c r="E1154" s="184">
        <v>2034.8007</v>
      </c>
      <c r="F1154" s="184">
        <v>3.1753</v>
      </c>
      <c r="G1154" s="184">
        <v>3.0550000000000002</v>
      </c>
      <c r="H1154" s="184">
        <v>2.9506999999999999</v>
      </c>
      <c r="I1154" s="184">
        <v>2.9089999999999998</v>
      </c>
      <c r="J1154" s="184">
        <v>2.9605999999999999</v>
      </c>
      <c r="K1154" s="184">
        <v>3.0846</v>
      </c>
      <c r="L1154" s="184">
        <v>3.0190000000000001</v>
      </c>
      <c r="M1154" s="184">
        <v>3.2452999999999999</v>
      </c>
      <c r="N1154" s="184">
        <v>3.2138</v>
      </c>
      <c r="O1154" s="184">
        <v>5.0098000000000003</v>
      </c>
      <c r="P1154" s="184">
        <v>5.8361000000000001</v>
      </c>
      <c r="Q1154" s="184">
        <v>7.1135000000000002</v>
      </c>
      <c r="R1154" s="184">
        <v>3.9327999999999999</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44459</v>
      </c>
      <c r="E1155" s="184">
        <v>2023.6089999999999</v>
      </c>
      <c r="F1155" s="184">
        <v>4.0678000000000001</v>
      </c>
      <c r="G1155" s="184">
        <v>4.0698999999999996</v>
      </c>
      <c r="H1155" s="184">
        <v>3.6835</v>
      </c>
      <c r="I1155" s="184">
        <v>3.2976999999999999</v>
      </c>
      <c r="J1155" s="184">
        <v>2.9824000000000002</v>
      </c>
      <c r="K1155" s="184">
        <v>3.1648999999999998</v>
      </c>
      <c r="L1155" s="184">
        <v>2.8180999999999998</v>
      </c>
      <c r="M1155" s="184">
        <v>2.9443000000000001</v>
      </c>
      <c r="N1155" s="184">
        <v>2.8351000000000002</v>
      </c>
      <c r="O1155" s="184"/>
      <c r="P1155" s="184"/>
      <c r="Q1155" s="184">
        <v>3.2648999999999999</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44459</v>
      </c>
      <c r="E1156" s="184">
        <v>2035.1211000000001</v>
      </c>
      <c r="F1156" s="184">
        <v>3.1371000000000002</v>
      </c>
      <c r="G1156" s="184">
        <v>3.0581</v>
      </c>
      <c r="H1156" s="184">
        <v>2.9845999999999999</v>
      </c>
      <c r="I1156" s="184">
        <v>2.9775</v>
      </c>
      <c r="J1156" s="184">
        <v>3.0173000000000001</v>
      </c>
      <c r="K1156" s="184">
        <v>3.0991</v>
      </c>
      <c r="L1156" s="184">
        <v>3.0186000000000002</v>
      </c>
      <c r="M1156" s="184">
        <v>3.2414999999999998</v>
      </c>
      <c r="N1156" s="184">
        <v>3.2038000000000002</v>
      </c>
      <c r="O1156" s="184"/>
      <c r="P1156" s="184"/>
      <c r="Q1156" s="184">
        <v>3.6063000000000001</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44459</v>
      </c>
      <c r="E1157" s="184">
        <v>2035.2192</v>
      </c>
      <c r="F1157" s="184">
        <v>3.18</v>
      </c>
      <c r="G1157" s="184">
        <v>3.0585</v>
      </c>
      <c r="H1157" s="184">
        <v>2.9535999999999998</v>
      </c>
      <c r="I1157" s="184">
        <v>2.9085000000000001</v>
      </c>
      <c r="J1157" s="184">
        <v>2.9601000000000002</v>
      </c>
      <c r="K1157" s="184">
        <v>3.0840000000000001</v>
      </c>
      <c r="L1157" s="184">
        <v>3.0230000000000001</v>
      </c>
      <c r="M1157" s="184">
        <v>3.2481</v>
      </c>
      <c r="N1157" s="184">
        <v>3.2159</v>
      </c>
      <c r="O1157" s="184"/>
      <c r="P1157" s="184"/>
      <c r="Q1157" s="184">
        <v>3.6105</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44459</v>
      </c>
      <c r="E1158" s="184">
        <v>2035.183</v>
      </c>
      <c r="F1158" s="184">
        <v>3.1334</v>
      </c>
      <c r="G1158" s="184">
        <v>3.1339999999999999</v>
      </c>
      <c r="H1158" s="184">
        <v>3.0924999999999998</v>
      </c>
      <c r="I1158" s="184">
        <v>3.0089000000000001</v>
      </c>
      <c r="J1158" s="184">
        <v>3.0884</v>
      </c>
      <c r="K1158" s="184">
        <v>3.1631999999999998</v>
      </c>
      <c r="L1158" s="184">
        <v>3.0589</v>
      </c>
      <c r="M1158" s="184">
        <v>3.2688000000000001</v>
      </c>
      <c r="N1158" s="184">
        <v>3.2202999999999999</v>
      </c>
      <c r="O1158" s="184"/>
      <c r="P1158" s="184"/>
      <c r="Q1158" s="184">
        <v>3.6073</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44459</v>
      </c>
      <c r="E1159" s="184">
        <v>2853.2446</v>
      </c>
      <c r="F1159" s="184">
        <v>2.8567999999999998</v>
      </c>
      <c r="G1159" s="184">
        <v>3.0291999999999999</v>
      </c>
      <c r="H1159" s="184">
        <v>2.9842</v>
      </c>
      <c r="I1159" s="184">
        <v>2.9672000000000001</v>
      </c>
      <c r="J1159" s="184">
        <v>3.1052</v>
      </c>
      <c r="K1159" s="184">
        <v>3.3180999999999998</v>
      </c>
      <c r="L1159" s="184">
        <v>3.26</v>
      </c>
      <c r="M1159" s="184">
        <v>3.2101999999999999</v>
      </c>
      <c r="N1159" s="184">
        <v>3.2039</v>
      </c>
      <c r="O1159" s="184">
        <v>4.992</v>
      </c>
      <c r="P1159" s="184">
        <v>5.7625000000000002</v>
      </c>
      <c r="Q1159" s="184">
        <v>7.3144999999999998</v>
      </c>
      <c r="R1159" s="184">
        <v>3.9434</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44459</v>
      </c>
      <c r="E1160" s="184">
        <v>2870.268</v>
      </c>
      <c r="F1160" s="184">
        <v>2.9289000000000001</v>
      </c>
      <c r="G1160" s="184">
        <v>3.1002000000000001</v>
      </c>
      <c r="H1160" s="184">
        <v>3.0548999999999999</v>
      </c>
      <c r="I1160" s="184">
        <v>3.0377999999999998</v>
      </c>
      <c r="J1160" s="184">
        <v>3.1758999999999999</v>
      </c>
      <c r="K1160" s="184">
        <v>3.3889999999999998</v>
      </c>
      <c r="L1160" s="184">
        <v>3.3313999999999999</v>
      </c>
      <c r="M1160" s="184">
        <v>3.2822</v>
      </c>
      <c r="N1160" s="184">
        <v>3.2764000000000002</v>
      </c>
      <c r="O1160" s="184">
        <v>5.0656999999999996</v>
      </c>
      <c r="P1160" s="184">
        <v>5.8367000000000004</v>
      </c>
      <c r="Q1160" s="184">
        <v>7.0876999999999999</v>
      </c>
      <c r="R1160" s="184">
        <v>4.0164</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44459</v>
      </c>
      <c r="E1161" s="184">
        <v>2577.6703000000002</v>
      </c>
      <c r="F1161" s="184">
        <v>2.3294999999999999</v>
      </c>
      <c r="G1161" s="184">
        <v>2.4998</v>
      </c>
      <c r="H1161" s="184">
        <v>2.4542999999999999</v>
      </c>
      <c r="I1161" s="184">
        <v>2.4369000000000001</v>
      </c>
      <c r="J1161" s="184">
        <v>2.5741999999999998</v>
      </c>
      <c r="K1161" s="184">
        <v>2.7841</v>
      </c>
      <c r="L1161" s="184">
        <v>2.7221000000000002</v>
      </c>
      <c r="M1161" s="184">
        <v>2.6686000000000001</v>
      </c>
      <c r="N1161" s="184">
        <v>2.6583999999999999</v>
      </c>
      <c r="O1161" s="184">
        <v>4.4390000000000001</v>
      </c>
      <c r="P1161" s="184">
        <v>5.1794000000000002</v>
      </c>
      <c r="Q1161" s="184">
        <v>6.5831</v>
      </c>
      <c r="R1161" s="184">
        <v>3.3965999999999998</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44459</v>
      </c>
      <c r="E1162" s="184">
        <v>1095.8815999999999</v>
      </c>
      <c r="F1162" s="184">
        <v>3.0545</v>
      </c>
      <c r="G1162" s="184">
        <v>3.1172</v>
      </c>
      <c r="H1162" s="184">
        <v>3.0716999999999999</v>
      </c>
      <c r="I1162" s="184">
        <v>3.0299</v>
      </c>
      <c r="J1162" s="184">
        <v>3.0224000000000002</v>
      </c>
      <c r="K1162" s="184">
        <v>3.1225000000000001</v>
      </c>
      <c r="L1162" s="184">
        <v>3.1063999999999998</v>
      </c>
      <c r="M1162" s="184">
        <v>3.0706000000000002</v>
      </c>
      <c r="N1162" s="184">
        <v>3.0539999999999998</v>
      </c>
      <c r="O1162" s="184"/>
      <c r="P1162" s="184"/>
      <c r="Q1162" s="184">
        <v>3.8668999999999998</v>
      </c>
      <c r="R1162" s="184">
        <v>3.4599000000000002</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44459</v>
      </c>
      <c r="E1163" s="184">
        <v>1092.9771000000001</v>
      </c>
      <c r="F1163" s="184">
        <v>2.9457</v>
      </c>
      <c r="G1163" s="184">
        <v>3.0074000000000001</v>
      </c>
      <c r="H1163" s="184">
        <v>2.9619</v>
      </c>
      <c r="I1163" s="184">
        <v>2.9198</v>
      </c>
      <c r="J1163" s="184">
        <v>2.9119999999999999</v>
      </c>
      <c r="K1163" s="184">
        <v>3.0116999999999998</v>
      </c>
      <c r="L1163" s="184">
        <v>2.9944000000000002</v>
      </c>
      <c r="M1163" s="184">
        <v>2.9578000000000002</v>
      </c>
      <c r="N1163" s="184">
        <v>2.9405000000000001</v>
      </c>
      <c r="O1163" s="184"/>
      <c r="P1163" s="184"/>
      <c r="Q1163" s="184">
        <v>3.7528000000000001</v>
      </c>
      <c r="R1163" s="184">
        <v>3.3462000000000001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44459</v>
      </c>
      <c r="E1164" s="184">
        <v>56.744300000000003</v>
      </c>
      <c r="F1164" s="184">
        <v>2.8304999999999998</v>
      </c>
      <c r="G1164" s="184">
        <v>3.0453999999999999</v>
      </c>
      <c r="H1164" s="184">
        <v>3.0434000000000001</v>
      </c>
      <c r="I1164" s="184">
        <v>3.0312999999999999</v>
      </c>
      <c r="J1164" s="184">
        <v>3.1269</v>
      </c>
      <c r="K1164" s="184">
        <v>3.3163999999999998</v>
      </c>
      <c r="L1164" s="184">
        <v>3.2984</v>
      </c>
      <c r="M1164" s="184">
        <v>3.2498999999999998</v>
      </c>
      <c r="N1164" s="184">
        <v>3.2178</v>
      </c>
      <c r="O1164" s="184">
        <v>5.0084</v>
      </c>
      <c r="P1164" s="184">
        <v>5.7881</v>
      </c>
      <c r="Q1164" s="184">
        <v>7.5873999999999997</v>
      </c>
      <c r="R1164" s="184">
        <v>3.9087999999999998</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44459</v>
      </c>
      <c r="E1165" s="184">
        <v>57.138399999999997</v>
      </c>
      <c r="F1165" s="184">
        <v>2.9386999999999999</v>
      </c>
      <c r="G1165" s="184">
        <v>3.1309</v>
      </c>
      <c r="H1165" s="184">
        <v>3.1229</v>
      </c>
      <c r="I1165" s="184">
        <v>3.1110000000000002</v>
      </c>
      <c r="J1165" s="184">
        <v>3.2067999999999999</v>
      </c>
      <c r="K1165" s="184">
        <v>3.3971</v>
      </c>
      <c r="L1165" s="184">
        <v>3.3797999999999999</v>
      </c>
      <c r="M1165" s="184">
        <v>3.3319999999999999</v>
      </c>
      <c r="N1165" s="184">
        <v>3.3005</v>
      </c>
      <c r="O1165" s="184">
        <v>5.0923999999999996</v>
      </c>
      <c r="P1165" s="184">
        <v>5.8719999999999999</v>
      </c>
      <c r="Q1165" s="184">
        <v>7.1355000000000004</v>
      </c>
      <c r="R1165" s="184">
        <v>3.9918999999999998</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44459</v>
      </c>
      <c r="E1166" s="184">
        <v>32.6295</v>
      </c>
      <c r="F1166" s="184">
        <v>2.7968000000000002</v>
      </c>
      <c r="G1166" s="184">
        <v>3.0209999999999999</v>
      </c>
      <c r="H1166" s="184">
        <v>3.0219999999999998</v>
      </c>
      <c r="I1166" s="184">
        <v>3.0078</v>
      </c>
      <c r="J1166" s="184">
        <v>3.1006</v>
      </c>
      <c r="K1166" s="184">
        <v>3.3176999999999999</v>
      </c>
      <c r="L1166" s="184">
        <v>3.2991999999999999</v>
      </c>
      <c r="M1166" s="184">
        <v>3.2504</v>
      </c>
      <c r="N1166" s="184">
        <v>3.2183999999999999</v>
      </c>
      <c r="O1166" s="184">
        <v>5.0087999999999999</v>
      </c>
      <c r="P1166" s="184">
        <v>5.7882999999999996</v>
      </c>
      <c r="Q1166" s="184">
        <v>7.0537000000000001</v>
      </c>
      <c r="R1166" s="184">
        <v>3.9093</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44459</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44459</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44459</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44459</v>
      </c>
      <c r="E1170" s="184">
        <v>57.140500000000003</v>
      </c>
      <c r="F1170" s="184">
        <v>2.8746999999999998</v>
      </c>
      <c r="G1170" s="184">
        <v>3.1307999999999998</v>
      </c>
      <c r="H1170" s="184">
        <v>3.1227</v>
      </c>
      <c r="I1170" s="184">
        <v>3.1063000000000001</v>
      </c>
      <c r="J1170" s="184">
        <v>3.2067000000000001</v>
      </c>
      <c r="K1170" s="184">
        <v>3.3969999999999998</v>
      </c>
      <c r="L1170" s="184">
        <v>3.3795999999999999</v>
      </c>
      <c r="M1170" s="184">
        <v>3.3317999999999999</v>
      </c>
      <c r="N1170" s="184">
        <v>3.3003999999999998</v>
      </c>
      <c r="O1170" s="184">
        <v>5.0923999999999996</v>
      </c>
      <c r="P1170" s="184">
        <v>5.8728999999999996</v>
      </c>
      <c r="Q1170" s="184">
        <v>6.0429000000000004</v>
      </c>
      <c r="R1170" s="184">
        <v>3.9918</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44459</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44459</v>
      </c>
      <c r="E1172" s="184">
        <v>57.140500000000003</v>
      </c>
      <c r="F1172" s="184">
        <v>2.8746999999999998</v>
      </c>
      <c r="G1172" s="184">
        <v>3.1095000000000002</v>
      </c>
      <c r="H1172" s="184">
        <v>3.1227</v>
      </c>
      <c r="I1172" s="184">
        <v>3.1063000000000001</v>
      </c>
      <c r="J1172" s="184">
        <v>3.2046000000000001</v>
      </c>
      <c r="K1172" s="184">
        <v>3.3963000000000001</v>
      </c>
      <c r="L1172" s="184">
        <v>3.3795999999999999</v>
      </c>
      <c r="M1172" s="184">
        <v>3.3317999999999999</v>
      </c>
      <c r="N1172" s="184">
        <v>3.3003999999999998</v>
      </c>
      <c r="O1172" s="184">
        <v>5.0923999999999996</v>
      </c>
      <c r="P1172" s="184">
        <v>5.8728999999999996</v>
      </c>
      <c r="Q1172" s="184">
        <v>6.0429000000000004</v>
      </c>
      <c r="R1172" s="184">
        <v>3.9918</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44459</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44459</v>
      </c>
      <c r="E1174" s="184">
        <v>4224.6352999999999</v>
      </c>
      <c r="F1174" s="184">
        <v>2.8246000000000002</v>
      </c>
      <c r="G1174" s="184">
        <v>3.0333000000000001</v>
      </c>
      <c r="H1174" s="184">
        <v>3.0194000000000001</v>
      </c>
      <c r="I1174" s="184">
        <v>3.0206</v>
      </c>
      <c r="J1174" s="184">
        <v>3.1551999999999998</v>
      </c>
      <c r="K1174" s="184">
        <v>3.3953000000000002</v>
      </c>
      <c r="L1174" s="184">
        <v>3.3740000000000001</v>
      </c>
      <c r="M1174" s="184">
        <v>3.2948</v>
      </c>
      <c r="N1174" s="184">
        <v>3.2873999999999999</v>
      </c>
      <c r="O1174" s="184">
        <v>5.0655000000000001</v>
      </c>
      <c r="P1174" s="184">
        <v>5.8159000000000001</v>
      </c>
      <c r="Q1174" s="184">
        <v>7.0575000000000001</v>
      </c>
      <c r="R1174" s="184">
        <v>4.0434000000000001</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44459</v>
      </c>
      <c r="E1175" s="184">
        <v>4203.6736000000001</v>
      </c>
      <c r="F1175" s="184">
        <v>2.7040000000000002</v>
      </c>
      <c r="G1175" s="184">
        <v>2.9117999999999999</v>
      </c>
      <c r="H1175" s="184">
        <v>2.8974000000000002</v>
      </c>
      <c r="I1175" s="184">
        <v>2.8986000000000001</v>
      </c>
      <c r="J1175" s="184">
        <v>3.0329999999999999</v>
      </c>
      <c r="K1175" s="184">
        <v>3.2724000000000002</v>
      </c>
      <c r="L1175" s="184">
        <v>3.25</v>
      </c>
      <c r="M1175" s="184">
        <v>3.1753999999999998</v>
      </c>
      <c r="N1175" s="184">
        <v>3.1728000000000001</v>
      </c>
      <c r="O1175" s="184">
        <v>4.9898999999999996</v>
      </c>
      <c r="P1175" s="184">
        <v>5.7489999999999997</v>
      </c>
      <c r="Q1175" s="184">
        <v>7.0244999999999997</v>
      </c>
      <c r="R1175" s="184">
        <v>3.9575</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44459</v>
      </c>
      <c r="E1176" s="184">
        <v>2848.7429999999999</v>
      </c>
      <c r="F1176" s="184">
        <v>2.9996999999999998</v>
      </c>
      <c r="G1176" s="184">
        <v>3.1741000000000001</v>
      </c>
      <c r="H1176" s="184">
        <v>2.9942000000000002</v>
      </c>
      <c r="I1176" s="184">
        <v>3.0015999999999998</v>
      </c>
      <c r="J1176" s="184">
        <v>3.0710999999999999</v>
      </c>
      <c r="K1176" s="184">
        <v>3.2595000000000001</v>
      </c>
      <c r="L1176" s="184">
        <v>3.2305999999999999</v>
      </c>
      <c r="M1176" s="184">
        <v>3.1873999999999998</v>
      </c>
      <c r="N1176" s="184">
        <v>3.1875</v>
      </c>
      <c r="O1176" s="184">
        <v>5.0476000000000001</v>
      </c>
      <c r="P1176" s="184">
        <v>5.8013000000000003</v>
      </c>
      <c r="Q1176" s="184">
        <v>7.2408000000000001</v>
      </c>
      <c r="R1176" s="184">
        <v>4.0180999999999996</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44459</v>
      </c>
      <c r="E1177" s="184">
        <v>2862.3629999999998</v>
      </c>
      <c r="F1177" s="184">
        <v>3.0607000000000002</v>
      </c>
      <c r="G1177" s="184">
        <v>3.2343000000000002</v>
      </c>
      <c r="H1177" s="184">
        <v>3.0545</v>
      </c>
      <c r="I1177" s="184">
        <v>3.0619000000000001</v>
      </c>
      <c r="J1177" s="184">
        <v>3.1312000000000002</v>
      </c>
      <c r="K1177" s="184">
        <v>3.3165</v>
      </c>
      <c r="L1177" s="184">
        <v>3.2847</v>
      </c>
      <c r="M1177" s="184">
        <v>3.2408999999999999</v>
      </c>
      <c r="N1177" s="184">
        <v>3.2408999999999999</v>
      </c>
      <c r="O1177" s="184">
        <v>5.1009000000000002</v>
      </c>
      <c r="P1177" s="184">
        <v>5.8587999999999996</v>
      </c>
      <c r="Q1177" s="184">
        <v>7.0811999999999999</v>
      </c>
      <c r="R1177" s="184">
        <v>4.0709999999999997</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44459</v>
      </c>
      <c r="E1178" s="184">
        <v>3759.5102999999999</v>
      </c>
      <c r="F1178" s="184">
        <v>2.6623000000000001</v>
      </c>
      <c r="G1178" s="184">
        <v>2.9388999999999998</v>
      </c>
      <c r="H1178" s="184">
        <v>3.0137999999999998</v>
      </c>
      <c r="I1178" s="184">
        <v>3.0146000000000002</v>
      </c>
      <c r="J1178" s="184">
        <v>3.1515</v>
      </c>
      <c r="K1178" s="184">
        <v>3.2892999999999999</v>
      </c>
      <c r="L1178" s="184">
        <v>3.2528000000000001</v>
      </c>
      <c r="M1178" s="184">
        <v>3.2258</v>
      </c>
      <c r="N1178" s="184">
        <v>3.2088000000000001</v>
      </c>
      <c r="O1178" s="184">
        <v>5.0571999999999999</v>
      </c>
      <c r="P1178" s="184">
        <v>5.7770999999999999</v>
      </c>
      <c r="Q1178" s="184">
        <v>7.0133999999999999</v>
      </c>
      <c r="R1178" s="184">
        <v>4.0621999999999998</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44459</v>
      </c>
      <c r="E1179" s="184">
        <v>3796.5596999999998</v>
      </c>
      <c r="F1179" s="184">
        <v>2.8016999999999999</v>
      </c>
      <c r="G1179" s="184">
        <v>3.0792000000000002</v>
      </c>
      <c r="H1179" s="184">
        <v>3.1539000000000001</v>
      </c>
      <c r="I1179" s="184">
        <v>3.1549</v>
      </c>
      <c r="J1179" s="184">
        <v>3.2919999999999998</v>
      </c>
      <c r="K1179" s="184">
        <v>3.4306000000000001</v>
      </c>
      <c r="L1179" s="184">
        <v>3.3953000000000002</v>
      </c>
      <c r="M1179" s="184">
        <v>3.3698000000000001</v>
      </c>
      <c r="N1179" s="184">
        <v>3.3523999999999998</v>
      </c>
      <c r="O1179" s="184">
        <v>5.2020999999999997</v>
      </c>
      <c r="P1179" s="184">
        <v>5.9240000000000004</v>
      </c>
      <c r="Q1179" s="184">
        <v>7.1104000000000003</v>
      </c>
      <c r="R1179" s="184">
        <v>4.2046000000000001</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44459</v>
      </c>
      <c r="E1180" s="184">
        <v>1358.7566999999999</v>
      </c>
      <c r="F1180" s="184">
        <v>2.8959999999999999</v>
      </c>
      <c r="G1180" s="184">
        <v>3.1356999999999999</v>
      </c>
      <c r="H1180" s="184">
        <v>3.1057000000000001</v>
      </c>
      <c r="I1180" s="184">
        <v>3.1255999999999999</v>
      </c>
      <c r="J1180" s="184">
        <v>3.2265000000000001</v>
      </c>
      <c r="K1180" s="184">
        <v>3.4483000000000001</v>
      </c>
      <c r="L1180" s="184">
        <v>3.4403000000000001</v>
      </c>
      <c r="M1180" s="184">
        <v>3.3862000000000001</v>
      </c>
      <c r="N1180" s="184">
        <v>3.3889999999999998</v>
      </c>
      <c r="O1180" s="184">
        <v>5.2824999999999998</v>
      </c>
      <c r="P1180" s="184">
        <v>5.9916</v>
      </c>
      <c r="Q1180" s="184">
        <v>6.0499000000000001</v>
      </c>
      <c r="R1180" s="184">
        <v>4.2271999999999998</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44459</v>
      </c>
      <c r="E1181" s="184">
        <v>1349.9767999999999</v>
      </c>
      <c r="F1181" s="184">
        <v>2.7877999999999998</v>
      </c>
      <c r="G1181" s="184">
        <v>3.0261999999999998</v>
      </c>
      <c r="H1181" s="184">
        <v>2.9958999999999998</v>
      </c>
      <c r="I1181" s="184">
        <v>3.0154999999999998</v>
      </c>
      <c r="J1181" s="184">
        <v>3.1162999999999998</v>
      </c>
      <c r="K1181" s="184">
        <v>3.3372000000000002</v>
      </c>
      <c r="L1181" s="184">
        <v>3.3283999999999998</v>
      </c>
      <c r="M1181" s="184">
        <v>3.2734000000000001</v>
      </c>
      <c r="N1181" s="184">
        <v>3.2751999999999999</v>
      </c>
      <c r="O1181" s="184">
        <v>5.1657999999999999</v>
      </c>
      <c r="P1181" s="184">
        <v>5.8602999999999996</v>
      </c>
      <c r="Q1181" s="184">
        <v>5.9181999999999997</v>
      </c>
      <c r="R1181" s="184">
        <v>4.1127000000000002</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44459</v>
      </c>
      <c r="E1182" s="184">
        <v>2206.1559999999999</v>
      </c>
      <c r="F1182" s="184">
        <v>3.1337999999999999</v>
      </c>
      <c r="G1182" s="184">
        <v>3.1735000000000002</v>
      </c>
      <c r="H1182" s="184">
        <v>3.1141000000000001</v>
      </c>
      <c r="I1182" s="184">
        <v>3.0924999999999998</v>
      </c>
      <c r="J1182" s="184">
        <v>3.1945999999999999</v>
      </c>
      <c r="K1182" s="184">
        <v>3.4007999999999998</v>
      </c>
      <c r="L1182" s="184">
        <v>3.4041000000000001</v>
      </c>
      <c r="M1182" s="184">
        <v>3.3786999999999998</v>
      </c>
      <c r="N1182" s="184">
        <v>3.3862000000000001</v>
      </c>
      <c r="O1182" s="184">
        <v>5.1589999999999998</v>
      </c>
      <c r="P1182" s="184">
        <v>5.8681999999999999</v>
      </c>
      <c r="Q1182" s="184">
        <v>6.9036</v>
      </c>
      <c r="R1182" s="184">
        <v>4.1376999999999997</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44459</v>
      </c>
      <c r="E1183" s="184">
        <v>2177.1305000000002</v>
      </c>
      <c r="F1183" s="184">
        <v>3.0297000000000001</v>
      </c>
      <c r="G1183" s="184">
        <v>3.0710000000000002</v>
      </c>
      <c r="H1183" s="184">
        <v>3.0123000000000002</v>
      </c>
      <c r="I1183" s="184">
        <v>2.9906999999999999</v>
      </c>
      <c r="J1183" s="184">
        <v>3.093</v>
      </c>
      <c r="K1183" s="184">
        <v>3.3092999999999999</v>
      </c>
      <c r="L1183" s="184">
        <v>3.3088000000000002</v>
      </c>
      <c r="M1183" s="184">
        <v>3.282</v>
      </c>
      <c r="N1183" s="184">
        <v>3.2875999999999999</v>
      </c>
      <c r="O1183" s="184">
        <v>5.0709999999999997</v>
      </c>
      <c r="P1183" s="184">
        <v>5.7747999999999999</v>
      </c>
      <c r="Q1183" s="184">
        <v>6.3197000000000001</v>
      </c>
      <c r="R1183" s="184">
        <v>4.0362999999999998</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44459</v>
      </c>
      <c r="E1184" s="184">
        <v>11.197100000000001</v>
      </c>
      <c r="F1184" s="184">
        <v>1.956</v>
      </c>
      <c r="G1184" s="184">
        <v>2.6084000000000001</v>
      </c>
      <c r="H1184" s="184">
        <v>2.7955999999999999</v>
      </c>
      <c r="I1184" s="184">
        <v>2.8203999999999998</v>
      </c>
      <c r="J1184" s="184">
        <v>2.9727999999999999</v>
      </c>
      <c r="K1184" s="184">
        <v>3.1355</v>
      </c>
      <c r="L1184" s="184">
        <v>3.0815999999999999</v>
      </c>
      <c r="M1184" s="184">
        <v>3.0470999999999999</v>
      </c>
      <c r="N1184" s="184">
        <v>3.0356999999999998</v>
      </c>
      <c r="O1184" s="184"/>
      <c r="P1184" s="184"/>
      <c r="Q1184" s="184">
        <v>4.1877000000000004</v>
      </c>
      <c r="R1184" s="184">
        <v>3.5407000000000002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44459</v>
      </c>
      <c r="E1185" s="184">
        <v>11.1509</v>
      </c>
      <c r="F1185" s="184">
        <v>1.9641</v>
      </c>
      <c r="G1185" s="184">
        <v>2.5099999999999998</v>
      </c>
      <c r="H1185" s="184">
        <v>2.6667000000000001</v>
      </c>
      <c r="I1185" s="184">
        <v>2.6915</v>
      </c>
      <c r="J1185" s="184">
        <v>2.8260000000000001</v>
      </c>
      <c r="K1185" s="184">
        <v>2.9860000000000002</v>
      </c>
      <c r="L1185" s="184">
        <v>2.9304999999999999</v>
      </c>
      <c r="M1185" s="184">
        <v>2.8940000000000001</v>
      </c>
      <c r="N1185" s="184">
        <v>2.8814000000000002</v>
      </c>
      <c r="O1185" s="184"/>
      <c r="P1185" s="184"/>
      <c r="Q1185" s="184">
        <v>4.0316000000000001</v>
      </c>
      <c r="R1185" s="184">
        <v>3.3855</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44459</v>
      </c>
      <c r="E1186" s="184">
        <v>2283.4256999999998</v>
      </c>
      <c r="F1186" s="184">
        <v>3.4195000000000002</v>
      </c>
      <c r="G1186" s="184">
        <v>3.6819000000000002</v>
      </c>
      <c r="H1186" s="184">
        <v>3.4750999999999999</v>
      </c>
      <c r="I1186" s="184">
        <v>3.4033000000000002</v>
      </c>
      <c r="J1186" s="184">
        <v>3.3841999999999999</v>
      </c>
      <c r="K1186" s="184">
        <v>3.3231999999999999</v>
      </c>
      <c r="L1186" s="184">
        <v>3.2911999999999999</v>
      </c>
      <c r="M1186" s="184">
        <v>3.2223000000000002</v>
      </c>
      <c r="N1186" s="184">
        <v>3.1604000000000001</v>
      </c>
      <c r="O1186" s="184">
        <v>4.8421000000000003</v>
      </c>
      <c r="P1186" s="184">
        <v>5.7534999999999998</v>
      </c>
      <c r="Q1186" s="184">
        <v>7.0865999999999998</v>
      </c>
      <c r="R1186" s="184">
        <v>3.7107999999999999</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44459</v>
      </c>
      <c r="E1187" s="184">
        <v>2267.1498999999999</v>
      </c>
      <c r="F1187" s="184">
        <v>3.3715000000000002</v>
      </c>
      <c r="G1187" s="184">
        <v>3.6320999999999999</v>
      </c>
      <c r="H1187" s="184">
        <v>3.4247999999999998</v>
      </c>
      <c r="I1187" s="184">
        <v>3.3530000000000002</v>
      </c>
      <c r="J1187" s="184">
        <v>3.3338999999999999</v>
      </c>
      <c r="K1187" s="184">
        <v>3.2726999999999999</v>
      </c>
      <c r="L1187" s="184">
        <v>3.2403</v>
      </c>
      <c r="M1187" s="184">
        <v>3.1711</v>
      </c>
      <c r="N1187" s="184">
        <v>3.1089000000000002</v>
      </c>
      <c r="O1187" s="184">
        <v>4.7664999999999997</v>
      </c>
      <c r="P1187" s="184">
        <v>5.6620999999999997</v>
      </c>
      <c r="Q1187" s="184">
        <v>7.3164999999999996</v>
      </c>
      <c r="R1187" s="184">
        <v>3.6562999999999999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44459</v>
      </c>
      <c r="E1188" s="184">
        <v>2316.5517955907098</v>
      </c>
      <c r="F1188" s="184">
        <v>2.6236000000000002</v>
      </c>
      <c r="G1188" s="184">
        <v>0.87450000000000006</v>
      </c>
      <c r="H1188" s="184">
        <v>1.8441000000000001</v>
      </c>
      <c r="I1188" s="184">
        <v>1.6269</v>
      </c>
      <c r="J1188" s="184">
        <v>2.0680999999999998</v>
      </c>
      <c r="K1188" s="184">
        <v>2.1833999999999998</v>
      </c>
      <c r="L1188" s="184">
        <v>2.3302</v>
      </c>
      <c r="M1188" s="184">
        <v>2.3249</v>
      </c>
      <c r="N1188" s="184">
        <v>2.347</v>
      </c>
      <c r="O1188" s="184">
        <v>3.0337999999999998</v>
      </c>
      <c r="P1188" s="184">
        <v>3.4152</v>
      </c>
      <c r="Q1188" s="184">
        <v>4.7195999999999998</v>
      </c>
      <c r="R1188" s="184">
        <v>2.5211000000000001</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44459</v>
      </c>
      <c r="E1189" s="184">
        <v>5072.8698000000004</v>
      </c>
      <c r="F1189" s="184">
        <v>2.6703000000000001</v>
      </c>
      <c r="G1189" s="184">
        <v>2.8934000000000002</v>
      </c>
      <c r="H1189" s="184">
        <v>2.9159000000000002</v>
      </c>
      <c r="I1189" s="184">
        <v>2.9146000000000001</v>
      </c>
      <c r="J1189" s="184">
        <v>3.0278999999999998</v>
      </c>
      <c r="K1189" s="184">
        <v>3.2709999999999999</v>
      </c>
      <c r="L1189" s="184">
        <v>3.2252999999999998</v>
      </c>
      <c r="M1189" s="184">
        <v>3.1728999999999998</v>
      </c>
      <c r="N1189" s="184">
        <v>3.1669999999999998</v>
      </c>
      <c r="O1189" s="184">
        <v>5.1273</v>
      </c>
      <c r="P1189" s="184">
        <v>5.8433000000000002</v>
      </c>
      <c r="Q1189" s="184">
        <v>7.0057999999999998</v>
      </c>
      <c r="R1189" s="184">
        <v>4.0446999999999997</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44459</v>
      </c>
      <c r="E1190" s="184">
        <v>5111.9393</v>
      </c>
      <c r="F1190" s="184">
        <v>2.8098999999999998</v>
      </c>
      <c r="G1190" s="184">
        <v>3.0331999999999999</v>
      </c>
      <c r="H1190" s="184">
        <v>3.056</v>
      </c>
      <c r="I1190" s="184">
        <v>3.0547</v>
      </c>
      <c r="J1190" s="184">
        <v>3.1680999999999999</v>
      </c>
      <c r="K1190" s="184">
        <v>3.4119999999999999</v>
      </c>
      <c r="L1190" s="184">
        <v>3.3740999999999999</v>
      </c>
      <c r="M1190" s="184">
        <v>3.3243</v>
      </c>
      <c r="N1190" s="184">
        <v>3.3077000000000001</v>
      </c>
      <c r="O1190" s="184">
        <v>5.2362000000000002</v>
      </c>
      <c r="P1190" s="184">
        <v>5.9431000000000003</v>
      </c>
      <c r="Q1190" s="184">
        <v>7.1524999999999999</v>
      </c>
      <c r="R1190" s="184">
        <v>4.1647999999999996</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44459</v>
      </c>
      <c r="E1191" s="184">
        <v>4593.9080000000004</v>
      </c>
      <c r="F1191" s="184">
        <v>2.0499999999999998</v>
      </c>
      <c r="G1191" s="184">
        <v>2.2730000000000001</v>
      </c>
      <c r="H1191" s="184">
        <v>2.2959999999999998</v>
      </c>
      <c r="I1191" s="184">
        <v>2.2940999999999998</v>
      </c>
      <c r="J1191" s="184">
        <v>2.4066000000000001</v>
      </c>
      <c r="K1191" s="184">
        <v>2.6463000000000001</v>
      </c>
      <c r="L1191" s="184">
        <v>2.5960999999999999</v>
      </c>
      <c r="M1191" s="184">
        <v>2.5394999999999999</v>
      </c>
      <c r="N1191" s="184">
        <v>2.5194999999999999</v>
      </c>
      <c r="O1191" s="184">
        <v>4.3959999999999999</v>
      </c>
      <c r="P1191" s="184">
        <v>5.0408999999999997</v>
      </c>
      <c r="Q1191" s="184">
        <v>6.6957000000000004</v>
      </c>
      <c r="R1191" s="184">
        <v>3.3673999999999999</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44459</v>
      </c>
      <c r="E1192" s="184">
        <v>1170.5880999999999</v>
      </c>
      <c r="F1192" s="184">
        <v>2.7471999999999999</v>
      </c>
      <c r="G1192" s="184">
        <v>2.9691000000000001</v>
      </c>
      <c r="H1192" s="184">
        <v>2.9914999999999998</v>
      </c>
      <c r="I1192" s="184">
        <v>3.0167000000000002</v>
      </c>
      <c r="J1192" s="184">
        <v>3.1292</v>
      </c>
      <c r="K1192" s="184">
        <v>3.2726000000000002</v>
      </c>
      <c r="L1192" s="184">
        <v>3.2252000000000001</v>
      </c>
      <c r="M1192" s="184">
        <v>3.1678999999999999</v>
      </c>
      <c r="N1192" s="184">
        <v>3.1587000000000001</v>
      </c>
      <c r="O1192" s="184">
        <v>4.5972999999999997</v>
      </c>
      <c r="P1192" s="184"/>
      <c r="Q1192" s="184">
        <v>4.7929000000000004</v>
      </c>
      <c r="R1192" s="184">
        <v>3.7212000000000001</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44459</v>
      </c>
      <c r="E1193" s="184">
        <v>1166.5277000000001</v>
      </c>
      <c r="F1193" s="184">
        <v>2.6440999999999999</v>
      </c>
      <c r="G1193" s="184">
        <v>2.8689</v>
      </c>
      <c r="H1193" s="184">
        <v>2.8923000000000001</v>
      </c>
      <c r="I1193" s="184">
        <v>2.9165000000000001</v>
      </c>
      <c r="J1193" s="184">
        <v>3.0289000000000001</v>
      </c>
      <c r="K1193" s="184">
        <v>3.1713</v>
      </c>
      <c r="L1193" s="184">
        <v>3.1234000000000002</v>
      </c>
      <c r="M1193" s="184">
        <v>3.0659000000000001</v>
      </c>
      <c r="N1193" s="184">
        <v>3.0558000000000001</v>
      </c>
      <c r="O1193" s="184">
        <v>4.4923999999999999</v>
      </c>
      <c r="P1193" s="184"/>
      <c r="Q1193" s="184">
        <v>4.6847000000000003</v>
      </c>
      <c r="R1193" s="184">
        <v>3.6179000000000001</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44459</v>
      </c>
      <c r="E1194" s="184">
        <v>270.37610000000001</v>
      </c>
      <c r="F1194" s="184">
        <v>2.6730999999999998</v>
      </c>
      <c r="G1194" s="184">
        <v>2.9752000000000001</v>
      </c>
      <c r="H1194" s="184">
        <v>3.0217999999999998</v>
      </c>
      <c r="I1194" s="184">
        <v>2.9714</v>
      </c>
      <c r="J1194" s="184">
        <v>3.1482000000000001</v>
      </c>
      <c r="K1194" s="184">
        <v>3.2978000000000001</v>
      </c>
      <c r="L1194" s="184">
        <v>3.2926000000000002</v>
      </c>
      <c r="M1194" s="184">
        <v>3.2279</v>
      </c>
      <c r="N1194" s="184">
        <v>3.2054999999999998</v>
      </c>
      <c r="O1194" s="184">
        <v>5.1223999999999998</v>
      </c>
      <c r="P1194" s="184">
        <v>5.8445</v>
      </c>
      <c r="Q1194" s="184">
        <v>7.3333000000000004</v>
      </c>
      <c r="R1194" s="184">
        <v>4.032</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44459</v>
      </c>
      <c r="E1195" s="184">
        <v>272.3433</v>
      </c>
      <c r="F1195" s="184">
        <v>2.7879</v>
      </c>
      <c r="G1195" s="184">
        <v>3.0788000000000002</v>
      </c>
      <c r="H1195" s="184">
        <v>3.1208</v>
      </c>
      <c r="I1195" s="184">
        <v>3.0708000000000002</v>
      </c>
      <c r="J1195" s="184">
        <v>3.2471000000000001</v>
      </c>
      <c r="K1195" s="184">
        <v>3.3978999999999999</v>
      </c>
      <c r="L1195" s="184">
        <v>3.3975</v>
      </c>
      <c r="M1195" s="184">
        <v>3.3508</v>
      </c>
      <c r="N1195" s="184">
        <v>3.3349000000000002</v>
      </c>
      <c r="O1195" s="184">
        <v>5.2443999999999997</v>
      </c>
      <c r="P1195" s="184">
        <v>5.9405000000000001</v>
      </c>
      <c r="Q1195" s="184">
        <v>7.1344000000000003</v>
      </c>
      <c r="R1195" s="184">
        <v>4.1877000000000004</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44459</v>
      </c>
      <c r="E1196" s="184">
        <v>2933.63456</v>
      </c>
      <c r="F1196" s="184">
        <v>3.0102000000000002</v>
      </c>
      <c r="G1196" s="184">
        <v>3.0844</v>
      </c>
      <c r="H1196" s="184">
        <v>3.0190999999999999</v>
      </c>
      <c r="I1196" s="184">
        <v>2.9969000000000001</v>
      </c>
      <c r="J1196" s="184">
        <v>3.0352000000000001</v>
      </c>
      <c r="K1196" s="184">
        <v>3.1825000000000001</v>
      </c>
      <c r="L1196" s="184">
        <v>3.1705999999999999</v>
      </c>
      <c r="M1196" s="184">
        <v>3.1360000000000001</v>
      </c>
      <c r="N1196" s="184">
        <v>3.1227999999999998</v>
      </c>
      <c r="O1196" s="184">
        <v>2.6484999999999999</v>
      </c>
      <c r="P1196" s="184">
        <v>3.7658</v>
      </c>
      <c r="Q1196" s="184">
        <v>6.5084999999999997</v>
      </c>
      <c r="R1196" s="184">
        <v>3.7629000000000001</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44459</v>
      </c>
      <c r="E1197" s="184">
        <v>2952.4062399999998</v>
      </c>
      <c r="F1197" s="184">
        <v>3.0920000000000001</v>
      </c>
      <c r="G1197" s="184">
        <v>3.165</v>
      </c>
      <c r="H1197" s="184">
        <v>3.0989</v>
      </c>
      <c r="I1197" s="184">
        <v>3.0769000000000002</v>
      </c>
      <c r="J1197" s="184">
        <v>3.1152000000000002</v>
      </c>
      <c r="K1197" s="184">
        <v>3.2669999999999999</v>
      </c>
      <c r="L1197" s="184">
        <v>3.2582</v>
      </c>
      <c r="M1197" s="184">
        <v>3.2254</v>
      </c>
      <c r="N1197" s="184">
        <v>3.2081</v>
      </c>
      <c r="O1197" s="184">
        <v>2.7158000000000002</v>
      </c>
      <c r="P1197" s="184">
        <v>3.8346</v>
      </c>
      <c r="Q1197" s="184">
        <v>5.9237000000000002</v>
      </c>
      <c r="R1197" s="184">
        <v>3.8363999999999998</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44459</v>
      </c>
      <c r="E1198" s="184">
        <v>10.4636</v>
      </c>
      <c r="F1198" s="184">
        <v>3.4885999999999999</v>
      </c>
      <c r="G1198" s="184">
        <v>3.722</v>
      </c>
      <c r="H1198" s="184">
        <v>3.6901999999999999</v>
      </c>
      <c r="I1198" s="184">
        <v>3.6928000000000001</v>
      </c>
      <c r="J1198" s="184">
        <v>3.6798000000000002</v>
      </c>
      <c r="K1198" s="184">
        <v>3.8050000000000002</v>
      </c>
      <c r="L1198" s="184">
        <v>4.2629000000000001</v>
      </c>
      <c r="M1198" s="184">
        <v>4.3583999999999996</v>
      </c>
      <c r="N1198" s="184">
        <v>4.5461</v>
      </c>
      <c r="O1198" s="184"/>
      <c r="P1198" s="184"/>
      <c r="Q1198" s="184">
        <v>4.5593000000000004</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44459</v>
      </c>
      <c r="E1199" s="184">
        <v>10.4642</v>
      </c>
      <c r="F1199" s="184">
        <v>3.4883999999999999</v>
      </c>
      <c r="G1199" s="184">
        <v>3.8380999999999998</v>
      </c>
      <c r="H1199" s="184">
        <v>3.7399</v>
      </c>
      <c r="I1199" s="184">
        <v>3.6926000000000001</v>
      </c>
      <c r="J1199" s="184">
        <v>3.6796000000000002</v>
      </c>
      <c r="K1199" s="184">
        <v>3.8087</v>
      </c>
      <c r="L1199" s="184">
        <v>4.2744999999999997</v>
      </c>
      <c r="M1199" s="184">
        <v>4.3662999999999998</v>
      </c>
      <c r="N1199" s="184">
        <v>4.5521000000000003</v>
      </c>
      <c r="O1199" s="184"/>
      <c r="P1199" s="184"/>
      <c r="Q1199" s="184">
        <v>4.5651999999999999</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44459</v>
      </c>
      <c r="E1200" s="184">
        <v>10.4636</v>
      </c>
      <c r="F1200" s="184">
        <v>3.4885999999999999</v>
      </c>
      <c r="G1200" s="184">
        <v>3.722</v>
      </c>
      <c r="H1200" s="184">
        <v>3.6901999999999999</v>
      </c>
      <c r="I1200" s="184">
        <v>3.6928000000000001</v>
      </c>
      <c r="J1200" s="184">
        <v>3.6798000000000002</v>
      </c>
      <c r="K1200" s="184">
        <v>3.8050000000000002</v>
      </c>
      <c r="L1200" s="184">
        <v>4.2629000000000001</v>
      </c>
      <c r="M1200" s="184">
        <v>4.3583999999999996</v>
      </c>
      <c r="N1200" s="184">
        <v>4.5461</v>
      </c>
      <c r="O1200" s="184"/>
      <c r="P1200" s="184"/>
      <c r="Q1200" s="184">
        <v>4.5593000000000004</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44459</v>
      </c>
      <c r="E1201" s="184">
        <v>10.466200000000001</v>
      </c>
      <c r="F1201" s="184">
        <v>3.4876999999999998</v>
      </c>
      <c r="G1201" s="184">
        <v>3.8374000000000001</v>
      </c>
      <c r="H1201" s="184">
        <v>3.7391999999999999</v>
      </c>
      <c r="I1201" s="184">
        <v>3.7418999999999998</v>
      </c>
      <c r="J1201" s="184">
        <v>3.7581000000000002</v>
      </c>
      <c r="K1201" s="184">
        <v>3.8542999999999998</v>
      </c>
      <c r="L1201" s="184">
        <v>4.2953000000000001</v>
      </c>
      <c r="M1201" s="184">
        <v>4.3884999999999996</v>
      </c>
      <c r="N1201" s="184">
        <v>4.5731000000000002</v>
      </c>
      <c r="O1201" s="184"/>
      <c r="P1201" s="184"/>
      <c r="Q1201" s="184">
        <v>4.5849000000000002</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44459</v>
      </c>
      <c r="E1202" s="184">
        <v>33.019399999999997</v>
      </c>
      <c r="F1202" s="184">
        <v>3.0954000000000002</v>
      </c>
      <c r="G1202" s="184">
        <v>3.3540000000000001</v>
      </c>
      <c r="H1202" s="184">
        <v>3.3025000000000002</v>
      </c>
      <c r="I1202" s="184">
        <v>3.2967</v>
      </c>
      <c r="J1202" s="184">
        <v>3.2789999999999999</v>
      </c>
      <c r="K1202" s="184">
        <v>3.3967000000000001</v>
      </c>
      <c r="L1202" s="184">
        <v>3.8462999999999998</v>
      </c>
      <c r="M1202" s="184">
        <v>3.9405999999999999</v>
      </c>
      <c r="N1202" s="184">
        <v>4.1257000000000001</v>
      </c>
      <c r="O1202" s="184">
        <v>5.6615000000000002</v>
      </c>
      <c r="P1202" s="184">
        <v>6.1398000000000001</v>
      </c>
      <c r="Q1202" s="184">
        <v>7.7583000000000002</v>
      </c>
      <c r="R1202" s="184">
        <v>4.7652999999999999</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44459</v>
      </c>
      <c r="E1203" s="184">
        <v>33.558399999999999</v>
      </c>
      <c r="F1203" s="184">
        <v>3.4807999999999999</v>
      </c>
      <c r="G1203" s="184">
        <v>3.6991999999999998</v>
      </c>
      <c r="H1203" s="184">
        <v>3.6539999999999999</v>
      </c>
      <c r="I1203" s="184">
        <v>3.641</v>
      </c>
      <c r="J1203" s="184">
        <v>3.625</v>
      </c>
      <c r="K1203" s="184">
        <v>3.7509000000000001</v>
      </c>
      <c r="L1203" s="184">
        <v>4.2055999999999996</v>
      </c>
      <c r="M1203" s="184">
        <v>4.3022</v>
      </c>
      <c r="N1203" s="184">
        <v>4.4901999999999997</v>
      </c>
      <c r="O1203" s="184">
        <v>6.0042</v>
      </c>
      <c r="P1203" s="184">
        <v>6.3869999999999996</v>
      </c>
      <c r="Q1203" s="184">
        <v>7.6044999999999998</v>
      </c>
      <c r="R1203" s="184">
        <v>5.1313000000000004</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44459</v>
      </c>
      <c r="E1204" s="184">
        <v>28.206199999999999</v>
      </c>
      <c r="F1204" s="184">
        <v>2.7176999999999998</v>
      </c>
      <c r="G1204" s="184">
        <v>2.9339</v>
      </c>
      <c r="H1204" s="184">
        <v>2.9594999999999998</v>
      </c>
      <c r="I1204" s="184">
        <v>2.9426000000000001</v>
      </c>
      <c r="J1204" s="184">
        <v>3.0929000000000002</v>
      </c>
      <c r="K1204" s="184">
        <v>3.2673999999999999</v>
      </c>
      <c r="L1204" s="184">
        <v>3.2065999999999999</v>
      </c>
      <c r="M1204" s="184">
        <v>3.1595</v>
      </c>
      <c r="N1204" s="184">
        <v>3.1539000000000001</v>
      </c>
      <c r="O1204" s="184">
        <v>4.6577999999999999</v>
      </c>
      <c r="P1204" s="184">
        <v>5.2746000000000004</v>
      </c>
      <c r="Q1204" s="184">
        <v>6.9347000000000003</v>
      </c>
      <c r="R1204" s="184">
        <v>3.6890000000000001</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44459</v>
      </c>
      <c r="E1205" s="184">
        <v>28.115300000000001</v>
      </c>
      <c r="F1205" s="184">
        <v>2.5966</v>
      </c>
      <c r="G1205" s="184">
        <v>2.8567999999999998</v>
      </c>
      <c r="H1205" s="184">
        <v>2.8761999999999999</v>
      </c>
      <c r="I1205" s="184">
        <v>2.8498999999999999</v>
      </c>
      <c r="J1205" s="184">
        <v>2.9977</v>
      </c>
      <c r="K1205" s="184">
        <v>3.1676000000000002</v>
      </c>
      <c r="L1205" s="184">
        <v>3.1057999999999999</v>
      </c>
      <c r="M1205" s="184">
        <v>3.0579000000000001</v>
      </c>
      <c r="N1205" s="184">
        <v>3.0510000000000002</v>
      </c>
      <c r="O1205" s="184">
        <v>4.5728</v>
      </c>
      <c r="P1205" s="184">
        <v>5.2012</v>
      </c>
      <c r="Q1205" s="184">
        <v>6.8743999999999996</v>
      </c>
      <c r="R1205" s="184">
        <v>3.5931999999999999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44459</v>
      </c>
      <c r="E1206" s="184">
        <v>3251.9920999999999</v>
      </c>
      <c r="F1206" s="184">
        <v>2.8925999999999998</v>
      </c>
      <c r="G1206" s="184">
        <v>2.9885000000000002</v>
      </c>
      <c r="H1206" s="184">
        <v>2.9079999999999999</v>
      </c>
      <c r="I1206" s="184">
        <v>2.9192</v>
      </c>
      <c r="J1206" s="184">
        <v>3.0381</v>
      </c>
      <c r="K1206" s="184">
        <v>3.3071999999999999</v>
      </c>
      <c r="L1206" s="184">
        <v>3.2673999999999999</v>
      </c>
      <c r="M1206" s="184">
        <v>3.2086999999999999</v>
      </c>
      <c r="N1206" s="184">
        <v>3.2040000000000002</v>
      </c>
      <c r="O1206" s="184">
        <v>5.0232000000000001</v>
      </c>
      <c r="P1206" s="184">
        <v>5.7373000000000003</v>
      </c>
      <c r="Q1206" s="184">
        <v>6.8513000000000002</v>
      </c>
      <c r="R1206" s="184">
        <v>4.0021000000000004</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44459</v>
      </c>
      <c r="E1207" s="184">
        <v>3272.2249999999999</v>
      </c>
      <c r="F1207" s="184">
        <v>2.9918999999999998</v>
      </c>
      <c r="G1207" s="184">
        <v>3.0882999999999998</v>
      </c>
      <c r="H1207" s="184">
        <v>3.008</v>
      </c>
      <c r="I1207" s="184">
        <v>3.0196000000000001</v>
      </c>
      <c r="J1207" s="184">
        <v>3.1385000000000001</v>
      </c>
      <c r="K1207" s="184">
        <v>3.4081000000000001</v>
      </c>
      <c r="L1207" s="184">
        <v>3.3597999999999999</v>
      </c>
      <c r="M1207" s="184">
        <v>3.2982</v>
      </c>
      <c r="N1207" s="184">
        <v>3.2923</v>
      </c>
      <c r="O1207" s="184">
        <v>5.1094999999999997</v>
      </c>
      <c r="P1207" s="184">
        <v>5.8193999999999999</v>
      </c>
      <c r="Q1207" s="184">
        <v>7.0521000000000003</v>
      </c>
      <c r="R1207" s="184">
        <v>4.0861999999999998</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44459</v>
      </c>
      <c r="E1208" s="184">
        <v>3282.7237</v>
      </c>
      <c r="F1208" s="184">
        <v>2.8921999999999999</v>
      </c>
      <c r="G1208" s="184">
        <v>2.9895</v>
      </c>
      <c r="H1208" s="184">
        <v>2.9081999999999999</v>
      </c>
      <c r="I1208" s="184">
        <v>2.9195000000000002</v>
      </c>
      <c r="J1208" s="184">
        <v>3.0388000000000002</v>
      </c>
      <c r="K1208" s="184">
        <v>3.3079000000000001</v>
      </c>
      <c r="L1208" s="184">
        <v>3.2685</v>
      </c>
      <c r="M1208" s="184">
        <v>3.2094999999999998</v>
      </c>
      <c r="N1208" s="184">
        <v>3.2046999999999999</v>
      </c>
      <c r="O1208" s="184">
        <v>5.024</v>
      </c>
      <c r="P1208" s="184">
        <v>5.7385000000000002</v>
      </c>
      <c r="Q1208" s="184">
        <v>6.8883999999999999</v>
      </c>
      <c r="R1208" s="184">
        <v>4.0029000000000003</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44459</v>
      </c>
      <c r="E1209" s="184">
        <v>44.089199999999998</v>
      </c>
      <c r="F1209" s="184">
        <v>3.1461999999999999</v>
      </c>
      <c r="G1209" s="184">
        <v>3.1743000000000001</v>
      </c>
      <c r="H1209" s="184">
        <v>3.1240999999999999</v>
      </c>
      <c r="I1209" s="184">
        <v>3.1141000000000001</v>
      </c>
      <c r="J1209" s="184">
        <v>3.2294999999999998</v>
      </c>
      <c r="K1209" s="184">
        <v>3.4464000000000001</v>
      </c>
      <c r="L1209" s="184">
        <v>3.4007000000000001</v>
      </c>
      <c r="M1209" s="184">
        <v>3.3613</v>
      </c>
      <c r="N1209" s="184">
        <v>3.3563000000000001</v>
      </c>
      <c r="O1209" s="184">
        <v>5.1741999999999999</v>
      </c>
      <c r="P1209" s="184">
        <v>5.8909000000000002</v>
      </c>
      <c r="Q1209" s="184">
        <v>7.1069000000000004</v>
      </c>
      <c r="R1209" s="184">
        <v>4.1143000000000001</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44459</v>
      </c>
      <c r="E1210" s="184">
        <v>43.788400000000003</v>
      </c>
      <c r="F1210" s="184">
        <v>3.0844</v>
      </c>
      <c r="G1210" s="184">
        <v>3.0849000000000002</v>
      </c>
      <c r="H1210" s="184">
        <v>3.0144000000000002</v>
      </c>
      <c r="I1210" s="184">
        <v>3.0102000000000002</v>
      </c>
      <c r="J1210" s="184">
        <v>3.1246999999999998</v>
      </c>
      <c r="K1210" s="184">
        <v>3.3504999999999998</v>
      </c>
      <c r="L1210" s="184">
        <v>3.3046000000000002</v>
      </c>
      <c r="M1210" s="184">
        <v>3.2656999999999998</v>
      </c>
      <c r="N1210" s="184">
        <v>3.2608999999999999</v>
      </c>
      <c r="O1210" s="184">
        <v>5.0880000000000001</v>
      </c>
      <c r="P1210" s="184">
        <v>5.7996999999999996</v>
      </c>
      <c r="Q1210" s="184">
        <v>7.2567000000000004</v>
      </c>
      <c r="R1210" s="184">
        <v>4.0224000000000002</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44459</v>
      </c>
      <c r="E1211" s="184">
        <v>40.922600000000003</v>
      </c>
      <c r="F1211" s="184">
        <v>3.0327999999999999</v>
      </c>
      <c r="G1211" s="184">
        <v>3.0928</v>
      </c>
      <c r="H1211" s="184">
        <v>3.0215999999999998</v>
      </c>
      <c r="I1211" s="184">
        <v>3.0105</v>
      </c>
      <c r="J1211" s="184">
        <v>3.1242999999999999</v>
      </c>
      <c r="K1211" s="184">
        <v>3.3504999999999998</v>
      </c>
      <c r="L1211" s="184">
        <v>3.3043</v>
      </c>
      <c r="M1211" s="184">
        <v>3.2652999999999999</v>
      </c>
      <c r="N1211" s="184">
        <v>3.2606000000000002</v>
      </c>
      <c r="O1211" s="184">
        <v>5.0883000000000003</v>
      </c>
      <c r="P1211" s="184">
        <v>5.8003</v>
      </c>
      <c r="Q1211" s="184">
        <v>6.7553000000000001</v>
      </c>
      <c r="R1211" s="184">
        <v>4.0225999999999997</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44459</v>
      </c>
      <c r="E1212" s="184">
        <v>3298.6687000000002</v>
      </c>
      <c r="F1212" s="184">
        <v>2.7454999999999998</v>
      </c>
      <c r="G1212" s="184">
        <v>2.9971999999999999</v>
      </c>
      <c r="H1212" s="184">
        <v>3.0243000000000002</v>
      </c>
      <c r="I1212" s="184">
        <v>3.0308000000000002</v>
      </c>
      <c r="J1212" s="184">
        <v>3.1360000000000001</v>
      </c>
      <c r="K1212" s="184">
        <v>3.3784999999999998</v>
      </c>
      <c r="L1212" s="184">
        <v>3.3571</v>
      </c>
      <c r="M1212" s="184">
        <v>3.2829000000000002</v>
      </c>
      <c r="N1212" s="184">
        <v>3.2909999999999999</v>
      </c>
      <c r="O1212" s="184">
        <v>5.2049000000000003</v>
      </c>
      <c r="P1212" s="184">
        <v>5.9184999999999999</v>
      </c>
      <c r="Q1212" s="184">
        <v>7.1513</v>
      </c>
      <c r="R1212" s="184">
        <v>4.1731999999999996</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44459</v>
      </c>
      <c r="E1213" s="184">
        <v>3273.7341000000001</v>
      </c>
      <c r="F1213" s="184">
        <v>2.6347999999999998</v>
      </c>
      <c r="G1213" s="184">
        <v>2.8864999999999998</v>
      </c>
      <c r="H1213" s="184">
        <v>2.9140000000000001</v>
      </c>
      <c r="I1213" s="184">
        <v>2.9203999999999999</v>
      </c>
      <c r="J1213" s="184">
        <v>3.0255000000000001</v>
      </c>
      <c r="K1213" s="184">
        <v>3.2675000000000001</v>
      </c>
      <c r="L1213" s="184">
        <v>3.2427000000000001</v>
      </c>
      <c r="M1213" s="184">
        <v>3.1642000000000001</v>
      </c>
      <c r="N1213" s="184">
        <v>3.1726999999999999</v>
      </c>
      <c r="O1213" s="184">
        <v>5.0944000000000003</v>
      </c>
      <c r="P1213" s="184">
        <v>5.8261000000000003</v>
      </c>
      <c r="Q1213" s="184">
        <v>7.1974999999999998</v>
      </c>
      <c r="R1213" s="184">
        <v>4.0503999999999998</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44459</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44459</v>
      </c>
      <c r="E1218" s="184">
        <v>1013.5612</v>
      </c>
      <c r="F1218" s="184">
        <v>2.8487</v>
      </c>
      <c r="G1218" s="184">
        <v>3.0954000000000002</v>
      </c>
      <c r="H1218" s="184">
        <v>3.1375000000000002</v>
      </c>
      <c r="I1218" s="184">
        <v>3.0756999999999999</v>
      </c>
      <c r="J1218" s="184">
        <v>3.2006000000000001</v>
      </c>
      <c r="K1218" s="184">
        <v>3.3014999999999999</v>
      </c>
      <c r="L1218" s="184"/>
      <c r="M1218" s="184"/>
      <c r="N1218" s="184"/>
      <c r="O1218" s="184"/>
      <c r="P1218" s="184"/>
      <c r="Q1218" s="184">
        <v>3.2999000000000001</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44459</v>
      </c>
      <c r="E1219" s="184">
        <v>1012.9284</v>
      </c>
      <c r="F1219" s="184">
        <v>2.6991999999999998</v>
      </c>
      <c r="G1219" s="184">
        <v>2.9459</v>
      </c>
      <c r="H1219" s="184">
        <v>2.9874000000000001</v>
      </c>
      <c r="I1219" s="184">
        <v>2.9253999999999998</v>
      </c>
      <c r="J1219" s="184">
        <v>3.0503</v>
      </c>
      <c r="K1219" s="184">
        <v>3.1486999999999998</v>
      </c>
      <c r="L1219" s="184"/>
      <c r="M1219" s="184"/>
      <c r="N1219" s="184"/>
      <c r="O1219" s="184"/>
      <c r="P1219" s="184"/>
      <c r="Q1219" s="184">
        <v>3.1459000000000001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44459</v>
      </c>
      <c r="E1220" s="184">
        <v>1996.424</v>
      </c>
      <c r="F1220" s="184">
        <v>2.8761000000000001</v>
      </c>
      <c r="G1220" s="184">
        <v>3.0649999999999999</v>
      </c>
      <c r="H1220" s="184">
        <v>3.0417000000000001</v>
      </c>
      <c r="I1220" s="184">
        <v>3.0127999999999999</v>
      </c>
      <c r="J1220" s="184">
        <v>3.0733999999999999</v>
      </c>
      <c r="K1220" s="184">
        <v>3.2976999999999999</v>
      </c>
      <c r="L1220" s="184">
        <v>3.2808999999999999</v>
      </c>
      <c r="M1220" s="184">
        <v>3.2443</v>
      </c>
      <c r="N1220" s="184">
        <v>3.2279</v>
      </c>
      <c r="O1220" s="184">
        <v>4.9995000000000003</v>
      </c>
      <c r="P1220" s="184">
        <v>4.9851000000000001</v>
      </c>
      <c r="Q1220" s="184">
        <v>6.9588999999999999</v>
      </c>
      <c r="R1220" s="184">
        <v>4.0683999999999996</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44459</v>
      </c>
      <c r="E1221" s="184">
        <v>2013.4093</v>
      </c>
      <c r="F1221" s="184">
        <v>2.9769000000000001</v>
      </c>
      <c r="G1221" s="184">
        <v>3.1648000000000001</v>
      </c>
      <c r="H1221" s="184">
        <v>3.1442999999999999</v>
      </c>
      <c r="I1221" s="184">
        <v>3.1103999999999998</v>
      </c>
      <c r="J1221" s="184">
        <v>3.1608000000000001</v>
      </c>
      <c r="K1221" s="184">
        <v>3.3807999999999998</v>
      </c>
      <c r="L1221" s="184">
        <v>3.3708999999999998</v>
      </c>
      <c r="M1221" s="184">
        <v>3.3323</v>
      </c>
      <c r="N1221" s="184">
        <v>3.3201999999999998</v>
      </c>
      <c r="O1221" s="184">
        <v>5.1040999999999999</v>
      </c>
      <c r="P1221" s="184">
        <v>5.0964999999999998</v>
      </c>
      <c r="Q1221" s="184">
        <v>6.6215000000000002</v>
      </c>
      <c r="R1221" s="184">
        <v>4.1669</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44459</v>
      </c>
      <c r="E1222" s="184">
        <v>3423.8858</v>
      </c>
      <c r="F1222" s="184">
        <v>2.95</v>
      </c>
      <c r="G1222" s="184">
        <v>3.1328</v>
      </c>
      <c r="H1222" s="184">
        <v>3.1177000000000001</v>
      </c>
      <c r="I1222" s="184">
        <v>3.1143999999999998</v>
      </c>
      <c r="J1222" s="184">
        <v>3.2023000000000001</v>
      </c>
      <c r="K1222" s="184">
        <v>3.4262000000000001</v>
      </c>
      <c r="L1222" s="184">
        <v>3.3734000000000002</v>
      </c>
      <c r="M1222" s="184">
        <v>3.3208000000000002</v>
      </c>
      <c r="N1222" s="184">
        <v>3.3136999999999999</v>
      </c>
      <c r="O1222" s="184">
        <v>5.1683000000000003</v>
      </c>
      <c r="P1222" s="184">
        <v>5.8894000000000002</v>
      </c>
      <c r="Q1222" s="184">
        <v>7.0860000000000003</v>
      </c>
      <c r="R1222" s="184">
        <v>4.1101999999999999</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44459</v>
      </c>
      <c r="E1223" s="184">
        <v>3140.4805999999999</v>
      </c>
      <c r="F1223" s="184">
        <v>2.2665000000000002</v>
      </c>
      <c r="G1223" s="184">
        <v>2.4748999999999999</v>
      </c>
      <c r="H1223" s="184">
        <v>2.4670999999999998</v>
      </c>
      <c r="I1223" s="184">
        <v>2.4661</v>
      </c>
      <c r="J1223" s="184">
        <v>2.5567000000000002</v>
      </c>
      <c r="K1223" s="184">
        <v>2.7843</v>
      </c>
      <c r="L1223" s="184">
        <v>2.7345000000000002</v>
      </c>
      <c r="M1223" s="184">
        <v>2.6829999999999998</v>
      </c>
      <c r="N1223" s="184">
        <v>2.6739000000000002</v>
      </c>
      <c r="O1223" s="184">
        <v>4.5134999999999996</v>
      </c>
      <c r="P1223" s="184">
        <v>5.2084999999999999</v>
      </c>
      <c r="Q1223" s="184">
        <v>6.4706000000000001</v>
      </c>
      <c r="R1223" s="184">
        <v>3.4693999999999998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44459</v>
      </c>
      <c r="E1224" s="184">
        <v>3404.7705000000001</v>
      </c>
      <c r="F1224" s="184">
        <v>2.8496999999999999</v>
      </c>
      <c r="G1224" s="184">
        <v>3.0327999999999999</v>
      </c>
      <c r="H1224" s="184">
        <v>3.0177999999999998</v>
      </c>
      <c r="I1224" s="184">
        <v>3.0143</v>
      </c>
      <c r="J1224" s="184">
        <v>3.1021000000000001</v>
      </c>
      <c r="K1224" s="184">
        <v>3.3288000000000002</v>
      </c>
      <c r="L1224" s="184">
        <v>3.2810999999999999</v>
      </c>
      <c r="M1224" s="184">
        <v>3.2315</v>
      </c>
      <c r="N1224" s="184">
        <v>3.2261000000000002</v>
      </c>
      <c r="O1224" s="184">
        <v>5.0852000000000004</v>
      </c>
      <c r="P1224" s="184">
        <v>5.8201000000000001</v>
      </c>
      <c r="Q1224" s="184">
        <v>6.9954999999999998</v>
      </c>
      <c r="R1224" s="184">
        <v>4.0179999999999998</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44459</v>
      </c>
      <c r="E1225" s="184">
        <v>1127.546</v>
      </c>
      <c r="F1225" s="184">
        <v>1.6089</v>
      </c>
      <c r="G1225" s="184">
        <v>2.5244</v>
      </c>
      <c r="H1225" s="184">
        <v>2.8081</v>
      </c>
      <c r="I1225" s="184">
        <v>2.7877999999999998</v>
      </c>
      <c r="J1225" s="184">
        <v>2.7694000000000001</v>
      </c>
      <c r="K1225" s="184">
        <v>2.8633999999999999</v>
      </c>
      <c r="L1225" s="184">
        <v>2.9621</v>
      </c>
      <c r="M1225" s="184">
        <v>2.9788999999999999</v>
      </c>
      <c r="N1225" s="184">
        <v>3.0053000000000001</v>
      </c>
      <c r="O1225" s="184"/>
      <c r="P1225" s="184"/>
      <c r="Q1225" s="184">
        <v>4.5726000000000004</v>
      </c>
      <c r="R1225" s="184">
        <v>3.706</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44459</v>
      </c>
      <c r="E1226" s="184">
        <v>1125.1525999999999</v>
      </c>
      <c r="F1226" s="184">
        <v>1.528</v>
      </c>
      <c r="G1226" s="184">
        <v>2.4443000000000001</v>
      </c>
      <c r="H1226" s="184">
        <v>2.7259000000000002</v>
      </c>
      <c r="I1226" s="184">
        <v>2.7061999999999999</v>
      </c>
      <c r="J1226" s="184">
        <v>2.6890000000000001</v>
      </c>
      <c r="K1226" s="184">
        <v>2.7829999999999999</v>
      </c>
      <c r="L1226" s="184">
        <v>2.8812000000000002</v>
      </c>
      <c r="M1226" s="184">
        <v>2.8972000000000002</v>
      </c>
      <c r="N1226" s="184">
        <v>2.9230999999999998</v>
      </c>
      <c r="O1226" s="184"/>
      <c r="P1226" s="184"/>
      <c r="Q1226" s="184">
        <v>4.4897</v>
      </c>
      <c r="R1226" s="184">
        <v>3.6240999999999999</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2.6715267857142857</v>
      </c>
      <c r="G1227" s="186">
        <v>2.8483848214285712</v>
      </c>
      <c r="H1227" s="186">
        <v>2.8380598214285717</v>
      </c>
      <c r="I1227" s="186">
        <v>2.8227232142857153</v>
      </c>
      <c r="J1227" s="186">
        <v>2.9059544642857138</v>
      </c>
      <c r="K1227" s="186">
        <v>3.0757785714285708</v>
      </c>
      <c r="L1227" s="186">
        <v>3.0751072727272724</v>
      </c>
      <c r="M1227" s="186">
        <v>3.051880000000001</v>
      </c>
      <c r="N1227" s="186">
        <v>3.0498827272727276</v>
      </c>
      <c r="O1227" s="186">
        <v>4.7671989130434786</v>
      </c>
      <c r="P1227" s="186">
        <v>5.4791966292134839</v>
      </c>
      <c r="Q1227" s="186">
        <v>5.9921633928571429</v>
      </c>
      <c r="R1227" s="186">
        <v>3.7890545454545466</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2.8205499999999999</v>
      </c>
      <c r="G1228" s="186">
        <v>3.0267999999999997</v>
      </c>
      <c r="H1228" s="186">
        <v>3.0158</v>
      </c>
      <c r="I1228" s="186">
        <v>3.0086000000000004</v>
      </c>
      <c r="J1228" s="186">
        <v>3.1016000000000004</v>
      </c>
      <c r="K1228" s="186">
        <v>3.2996499999999997</v>
      </c>
      <c r="L1228" s="186">
        <v>3.2689500000000002</v>
      </c>
      <c r="M1228" s="186">
        <v>3.2268499999999998</v>
      </c>
      <c r="N1228" s="186">
        <v>3.2067999999999999</v>
      </c>
      <c r="O1228" s="186">
        <v>5.0683499999999997</v>
      </c>
      <c r="P1228" s="186">
        <v>5.8049999999999997</v>
      </c>
      <c r="Q1228" s="186">
        <v>6.9275500000000001</v>
      </c>
      <c r="R1228" s="186">
        <v>4.0087000000000002</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44459</v>
      </c>
      <c r="E1231" s="184">
        <v>72.8339</v>
      </c>
      <c r="F1231" s="184">
        <v>26.115200000000002</v>
      </c>
      <c r="G1231" s="184">
        <v>26.115200000000002</v>
      </c>
      <c r="H1231" s="184">
        <v>41.376300000000001</v>
      </c>
      <c r="I1231" s="184">
        <v>16.675799999999999</v>
      </c>
      <c r="J1231" s="184">
        <v>25.741900000000001</v>
      </c>
      <c r="K1231" s="184">
        <v>6.8494999999999999</v>
      </c>
      <c r="L1231" s="184">
        <v>8.1151</v>
      </c>
      <c r="M1231" s="184">
        <v>1.8727</v>
      </c>
      <c r="N1231" s="184">
        <v>3.8306</v>
      </c>
      <c r="O1231" s="184">
        <v>10.2117</v>
      </c>
      <c r="P1231" s="184">
        <v>7.7607999999999997</v>
      </c>
      <c r="Q1231" s="184">
        <v>8.9289000000000005</v>
      </c>
      <c r="R1231" s="184">
        <v>7.4335000000000004</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44459</v>
      </c>
      <c r="E1232" s="184">
        <v>78.081999999999994</v>
      </c>
      <c r="F1232" s="184">
        <v>26.703499999999998</v>
      </c>
      <c r="G1232" s="184">
        <v>26.703499999999998</v>
      </c>
      <c r="H1232" s="184">
        <v>41.978999999999999</v>
      </c>
      <c r="I1232" s="184">
        <v>17.279499999999999</v>
      </c>
      <c r="J1232" s="184">
        <v>26.355</v>
      </c>
      <c r="K1232" s="184">
        <v>7.4603000000000002</v>
      </c>
      <c r="L1232" s="184">
        <v>8.7408000000000001</v>
      </c>
      <c r="M1232" s="184">
        <v>2.4824000000000002</v>
      </c>
      <c r="N1232" s="184">
        <v>4.4554999999999998</v>
      </c>
      <c r="O1232" s="184">
        <v>10.812799999999999</v>
      </c>
      <c r="P1232" s="184">
        <v>8.4654000000000007</v>
      </c>
      <c r="Q1232" s="184">
        <v>9.1332000000000004</v>
      </c>
      <c r="R1232" s="184">
        <v>8.0173000000000005</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44459</v>
      </c>
      <c r="E1233" s="184">
        <v>14.1027</v>
      </c>
      <c r="F1233" s="184">
        <v>48.417900000000003</v>
      </c>
      <c r="G1233" s="184">
        <v>48.417900000000003</v>
      </c>
      <c r="H1233" s="184">
        <v>56.661200000000001</v>
      </c>
      <c r="I1233" s="184">
        <v>29.1053</v>
      </c>
      <c r="J1233" s="184">
        <v>39.182600000000001</v>
      </c>
      <c r="K1233" s="184">
        <v>10.0297</v>
      </c>
      <c r="L1233" s="184">
        <v>7.2896999999999998</v>
      </c>
      <c r="M1233" s="184">
        <v>1.8321000000000001</v>
      </c>
      <c r="N1233" s="184">
        <v>4.6615000000000002</v>
      </c>
      <c r="O1233" s="184">
        <v>12.4399</v>
      </c>
      <c r="P1233" s="184"/>
      <c r="Q1233" s="184">
        <v>11.300700000000001</v>
      </c>
      <c r="R1233" s="184">
        <v>9.0961999999999996</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44459</v>
      </c>
      <c r="E1234" s="184">
        <v>14.2486</v>
      </c>
      <c r="F1234" s="184">
        <v>48.694800000000001</v>
      </c>
      <c r="G1234" s="184">
        <v>48.694800000000001</v>
      </c>
      <c r="H1234" s="184">
        <v>56.897399999999998</v>
      </c>
      <c r="I1234" s="184">
        <v>29.384</v>
      </c>
      <c r="J1234" s="184">
        <v>39.456299999999999</v>
      </c>
      <c r="K1234" s="184">
        <v>10.305999999999999</v>
      </c>
      <c r="L1234" s="184">
        <v>7.5701000000000001</v>
      </c>
      <c r="M1234" s="184">
        <v>2.1246999999999998</v>
      </c>
      <c r="N1234" s="184">
        <v>4.9757999999999996</v>
      </c>
      <c r="O1234" s="184">
        <v>12.793799999999999</v>
      </c>
      <c r="P1234" s="184"/>
      <c r="Q1234" s="184">
        <v>11.657999999999999</v>
      </c>
      <c r="R1234" s="184">
        <v>9.4361999999999995</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37.482849999999999</v>
      </c>
      <c r="G1235" s="186">
        <v>37.482849999999999</v>
      </c>
      <c r="H1235" s="186">
        <v>49.228475000000003</v>
      </c>
      <c r="I1235" s="186">
        <v>23.111149999999999</v>
      </c>
      <c r="J1235" s="186">
        <v>32.683950000000003</v>
      </c>
      <c r="K1235" s="186">
        <v>8.6613749999999996</v>
      </c>
      <c r="L1235" s="186">
        <v>7.9289249999999996</v>
      </c>
      <c r="M1235" s="186">
        <v>2.0779750000000003</v>
      </c>
      <c r="N1235" s="186">
        <v>4.4808500000000002</v>
      </c>
      <c r="O1235" s="186">
        <v>11.564549999999999</v>
      </c>
      <c r="P1235" s="186">
        <v>8.1130999999999993</v>
      </c>
      <c r="Q1235" s="186">
        <v>10.2552</v>
      </c>
      <c r="R1235" s="186">
        <v>8.4957999999999991</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37.560699999999997</v>
      </c>
      <c r="G1236" s="186">
        <v>37.560699999999997</v>
      </c>
      <c r="H1236" s="186">
        <v>49.320099999999996</v>
      </c>
      <c r="I1236" s="186">
        <v>23.192399999999999</v>
      </c>
      <c r="J1236" s="186">
        <v>32.768799999999999</v>
      </c>
      <c r="K1236" s="186">
        <v>8.745000000000001</v>
      </c>
      <c r="L1236" s="186">
        <v>7.8426</v>
      </c>
      <c r="M1236" s="186">
        <v>1.9986999999999999</v>
      </c>
      <c r="N1236" s="186">
        <v>4.5585000000000004</v>
      </c>
      <c r="O1236" s="186">
        <v>11.626349999999999</v>
      </c>
      <c r="P1236" s="186">
        <v>8.1130999999999993</v>
      </c>
      <c r="Q1236" s="186">
        <v>10.216950000000001</v>
      </c>
      <c r="R1236" s="186">
        <v>8.556750000000001</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44459</v>
      </c>
      <c r="E1239" s="184">
        <v>526.58019999999999</v>
      </c>
      <c r="F1239" s="184">
        <v>2.1214</v>
      </c>
      <c r="G1239" s="184">
        <v>2.1214</v>
      </c>
      <c r="H1239" s="184">
        <v>1.6819</v>
      </c>
      <c r="I1239" s="184">
        <v>1.8852</v>
      </c>
      <c r="J1239" s="184">
        <v>3.3241999999999998</v>
      </c>
      <c r="K1239" s="184">
        <v>4.2102000000000004</v>
      </c>
      <c r="L1239" s="184">
        <v>4.7816000000000001</v>
      </c>
      <c r="M1239" s="184">
        <v>3.8456000000000001</v>
      </c>
      <c r="N1239" s="184">
        <v>4.4569999999999999</v>
      </c>
      <c r="O1239" s="184">
        <v>7.0316000000000001</v>
      </c>
      <c r="P1239" s="184">
        <v>6.8479999999999999</v>
      </c>
      <c r="Q1239" s="184">
        <v>7.3672000000000004</v>
      </c>
      <c r="R1239" s="184">
        <v>6.2157</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44459</v>
      </c>
      <c r="E1240" s="184">
        <v>565.78099999999995</v>
      </c>
      <c r="F1240" s="184">
        <v>2.9489000000000001</v>
      </c>
      <c r="G1240" s="184">
        <v>2.9489000000000001</v>
      </c>
      <c r="H1240" s="184">
        <v>2.5125999999999999</v>
      </c>
      <c r="I1240" s="184">
        <v>2.7164999999999999</v>
      </c>
      <c r="J1240" s="184">
        <v>4.1577999999999999</v>
      </c>
      <c r="K1240" s="184">
        <v>5.0490000000000004</v>
      </c>
      <c r="L1240" s="184">
        <v>5.5964999999999998</v>
      </c>
      <c r="M1240" s="184">
        <v>4.6554000000000002</v>
      </c>
      <c r="N1240" s="184">
        <v>5.2893999999999997</v>
      </c>
      <c r="O1240" s="184">
        <v>7.9168000000000003</v>
      </c>
      <c r="P1240" s="184">
        <v>7.7419000000000002</v>
      </c>
      <c r="Q1240" s="184">
        <v>8.5106999999999999</v>
      </c>
      <c r="R1240" s="184">
        <v>7.0846999999999998</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44459</v>
      </c>
      <c r="E1241" s="184">
        <v>2537.7053999999998</v>
      </c>
      <c r="F1241" s="184">
        <v>3.0150000000000001</v>
      </c>
      <c r="G1241" s="184">
        <v>3.0150000000000001</v>
      </c>
      <c r="H1241" s="184">
        <v>2.9119000000000002</v>
      </c>
      <c r="I1241" s="184">
        <v>2.7991000000000001</v>
      </c>
      <c r="J1241" s="184">
        <v>4.0187999999999997</v>
      </c>
      <c r="K1241" s="184">
        <v>4.7053000000000003</v>
      </c>
      <c r="L1241" s="184">
        <v>4.9634</v>
      </c>
      <c r="M1241" s="184">
        <v>4.3394000000000004</v>
      </c>
      <c r="N1241" s="184">
        <v>4.7843999999999998</v>
      </c>
      <c r="O1241" s="184">
        <v>7.4809999999999999</v>
      </c>
      <c r="P1241" s="184">
        <v>7.4065000000000003</v>
      </c>
      <c r="Q1241" s="184">
        <v>8.1835000000000004</v>
      </c>
      <c r="R1241" s="184">
        <v>6.4690000000000003</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44459</v>
      </c>
      <c r="E1242" s="184">
        <v>2450.7006999999999</v>
      </c>
      <c r="F1242" s="184">
        <v>2.7157</v>
      </c>
      <c r="G1242" s="184">
        <v>2.7157</v>
      </c>
      <c r="H1242" s="184">
        <v>2.613</v>
      </c>
      <c r="I1242" s="184">
        <v>2.4998999999999998</v>
      </c>
      <c r="J1242" s="184">
        <v>3.7195999999999998</v>
      </c>
      <c r="K1242" s="184">
        <v>4.4027000000000003</v>
      </c>
      <c r="L1242" s="184">
        <v>4.6470000000000002</v>
      </c>
      <c r="M1242" s="184">
        <v>4.0170000000000003</v>
      </c>
      <c r="N1242" s="184">
        <v>4.4579000000000004</v>
      </c>
      <c r="O1242" s="184">
        <v>7.1338999999999997</v>
      </c>
      <c r="P1242" s="184">
        <v>6.9657</v>
      </c>
      <c r="Q1242" s="184">
        <v>7.7854000000000001</v>
      </c>
      <c r="R1242" s="184">
        <v>6.1425000000000001</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44459</v>
      </c>
      <c r="E1243" s="184">
        <v>1582.6167</v>
      </c>
      <c r="F1243" s="184">
        <v>3.1650999999999998</v>
      </c>
      <c r="G1243" s="184">
        <v>3.1650999999999998</v>
      </c>
      <c r="H1243" s="184">
        <v>5.3624000000000001</v>
      </c>
      <c r="I1243" s="184">
        <v>5.1167999999999996</v>
      </c>
      <c r="J1243" s="184">
        <v>4.4518000000000004</v>
      </c>
      <c r="K1243" s="184">
        <v>3.8027000000000002</v>
      </c>
      <c r="L1243" s="184">
        <v>4.8640999999999996</v>
      </c>
      <c r="M1243" s="184">
        <v>4.7020999999999997</v>
      </c>
      <c r="N1243" s="184">
        <v>7.6387</v>
      </c>
      <c r="O1243" s="184">
        <v>-8.8396000000000008</v>
      </c>
      <c r="P1243" s="184">
        <v>-2.7052999999999998</v>
      </c>
      <c r="Q1243" s="184">
        <v>3.8189000000000002</v>
      </c>
      <c r="R1243" s="184">
        <v>-4.6710000000000003</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44459</v>
      </c>
      <c r="E1244" s="184">
        <v>1624.575</v>
      </c>
      <c r="F1244" s="184">
        <v>3.3755000000000002</v>
      </c>
      <c r="G1244" s="184">
        <v>3.3755000000000002</v>
      </c>
      <c r="H1244" s="184">
        <v>5.5701999999999998</v>
      </c>
      <c r="I1244" s="184">
        <v>5.3259999999999996</v>
      </c>
      <c r="J1244" s="184">
        <v>4.6615000000000002</v>
      </c>
      <c r="K1244" s="184">
        <v>4.0149999999999997</v>
      </c>
      <c r="L1244" s="184">
        <v>5.0795000000000003</v>
      </c>
      <c r="M1244" s="184">
        <v>4.9196</v>
      </c>
      <c r="N1244" s="184">
        <v>7.8650000000000002</v>
      </c>
      <c r="O1244" s="184">
        <v>-8.5991999999999997</v>
      </c>
      <c r="P1244" s="184">
        <v>-2.4279999999999999</v>
      </c>
      <c r="Q1244" s="184">
        <v>2.5539000000000001</v>
      </c>
      <c r="R1244" s="184">
        <v>-4.4371</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44459</v>
      </c>
      <c r="E1247" s="184">
        <v>32.377699999999997</v>
      </c>
      <c r="F1247" s="184">
        <v>1.9542999999999999</v>
      </c>
      <c r="G1247" s="184">
        <v>1.9542999999999999</v>
      </c>
      <c r="H1247" s="184">
        <v>1.3692</v>
      </c>
      <c r="I1247" s="184">
        <v>1.5388999999999999</v>
      </c>
      <c r="J1247" s="184">
        <v>2.7263999999999999</v>
      </c>
      <c r="K1247" s="184">
        <v>3.9102000000000001</v>
      </c>
      <c r="L1247" s="184">
        <v>4.4489999999999998</v>
      </c>
      <c r="M1247" s="184">
        <v>3.7275999999999998</v>
      </c>
      <c r="N1247" s="184">
        <v>4.2804000000000002</v>
      </c>
      <c r="O1247" s="184">
        <v>6.4954999999999998</v>
      </c>
      <c r="P1247" s="184">
        <v>6.5042999999999997</v>
      </c>
      <c r="Q1247" s="184">
        <v>7.6561000000000003</v>
      </c>
      <c r="R1247" s="184">
        <v>5.9964000000000004</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44459</v>
      </c>
      <c r="E1248" s="184">
        <v>34.455399999999997</v>
      </c>
      <c r="F1248" s="184">
        <v>2.6842999999999999</v>
      </c>
      <c r="G1248" s="184">
        <v>2.6842999999999999</v>
      </c>
      <c r="H1248" s="184">
        <v>2.1194999999999999</v>
      </c>
      <c r="I1248" s="184">
        <v>2.3022999999999998</v>
      </c>
      <c r="J1248" s="184">
        <v>3.4994000000000001</v>
      </c>
      <c r="K1248" s="184">
        <v>4.6946000000000003</v>
      </c>
      <c r="L1248" s="184">
        <v>5.2839</v>
      </c>
      <c r="M1248" s="184">
        <v>4.5548000000000002</v>
      </c>
      <c r="N1248" s="184">
        <v>5.1132</v>
      </c>
      <c r="O1248" s="184">
        <v>7.3604000000000003</v>
      </c>
      <c r="P1248" s="184">
        <v>7.2962999999999996</v>
      </c>
      <c r="Q1248" s="184">
        <v>8.1094000000000008</v>
      </c>
      <c r="R1248" s="184">
        <v>6.86</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44459</v>
      </c>
      <c r="E1249" s="184">
        <v>34.235799999999998</v>
      </c>
      <c r="F1249" s="184">
        <v>3.1280999999999999</v>
      </c>
      <c r="G1249" s="184">
        <v>3.1280999999999999</v>
      </c>
      <c r="H1249" s="184">
        <v>2.3008000000000002</v>
      </c>
      <c r="I1249" s="184">
        <v>2.6223000000000001</v>
      </c>
      <c r="J1249" s="184">
        <v>3.5356999999999998</v>
      </c>
      <c r="K1249" s="184">
        <v>4.0952000000000002</v>
      </c>
      <c r="L1249" s="184">
        <v>4.0762</v>
      </c>
      <c r="M1249" s="184">
        <v>3.6038000000000001</v>
      </c>
      <c r="N1249" s="184">
        <v>3.9883999999999999</v>
      </c>
      <c r="O1249" s="184">
        <v>6.6256000000000004</v>
      </c>
      <c r="P1249" s="184">
        <v>6.7649999999999997</v>
      </c>
      <c r="Q1249" s="184">
        <v>7.6936999999999998</v>
      </c>
      <c r="R1249" s="184">
        <v>5.5491999999999999</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44459</v>
      </c>
      <c r="E1250" s="184">
        <v>33.663499999999999</v>
      </c>
      <c r="F1250" s="184">
        <v>2.8559000000000001</v>
      </c>
      <c r="G1250" s="184">
        <v>2.8559000000000001</v>
      </c>
      <c r="H1250" s="184">
        <v>2.0299</v>
      </c>
      <c r="I1250" s="184">
        <v>2.3565</v>
      </c>
      <c r="J1250" s="184">
        <v>3.2688000000000001</v>
      </c>
      <c r="K1250" s="184">
        <v>3.8288000000000002</v>
      </c>
      <c r="L1250" s="184">
        <v>3.8041999999999998</v>
      </c>
      <c r="M1250" s="184">
        <v>3.3355999999999999</v>
      </c>
      <c r="N1250" s="184">
        <v>3.7223999999999999</v>
      </c>
      <c r="O1250" s="184">
        <v>6.3628</v>
      </c>
      <c r="P1250" s="184">
        <v>6.5311000000000003</v>
      </c>
      <c r="Q1250" s="184">
        <v>7.6056999999999997</v>
      </c>
      <c r="R1250" s="184">
        <v>5.2892000000000001</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44459</v>
      </c>
      <c r="E1251" s="184">
        <v>16.150500000000001</v>
      </c>
      <c r="F1251" s="184">
        <v>3.0141</v>
      </c>
      <c r="G1251" s="184">
        <v>3.0141</v>
      </c>
      <c r="H1251" s="184">
        <v>2.4872000000000001</v>
      </c>
      <c r="I1251" s="184">
        <v>2.6015999999999999</v>
      </c>
      <c r="J1251" s="184">
        <v>3.5684</v>
      </c>
      <c r="K1251" s="184">
        <v>4.5411999999999999</v>
      </c>
      <c r="L1251" s="184">
        <v>4.6797000000000004</v>
      </c>
      <c r="M1251" s="184">
        <v>4.0472999999999999</v>
      </c>
      <c r="N1251" s="184">
        <v>4.4493999999999998</v>
      </c>
      <c r="O1251" s="184">
        <v>7.1528999999999998</v>
      </c>
      <c r="P1251" s="184">
        <v>7.1311999999999998</v>
      </c>
      <c r="Q1251" s="184">
        <v>7.6086999999999998</v>
      </c>
      <c r="R1251" s="184">
        <v>5.9812000000000003</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44459</v>
      </c>
      <c r="E1252" s="184">
        <v>15.823600000000001</v>
      </c>
      <c r="F1252" s="184">
        <v>2.7686000000000002</v>
      </c>
      <c r="G1252" s="184">
        <v>2.7686000000000002</v>
      </c>
      <c r="H1252" s="184">
        <v>2.2088000000000001</v>
      </c>
      <c r="I1252" s="184">
        <v>2.3087</v>
      </c>
      <c r="J1252" s="184">
        <v>3.2755999999999998</v>
      </c>
      <c r="K1252" s="184">
        <v>4.2470999999999997</v>
      </c>
      <c r="L1252" s="184">
        <v>4.3871000000000002</v>
      </c>
      <c r="M1252" s="184">
        <v>3.7604000000000002</v>
      </c>
      <c r="N1252" s="184">
        <v>4.1620999999999997</v>
      </c>
      <c r="O1252" s="184">
        <v>6.8426999999999998</v>
      </c>
      <c r="P1252" s="184">
        <v>6.8083999999999998</v>
      </c>
      <c r="Q1252" s="184">
        <v>7.2725999999999997</v>
      </c>
      <c r="R1252" s="184">
        <v>5.6837999999999997</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44459</v>
      </c>
      <c r="E1255" s="184">
        <v>24.1553</v>
      </c>
      <c r="F1255" s="184">
        <v>12.6052</v>
      </c>
      <c r="G1255" s="184">
        <v>12.6052</v>
      </c>
      <c r="H1255" s="184">
        <v>11.812900000000001</v>
      </c>
      <c r="I1255" s="184">
        <v>11.752599999999999</v>
      </c>
      <c r="J1255" s="184">
        <v>14.5022</v>
      </c>
      <c r="K1255" s="184">
        <v>8.6202000000000005</v>
      </c>
      <c r="L1255" s="184">
        <v>9.0785</v>
      </c>
      <c r="M1255" s="184">
        <v>9.5144000000000002</v>
      </c>
      <c r="N1255" s="184">
        <v>11.770799999999999</v>
      </c>
      <c r="O1255" s="184">
        <v>5.4345999999999997</v>
      </c>
      <c r="P1255" s="184">
        <v>6.5311000000000003</v>
      </c>
      <c r="Q1255" s="184">
        <v>8.2218999999999998</v>
      </c>
      <c r="R1255" s="184">
        <v>3.8689</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44459</v>
      </c>
      <c r="E1256" s="184">
        <v>24.808399999999999</v>
      </c>
      <c r="F1256" s="184">
        <v>12.617000000000001</v>
      </c>
      <c r="G1256" s="184">
        <v>12.617000000000001</v>
      </c>
      <c r="H1256" s="184">
        <v>11.796799999999999</v>
      </c>
      <c r="I1256" s="184">
        <v>11.7494</v>
      </c>
      <c r="J1256" s="184">
        <v>14.495100000000001</v>
      </c>
      <c r="K1256" s="184">
        <v>8.6172000000000004</v>
      </c>
      <c r="L1256" s="184">
        <v>9.0652000000000008</v>
      </c>
      <c r="M1256" s="184">
        <v>9.6325000000000003</v>
      </c>
      <c r="N1256" s="184">
        <v>11.9636</v>
      </c>
      <c r="O1256" s="184">
        <v>5.7519999999999998</v>
      </c>
      <c r="P1256" s="184">
        <v>6.8693</v>
      </c>
      <c r="Q1256" s="184">
        <v>8.2370000000000001</v>
      </c>
      <c r="R1256" s="184">
        <v>4.1466000000000003</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44459</v>
      </c>
      <c r="E1257" s="184">
        <v>44.8091575847873</v>
      </c>
      <c r="F1257" s="184">
        <v>12.6845</v>
      </c>
      <c r="G1257" s="184">
        <v>12.6845</v>
      </c>
      <c r="H1257" s="184">
        <v>11.824199999999999</v>
      </c>
      <c r="I1257" s="184">
        <v>11.756600000000001</v>
      </c>
      <c r="J1257" s="184">
        <v>14.500400000000001</v>
      </c>
      <c r="K1257" s="184">
        <v>8.6167999999999996</v>
      </c>
      <c r="L1257" s="184">
        <v>9.0772999999999993</v>
      </c>
      <c r="M1257" s="184">
        <v>9.5138999999999996</v>
      </c>
      <c r="N1257" s="184">
        <v>11.7707</v>
      </c>
      <c r="O1257" s="184">
        <v>4.3985000000000003</v>
      </c>
      <c r="P1257" s="184">
        <v>4.9946000000000002</v>
      </c>
      <c r="Q1257" s="184">
        <v>7.1791</v>
      </c>
      <c r="R1257" s="184">
        <v>3.4826999999999999</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44459</v>
      </c>
      <c r="E1258" s="184">
        <v>17.733913800290601</v>
      </c>
      <c r="F1258" s="184">
        <v>12.6761</v>
      </c>
      <c r="G1258" s="184">
        <v>12.6761</v>
      </c>
      <c r="H1258" s="184">
        <v>11.830500000000001</v>
      </c>
      <c r="I1258" s="184">
        <v>11.7661</v>
      </c>
      <c r="J1258" s="184">
        <v>14.504</v>
      </c>
      <c r="K1258" s="184">
        <v>8.6202000000000005</v>
      </c>
      <c r="L1258" s="184">
        <v>9.0673999999999992</v>
      </c>
      <c r="M1258" s="184">
        <v>9.6327999999999996</v>
      </c>
      <c r="N1258" s="184">
        <v>11.964600000000001</v>
      </c>
      <c r="O1258" s="184">
        <v>4.74</v>
      </c>
      <c r="P1258" s="184">
        <v>5.3604000000000003</v>
      </c>
      <c r="Q1258" s="184">
        <v>6.3487999999999998</v>
      </c>
      <c r="R1258" s="184">
        <v>3.7709000000000001</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44459</v>
      </c>
      <c r="E1265" s="184">
        <v>46.053199999999997</v>
      </c>
      <c r="F1265" s="184">
        <v>7.9299999999999995E-2</v>
      </c>
      <c r="G1265" s="184">
        <v>7.9299999999999995E-2</v>
      </c>
      <c r="H1265" s="184">
        <v>2.1408</v>
      </c>
      <c r="I1265" s="184">
        <v>2.6520999999999999</v>
      </c>
      <c r="J1265" s="184">
        <v>4.0689000000000002</v>
      </c>
      <c r="K1265" s="184">
        <v>4.6700999999999997</v>
      </c>
      <c r="L1265" s="184">
        <v>5.1304999999999996</v>
      </c>
      <c r="M1265" s="184">
        <v>4.1848000000000001</v>
      </c>
      <c r="N1265" s="184">
        <v>5.1159999999999997</v>
      </c>
      <c r="O1265" s="184">
        <v>7.0936000000000003</v>
      </c>
      <c r="P1265" s="184">
        <v>6.8445</v>
      </c>
      <c r="Q1265" s="184">
        <v>7.2378999999999998</v>
      </c>
      <c r="R1265" s="184">
        <v>6.4919000000000002</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44459</v>
      </c>
      <c r="E1266" s="184">
        <v>48.8157</v>
      </c>
      <c r="F1266" s="184">
        <v>0.64810000000000001</v>
      </c>
      <c r="G1266" s="184">
        <v>0.64810000000000001</v>
      </c>
      <c r="H1266" s="184">
        <v>2.7359</v>
      </c>
      <c r="I1266" s="184">
        <v>3.2511999999999999</v>
      </c>
      <c r="J1266" s="184">
        <v>4.6711</v>
      </c>
      <c r="K1266" s="184">
        <v>5.2744</v>
      </c>
      <c r="L1266" s="184">
        <v>5.7453000000000003</v>
      </c>
      <c r="M1266" s="184">
        <v>4.8041999999999998</v>
      </c>
      <c r="N1266" s="184">
        <v>5.7481</v>
      </c>
      <c r="O1266" s="184">
        <v>7.7382999999999997</v>
      </c>
      <c r="P1266" s="184">
        <v>7.5176999999999996</v>
      </c>
      <c r="Q1266" s="184">
        <v>8.1458999999999993</v>
      </c>
      <c r="R1266" s="184">
        <v>7.1317000000000004</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44459</v>
      </c>
      <c r="E1267" s="184">
        <v>16.489999999999998</v>
      </c>
      <c r="F1267" s="184">
        <v>4.1332000000000004</v>
      </c>
      <c r="G1267" s="184">
        <v>4.1332000000000004</v>
      </c>
      <c r="H1267" s="184">
        <v>2.4359000000000002</v>
      </c>
      <c r="I1267" s="184">
        <v>2.3896000000000002</v>
      </c>
      <c r="J1267" s="184">
        <v>3.1286</v>
      </c>
      <c r="K1267" s="184">
        <v>4.0568</v>
      </c>
      <c r="L1267" s="184">
        <v>4.2908999999999997</v>
      </c>
      <c r="M1267" s="184">
        <v>3.4512999999999998</v>
      </c>
      <c r="N1267" s="184">
        <v>3.8340000000000001</v>
      </c>
      <c r="O1267" s="184">
        <v>1.7451000000000001</v>
      </c>
      <c r="P1267" s="184">
        <v>3.5324</v>
      </c>
      <c r="Q1267" s="184">
        <v>3.4051999999999998</v>
      </c>
      <c r="R1267" s="184">
        <v>3.7732000000000001</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44459</v>
      </c>
      <c r="E1268" s="184">
        <v>17.5992</v>
      </c>
      <c r="F1268" s="184">
        <v>4.9103000000000003</v>
      </c>
      <c r="G1268" s="184">
        <v>4.9103000000000003</v>
      </c>
      <c r="H1268" s="184">
        <v>3.2315</v>
      </c>
      <c r="I1268" s="184">
        <v>3.2038000000000002</v>
      </c>
      <c r="J1268" s="184">
        <v>3.9403000000000001</v>
      </c>
      <c r="K1268" s="184">
        <v>4.8746999999999998</v>
      </c>
      <c r="L1268" s="184">
        <v>5.1227999999999998</v>
      </c>
      <c r="M1268" s="184">
        <v>4.2918000000000003</v>
      </c>
      <c r="N1268" s="184">
        <v>4.6852999999999998</v>
      </c>
      <c r="O1268" s="184">
        <v>2.5722999999999998</v>
      </c>
      <c r="P1268" s="184">
        <v>4.3757000000000001</v>
      </c>
      <c r="Q1268" s="184">
        <v>6.4108000000000001</v>
      </c>
      <c r="R1268" s="184">
        <v>4.6222000000000003</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44459</v>
      </c>
      <c r="E1269" s="184">
        <v>427.55119999999999</v>
      </c>
      <c r="F1269" s="184">
        <v>3.5467</v>
      </c>
      <c r="G1269" s="184">
        <v>3.5467</v>
      </c>
      <c r="H1269" s="184">
        <v>5.3997000000000002</v>
      </c>
      <c r="I1269" s="184">
        <v>4.4180000000000001</v>
      </c>
      <c r="J1269" s="184">
        <v>5.8912000000000004</v>
      </c>
      <c r="K1269" s="184">
        <v>6.0921000000000003</v>
      </c>
      <c r="L1269" s="184">
        <v>5.9725000000000001</v>
      </c>
      <c r="M1269" s="184">
        <v>4.5686999999999998</v>
      </c>
      <c r="N1269" s="184">
        <v>5.5254000000000003</v>
      </c>
      <c r="O1269" s="184">
        <v>7.6363000000000003</v>
      </c>
      <c r="P1269" s="184">
        <v>7.4402999999999997</v>
      </c>
      <c r="Q1269" s="184">
        <v>7.9492000000000003</v>
      </c>
      <c r="R1269" s="184">
        <v>7.0274999999999999</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44459</v>
      </c>
      <c r="E1270" s="184">
        <v>431.56959999999998</v>
      </c>
      <c r="F1270" s="184">
        <v>3.6659999999999999</v>
      </c>
      <c r="G1270" s="184">
        <v>3.6659999999999999</v>
      </c>
      <c r="H1270" s="184">
        <v>5.5201000000000002</v>
      </c>
      <c r="I1270" s="184">
        <v>4.5381</v>
      </c>
      <c r="J1270" s="184">
        <v>6.0118999999999998</v>
      </c>
      <c r="K1270" s="184">
        <v>6.2084000000000001</v>
      </c>
      <c r="L1270" s="184">
        <v>6.0884</v>
      </c>
      <c r="M1270" s="184">
        <v>4.6841999999999997</v>
      </c>
      <c r="N1270" s="184">
        <v>5.6428000000000003</v>
      </c>
      <c r="O1270" s="184">
        <v>7.7571000000000003</v>
      </c>
      <c r="P1270" s="184">
        <v>7.5709999999999997</v>
      </c>
      <c r="Q1270" s="184">
        <v>8.3452000000000002</v>
      </c>
      <c r="R1270" s="184">
        <v>7.1375999999999999</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44459</v>
      </c>
      <c r="E1271" s="184">
        <v>31.275400000000001</v>
      </c>
      <c r="F1271" s="184">
        <v>3.4632000000000001</v>
      </c>
      <c r="G1271" s="184">
        <v>3.4632000000000001</v>
      </c>
      <c r="H1271" s="184">
        <v>3.0861999999999998</v>
      </c>
      <c r="I1271" s="184">
        <v>2.9041999999999999</v>
      </c>
      <c r="J1271" s="184">
        <v>3.6819999999999999</v>
      </c>
      <c r="K1271" s="184">
        <v>4.274</v>
      </c>
      <c r="L1271" s="184">
        <v>4.5949</v>
      </c>
      <c r="M1271" s="184">
        <v>3.9533</v>
      </c>
      <c r="N1271" s="184">
        <v>4.3112000000000004</v>
      </c>
      <c r="O1271" s="184">
        <v>7.0190999999999999</v>
      </c>
      <c r="P1271" s="184">
        <v>7.0643000000000002</v>
      </c>
      <c r="Q1271" s="184">
        <v>8.0165000000000006</v>
      </c>
      <c r="R1271" s="184">
        <v>6.0217999999999998</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44459</v>
      </c>
      <c r="E1272" s="184">
        <v>30.822299999999998</v>
      </c>
      <c r="F1272" s="184">
        <v>3.2772000000000001</v>
      </c>
      <c r="G1272" s="184">
        <v>3.2772000000000001</v>
      </c>
      <c r="H1272" s="184">
        <v>2.8944999999999999</v>
      </c>
      <c r="I1272" s="184">
        <v>2.6926000000000001</v>
      </c>
      <c r="J1272" s="184">
        <v>3.4634999999999998</v>
      </c>
      <c r="K1272" s="184">
        <v>4.0530999999999997</v>
      </c>
      <c r="L1272" s="184">
        <v>4.3760000000000003</v>
      </c>
      <c r="M1272" s="184">
        <v>3.7345999999999999</v>
      </c>
      <c r="N1272" s="184">
        <v>4.0869</v>
      </c>
      <c r="O1272" s="184">
        <v>6.7907000000000002</v>
      </c>
      <c r="P1272" s="184">
        <v>6.8498999999999999</v>
      </c>
      <c r="Q1272" s="184">
        <v>7.4404000000000003</v>
      </c>
      <c r="R1272" s="184">
        <v>5.7907999999999999</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44459</v>
      </c>
      <c r="E1273" s="184">
        <v>3022.8959</v>
      </c>
      <c r="F1273" s="184">
        <v>3.7197</v>
      </c>
      <c r="G1273" s="184">
        <v>3.7197</v>
      </c>
      <c r="H1273" s="184">
        <v>3.1214</v>
      </c>
      <c r="I1273" s="184">
        <v>2.5592000000000001</v>
      </c>
      <c r="J1273" s="184">
        <v>3.4074</v>
      </c>
      <c r="K1273" s="184">
        <v>4.1543999999999999</v>
      </c>
      <c r="L1273" s="184">
        <v>4.4494999999999996</v>
      </c>
      <c r="M1273" s="184">
        <v>3.7797000000000001</v>
      </c>
      <c r="N1273" s="184">
        <v>4.1830999999999996</v>
      </c>
      <c r="O1273" s="184">
        <v>7.0621999999999998</v>
      </c>
      <c r="P1273" s="184">
        <v>6.8380999999999998</v>
      </c>
      <c r="Q1273" s="184">
        <v>7.8239999999999998</v>
      </c>
      <c r="R1273" s="184">
        <v>5.9855999999999998</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44459</v>
      </c>
      <c r="E1274" s="184">
        <v>3115.835</v>
      </c>
      <c r="F1274" s="184">
        <v>4.0498000000000003</v>
      </c>
      <c r="G1274" s="184">
        <v>4.0498000000000003</v>
      </c>
      <c r="H1274" s="184">
        <v>3.4517000000000002</v>
      </c>
      <c r="I1274" s="184">
        <v>2.8896000000000002</v>
      </c>
      <c r="J1274" s="184">
        <v>3.7383999999999999</v>
      </c>
      <c r="K1274" s="184">
        <v>4.4882</v>
      </c>
      <c r="L1274" s="184">
        <v>4.7873000000000001</v>
      </c>
      <c r="M1274" s="184">
        <v>4.1195000000000004</v>
      </c>
      <c r="N1274" s="184">
        <v>4.5278</v>
      </c>
      <c r="O1274" s="184">
        <v>7.3956</v>
      </c>
      <c r="P1274" s="184">
        <v>7.2188999999999997</v>
      </c>
      <c r="Q1274" s="184">
        <v>8.0237999999999996</v>
      </c>
      <c r="R1274" s="184">
        <v>6.3220999999999998</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44459</v>
      </c>
      <c r="E1275" s="184">
        <v>29.710999999999999</v>
      </c>
      <c r="F1275" s="184">
        <v>2.9901</v>
      </c>
      <c r="G1275" s="184">
        <v>2.9901</v>
      </c>
      <c r="H1275" s="184">
        <v>2.3879000000000001</v>
      </c>
      <c r="I1275" s="184">
        <v>2.2747000000000002</v>
      </c>
      <c r="J1275" s="184">
        <v>3.2227000000000001</v>
      </c>
      <c r="K1275" s="184">
        <v>3.9714</v>
      </c>
      <c r="L1275" s="184">
        <v>3.9039999999999999</v>
      </c>
      <c r="M1275" s="184">
        <v>3.3039999999999998</v>
      </c>
      <c r="N1275" s="184">
        <v>3.6371000000000002</v>
      </c>
      <c r="O1275" s="184">
        <v>5.2961999999999998</v>
      </c>
      <c r="P1275" s="184">
        <v>5.8851000000000004</v>
      </c>
      <c r="Q1275" s="184">
        <v>7.5338000000000003</v>
      </c>
      <c r="R1275" s="184">
        <v>10.533799999999999</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44459</v>
      </c>
      <c r="E1276" s="184">
        <v>30.03</v>
      </c>
      <c r="F1276" s="184">
        <v>3.2826</v>
      </c>
      <c r="G1276" s="184">
        <v>3.2826</v>
      </c>
      <c r="H1276" s="184">
        <v>2.6926999999999999</v>
      </c>
      <c r="I1276" s="184">
        <v>2.5722999999999998</v>
      </c>
      <c r="J1276" s="184">
        <v>3.5236000000000001</v>
      </c>
      <c r="K1276" s="184">
        <v>4.2747999999999999</v>
      </c>
      <c r="L1276" s="184">
        <v>4.21</v>
      </c>
      <c r="M1276" s="184">
        <v>3.6027</v>
      </c>
      <c r="N1276" s="184">
        <v>3.8898000000000001</v>
      </c>
      <c r="O1276" s="184">
        <v>5.4531999999999998</v>
      </c>
      <c r="P1276" s="184">
        <v>6.0297999999999998</v>
      </c>
      <c r="Q1276" s="184">
        <v>7.2679</v>
      </c>
      <c r="R1276" s="184">
        <v>10.724299999999999</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44459</v>
      </c>
      <c r="E1277" s="184">
        <v>2686.5511999999999</v>
      </c>
      <c r="F1277" s="184">
        <v>3.7273999999999998</v>
      </c>
      <c r="G1277" s="184">
        <v>3.7273999999999998</v>
      </c>
      <c r="H1277" s="184">
        <v>3.7612000000000001</v>
      </c>
      <c r="I1277" s="184">
        <v>2.9394999999999998</v>
      </c>
      <c r="J1277" s="184">
        <v>4.6641000000000004</v>
      </c>
      <c r="K1277" s="184">
        <v>4.7262000000000004</v>
      </c>
      <c r="L1277" s="184">
        <v>5.0084999999999997</v>
      </c>
      <c r="M1277" s="184">
        <v>3.8620000000000001</v>
      </c>
      <c r="N1277" s="184">
        <v>4.5033000000000003</v>
      </c>
      <c r="O1277" s="184">
        <v>7.1233000000000004</v>
      </c>
      <c r="P1277" s="184">
        <v>7.1538000000000004</v>
      </c>
      <c r="Q1277" s="184">
        <v>7.5655999999999999</v>
      </c>
      <c r="R1277" s="184">
        <v>6.5156000000000001</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44459</v>
      </c>
      <c r="E1278" s="184">
        <v>2845.9339</v>
      </c>
      <c r="F1278" s="184">
        <v>4.4917999999999996</v>
      </c>
      <c r="G1278" s="184">
        <v>4.4917999999999996</v>
      </c>
      <c r="H1278" s="184">
        <v>4.5339999999999998</v>
      </c>
      <c r="I1278" s="184">
        <v>3.7164000000000001</v>
      </c>
      <c r="J1278" s="184">
        <v>5.4348000000000001</v>
      </c>
      <c r="K1278" s="184">
        <v>5.5072999999999999</v>
      </c>
      <c r="L1278" s="184">
        <v>5.8090999999999999</v>
      </c>
      <c r="M1278" s="184">
        <v>4.6660000000000004</v>
      </c>
      <c r="N1278" s="184">
        <v>5.3174999999999999</v>
      </c>
      <c r="O1278" s="184">
        <v>7.9367000000000001</v>
      </c>
      <c r="P1278" s="184">
        <v>7.9622000000000002</v>
      </c>
      <c r="Q1278" s="184">
        <v>8.5154999999999994</v>
      </c>
      <c r="R1278" s="184">
        <v>7.3315999999999999</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44459</v>
      </c>
      <c r="E1279" s="184">
        <v>23.392399999999999</v>
      </c>
      <c r="F1279" s="184">
        <v>3.6419000000000001</v>
      </c>
      <c r="G1279" s="184">
        <v>3.6419000000000001</v>
      </c>
      <c r="H1279" s="184">
        <v>2.7208999999999999</v>
      </c>
      <c r="I1279" s="184">
        <v>2.4988999999999999</v>
      </c>
      <c r="J1279" s="184">
        <v>3.8782999999999999</v>
      </c>
      <c r="K1279" s="184">
        <v>4.8197999999999999</v>
      </c>
      <c r="L1279" s="184">
        <v>5.0073999999999996</v>
      </c>
      <c r="M1279" s="184">
        <v>4.4107000000000003</v>
      </c>
      <c r="N1279" s="184">
        <v>4.9974999999999996</v>
      </c>
      <c r="O1279" s="184">
        <v>6.2847</v>
      </c>
      <c r="P1279" s="184">
        <v>6.9307999999999996</v>
      </c>
      <c r="Q1279" s="184">
        <v>7.9859</v>
      </c>
      <c r="R1279" s="184">
        <v>6.4649000000000001</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44459</v>
      </c>
      <c r="E1280" s="184">
        <v>22.598199999999999</v>
      </c>
      <c r="F1280" s="184">
        <v>2.9619</v>
      </c>
      <c r="G1280" s="184">
        <v>2.9619</v>
      </c>
      <c r="H1280" s="184">
        <v>2.0543999999999998</v>
      </c>
      <c r="I1280" s="184">
        <v>1.8357000000000001</v>
      </c>
      <c r="J1280" s="184">
        <v>3.2235</v>
      </c>
      <c r="K1280" s="184">
        <v>4.1611000000000002</v>
      </c>
      <c r="L1280" s="184">
        <v>4.3418000000000001</v>
      </c>
      <c r="M1280" s="184">
        <v>3.7404999999999999</v>
      </c>
      <c r="N1280" s="184">
        <v>4.3170000000000002</v>
      </c>
      <c r="O1280" s="184">
        <v>5.6961000000000004</v>
      </c>
      <c r="P1280" s="184">
        <v>6.4027000000000003</v>
      </c>
      <c r="Q1280" s="184">
        <v>7.8391000000000002</v>
      </c>
      <c r="R1280" s="184">
        <v>5.8372000000000002</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44459</v>
      </c>
      <c r="E1281" s="184">
        <v>31.906600000000001</v>
      </c>
      <c r="F1281" s="184">
        <v>2.5554000000000001</v>
      </c>
      <c r="G1281" s="184">
        <v>2.5554000000000001</v>
      </c>
      <c r="H1281" s="184">
        <v>2.1907999999999999</v>
      </c>
      <c r="I1281" s="184">
        <v>2.1753</v>
      </c>
      <c r="J1281" s="184">
        <v>3.0411999999999999</v>
      </c>
      <c r="K1281" s="184">
        <v>3.7810999999999999</v>
      </c>
      <c r="L1281" s="184">
        <v>3.9226999999999999</v>
      </c>
      <c r="M1281" s="184">
        <v>4.1368</v>
      </c>
      <c r="N1281" s="184">
        <v>4.3562000000000003</v>
      </c>
      <c r="O1281" s="184">
        <v>5.2676999999999996</v>
      </c>
      <c r="P1281" s="184">
        <v>5.8593999999999999</v>
      </c>
      <c r="Q1281" s="184">
        <v>6.5418000000000003</v>
      </c>
      <c r="R1281" s="184">
        <v>5.9947999999999997</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44459</v>
      </c>
      <c r="E1282" s="184">
        <v>33.790199999999999</v>
      </c>
      <c r="F1282" s="184">
        <v>3.0613000000000001</v>
      </c>
      <c r="G1282" s="184">
        <v>3.0613000000000001</v>
      </c>
      <c r="H1282" s="184">
        <v>2.7328000000000001</v>
      </c>
      <c r="I1282" s="184">
        <v>2.7187999999999999</v>
      </c>
      <c r="J1282" s="184">
        <v>3.5859999999999999</v>
      </c>
      <c r="K1282" s="184">
        <v>4.3247</v>
      </c>
      <c r="L1282" s="184">
        <v>4.4743000000000004</v>
      </c>
      <c r="M1282" s="184">
        <v>4.6929999999999996</v>
      </c>
      <c r="N1282" s="184">
        <v>4.92</v>
      </c>
      <c r="O1282" s="184">
        <v>5.8173000000000004</v>
      </c>
      <c r="P1282" s="184">
        <v>6.4608999999999996</v>
      </c>
      <c r="Q1282" s="184">
        <v>7.5655999999999999</v>
      </c>
      <c r="R1282" s="184">
        <v>6.5549999999999997</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44459</v>
      </c>
      <c r="E1283" s="184">
        <v>1373.472</v>
      </c>
      <c r="F1283" s="184">
        <v>4.3491999999999997</v>
      </c>
      <c r="G1283" s="184">
        <v>4.3491999999999997</v>
      </c>
      <c r="H1283" s="184">
        <v>3.6688000000000001</v>
      </c>
      <c r="I1283" s="184">
        <v>3.1214</v>
      </c>
      <c r="J1283" s="184">
        <v>4.1487999999999996</v>
      </c>
      <c r="K1283" s="184">
        <v>4.5606999999999998</v>
      </c>
      <c r="L1283" s="184">
        <v>4.9047000000000001</v>
      </c>
      <c r="M1283" s="184">
        <v>4.2862</v>
      </c>
      <c r="N1283" s="184">
        <v>4.6776999999999997</v>
      </c>
      <c r="O1283" s="184">
        <v>7.1914999999999996</v>
      </c>
      <c r="P1283" s="184"/>
      <c r="Q1283" s="184">
        <v>7.1467000000000001</v>
      </c>
      <c r="R1283" s="184">
        <v>6.2373000000000003</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44459</v>
      </c>
      <c r="E1284" s="184">
        <v>1319.1985</v>
      </c>
      <c r="F1284" s="184">
        <v>3.5489999999999999</v>
      </c>
      <c r="G1284" s="184">
        <v>3.5489999999999999</v>
      </c>
      <c r="H1284" s="184">
        <v>2.8675999999999999</v>
      </c>
      <c r="I1284" s="184">
        <v>2.3203</v>
      </c>
      <c r="J1284" s="184">
        <v>3.3460999999999999</v>
      </c>
      <c r="K1284" s="184">
        <v>3.7521</v>
      </c>
      <c r="L1284" s="184">
        <v>4.0796000000000001</v>
      </c>
      <c r="M1284" s="184">
        <v>3.4512999999999998</v>
      </c>
      <c r="N1284" s="184">
        <v>3.8296999999999999</v>
      </c>
      <c r="O1284" s="184">
        <v>6.3201999999999998</v>
      </c>
      <c r="P1284" s="184"/>
      <c r="Q1284" s="184">
        <v>6.2111000000000001</v>
      </c>
      <c r="R1284" s="184">
        <v>5.3749000000000002</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44459</v>
      </c>
      <c r="E1285" s="184">
        <v>1930.0591999999999</v>
      </c>
      <c r="F1285" s="184">
        <v>3.0789</v>
      </c>
      <c r="G1285" s="184">
        <v>3.0789</v>
      </c>
      <c r="H1285" s="184">
        <v>2.4759000000000002</v>
      </c>
      <c r="I1285" s="184">
        <v>2.5297999999999998</v>
      </c>
      <c r="J1285" s="184">
        <v>3.5371000000000001</v>
      </c>
      <c r="K1285" s="184">
        <v>4.4958999999999998</v>
      </c>
      <c r="L1285" s="184">
        <v>4.6807999999999996</v>
      </c>
      <c r="M1285" s="184">
        <v>4.0119999999999996</v>
      </c>
      <c r="N1285" s="184">
        <v>4.4995000000000003</v>
      </c>
      <c r="O1285" s="184">
        <v>6.3692000000000002</v>
      </c>
      <c r="P1285" s="184">
        <v>6.5396999999999998</v>
      </c>
      <c r="Q1285" s="184">
        <v>7.2896000000000001</v>
      </c>
      <c r="R1285" s="184">
        <v>5.7991999999999999</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44459</v>
      </c>
      <c r="E1286" s="184">
        <v>1814.5619999999999</v>
      </c>
      <c r="F1286" s="184">
        <v>2.4337</v>
      </c>
      <c r="G1286" s="184">
        <v>2.4337</v>
      </c>
      <c r="H1286" s="184">
        <v>1.8337000000000001</v>
      </c>
      <c r="I1286" s="184">
        <v>1.8887</v>
      </c>
      <c r="J1286" s="184">
        <v>2.8948999999999998</v>
      </c>
      <c r="K1286" s="184">
        <v>3.8466999999999998</v>
      </c>
      <c r="L1286" s="184">
        <v>4.0164</v>
      </c>
      <c r="M1286" s="184">
        <v>3.3488000000000002</v>
      </c>
      <c r="N1286" s="184">
        <v>3.8298999999999999</v>
      </c>
      <c r="O1286" s="184">
        <v>5.6881000000000004</v>
      </c>
      <c r="P1286" s="184">
        <v>5.8292000000000002</v>
      </c>
      <c r="Q1286" s="184">
        <v>4.4943</v>
      </c>
      <c r="R1286" s="184">
        <v>5.1463999999999999</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44459</v>
      </c>
      <c r="E1287" s="184">
        <v>2989.8568</v>
      </c>
      <c r="F1287" s="184">
        <v>2.1981999999999999</v>
      </c>
      <c r="G1287" s="184">
        <v>2.1981999999999999</v>
      </c>
      <c r="H1287" s="184">
        <v>2.0886999999999998</v>
      </c>
      <c r="I1287" s="184">
        <v>2.4788999999999999</v>
      </c>
      <c r="J1287" s="184">
        <v>3.3940999999999999</v>
      </c>
      <c r="K1287" s="184">
        <v>4.4469000000000003</v>
      </c>
      <c r="L1287" s="184">
        <v>5.1966000000000001</v>
      </c>
      <c r="M1287" s="184">
        <v>4.4615999999999998</v>
      </c>
      <c r="N1287" s="184">
        <v>4.9705000000000004</v>
      </c>
      <c r="O1287" s="184">
        <v>6.6677</v>
      </c>
      <c r="P1287" s="184">
        <v>6.7241999999999997</v>
      </c>
      <c r="Q1287" s="184">
        <v>7.8373999999999997</v>
      </c>
      <c r="R1287" s="184">
        <v>6.4238999999999997</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44459</v>
      </c>
      <c r="E1288" s="184">
        <v>3098.6695</v>
      </c>
      <c r="F1288" s="184">
        <v>2.8874</v>
      </c>
      <c r="G1288" s="184">
        <v>2.8874</v>
      </c>
      <c r="H1288" s="184">
        <v>2.7785000000000002</v>
      </c>
      <c r="I1288" s="184">
        <v>3.1695000000000002</v>
      </c>
      <c r="J1288" s="184">
        <v>4.0872999999999999</v>
      </c>
      <c r="K1288" s="184">
        <v>5.1456</v>
      </c>
      <c r="L1288" s="184">
        <v>5.9062000000000001</v>
      </c>
      <c r="M1288" s="184">
        <v>5.1768999999999998</v>
      </c>
      <c r="N1288" s="184">
        <v>5.6976000000000004</v>
      </c>
      <c r="O1288" s="184">
        <v>7.2378</v>
      </c>
      <c r="P1288" s="184">
        <v>7.2030000000000003</v>
      </c>
      <c r="Q1288" s="184">
        <v>8.1028000000000002</v>
      </c>
      <c r="R1288" s="184">
        <v>7.1121999999999996</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44459</v>
      </c>
      <c r="E1289" s="184">
        <v>23.734500000000001</v>
      </c>
      <c r="F1289" s="184">
        <v>1.8456999999999999</v>
      </c>
      <c r="G1289" s="184">
        <v>1.8456999999999999</v>
      </c>
      <c r="H1289" s="184">
        <v>1.8021</v>
      </c>
      <c r="I1289" s="184">
        <v>1.8907</v>
      </c>
      <c r="J1289" s="184">
        <v>2.8494000000000002</v>
      </c>
      <c r="K1289" s="184">
        <v>3.3864000000000001</v>
      </c>
      <c r="L1289" s="184">
        <v>3.7267000000000001</v>
      </c>
      <c r="M1289" s="184">
        <v>3.5337000000000001</v>
      </c>
      <c r="N1289" s="184">
        <v>4.1562999999999999</v>
      </c>
      <c r="O1289" s="184">
        <v>-0.92210000000000003</v>
      </c>
      <c r="P1289" s="184">
        <v>2.1911</v>
      </c>
      <c r="Q1289" s="184">
        <v>6.2499000000000002</v>
      </c>
      <c r="R1289" s="184">
        <v>6.9612999999999996</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44459</v>
      </c>
      <c r="E1290" s="184">
        <v>25.045200000000001</v>
      </c>
      <c r="F1290" s="184">
        <v>2.5266000000000002</v>
      </c>
      <c r="G1290" s="184">
        <v>2.5266000000000002</v>
      </c>
      <c r="H1290" s="184">
        <v>2.4786999999999999</v>
      </c>
      <c r="I1290" s="184">
        <v>2.5737000000000001</v>
      </c>
      <c r="J1290" s="184">
        <v>3.5316999999999998</v>
      </c>
      <c r="K1290" s="184">
        <v>4.0780000000000003</v>
      </c>
      <c r="L1290" s="184">
        <v>4.4267000000000003</v>
      </c>
      <c r="M1290" s="184">
        <v>4.2370000000000001</v>
      </c>
      <c r="N1290" s="184">
        <v>4.8746999999999998</v>
      </c>
      <c r="O1290" s="184">
        <v>-0.20419999999999999</v>
      </c>
      <c r="P1290" s="184">
        <v>2.8706999999999998</v>
      </c>
      <c r="Q1290" s="184">
        <v>5.8015999999999996</v>
      </c>
      <c r="R1290" s="184">
        <v>7.7327000000000004</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44459</v>
      </c>
      <c r="E1291" s="184">
        <v>2781.7691</v>
      </c>
      <c r="F1291" s="184">
        <v>2.8121</v>
      </c>
      <c r="G1291" s="184">
        <v>2.8121</v>
      </c>
      <c r="H1291" s="184">
        <v>2.8843000000000001</v>
      </c>
      <c r="I1291" s="184">
        <v>2.6501999999999999</v>
      </c>
      <c r="J1291" s="184">
        <v>3.3014000000000001</v>
      </c>
      <c r="K1291" s="184">
        <v>3.9691000000000001</v>
      </c>
      <c r="L1291" s="184">
        <v>4.1079999999999997</v>
      </c>
      <c r="M1291" s="184">
        <v>3.6724999999999999</v>
      </c>
      <c r="N1291" s="184">
        <v>3.8778999999999999</v>
      </c>
      <c r="O1291" s="184">
        <v>-0.62980000000000003</v>
      </c>
      <c r="P1291" s="184">
        <v>2.3058000000000001</v>
      </c>
      <c r="Q1291" s="184">
        <v>6.1927000000000003</v>
      </c>
      <c r="R1291" s="184">
        <v>4.7389999999999999</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44459</v>
      </c>
      <c r="E1292" s="184">
        <v>2903.9645</v>
      </c>
      <c r="F1292" s="184">
        <v>3.1309</v>
      </c>
      <c r="G1292" s="184">
        <v>3.1309</v>
      </c>
      <c r="H1292" s="184">
        <v>3.2038000000000002</v>
      </c>
      <c r="I1292" s="184">
        <v>2.9693999999999998</v>
      </c>
      <c r="J1292" s="184">
        <v>3.6244000000000001</v>
      </c>
      <c r="K1292" s="184">
        <v>4.2965999999999998</v>
      </c>
      <c r="L1292" s="184">
        <v>4.4436</v>
      </c>
      <c r="M1292" s="184">
        <v>4.0194000000000001</v>
      </c>
      <c r="N1292" s="184">
        <v>4.2267999999999999</v>
      </c>
      <c r="O1292" s="184">
        <v>-0.35360000000000003</v>
      </c>
      <c r="P1292" s="184">
        <v>2.6414</v>
      </c>
      <c r="Q1292" s="184">
        <v>5.4715999999999996</v>
      </c>
      <c r="R1292" s="184">
        <v>5.0004</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44459</v>
      </c>
      <c r="E1293" s="184">
        <v>2800.6985</v>
      </c>
      <c r="F1293" s="184">
        <v>2.6608999999999998</v>
      </c>
      <c r="G1293" s="184">
        <v>2.6608999999999998</v>
      </c>
      <c r="H1293" s="184">
        <v>2.6686999999999999</v>
      </c>
      <c r="I1293" s="184">
        <v>2.3399000000000001</v>
      </c>
      <c r="J1293" s="184">
        <v>3.3357000000000001</v>
      </c>
      <c r="K1293" s="184">
        <v>3.9659</v>
      </c>
      <c r="L1293" s="184">
        <v>3.9853000000000001</v>
      </c>
      <c r="M1293" s="184">
        <v>3.4239000000000002</v>
      </c>
      <c r="N1293" s="184">
        <v>3.8935</v>
      </c>
      <c r="O1293" s="184">
        <v>6.6191000000000004</v>
      </c>
      <c r="P1293" s="184">
        <v>6.7290000000000001</v>
      </c>
      <c r="Q1293" s="184">
        <v>7.5416999999999996</v>
      </c>
      <c r="R1293" s="184">
        <v>5.5968</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44459</v>
      </c>
      <c r="E1294" s="184">
        <v>2854.2381999999998</v>
      </c>
      <c r="F1294" s="184">
        <v>3.2098</v>
      </c>
      <c r="G1294" s="184">
        <v>3.2098</v>
      </c>
      <c r="H1294" s="184">
        <v>3.2168999999999999</v>
      </c>
      <c r="I1294" s="184">
        <v>2.8902000000000001</v>
      </c>
      <c r="J1294" s="184">
        <v>3.8725999999999998</v>
      </c>
      <c r="K1294" s="184">
        <v>4.5130999999999997</v>
      </c>
      <c r="L1294" s="184">
        <v>4.5419999999999998</v>
      </c>
      <c r="M1294" s="184">
        <v>3.9493999999999998</v>
      </c>
      <c r="N1294" s="184">
        <v>4.4638999999999998</v>
      </c>
      <c r="O1294" s="184">
        <v>7.1147999999999998</v>
      </c>
      <c r="P1294" s="184">
        <v>7.0644999999999998</v>
      </c>
      <c r="Q1294" s="184">
        <v>7.8593000000000002</v>
      </c>
      <c r="R1294" s="184">
        <v>6.2001999999999997</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44459</v>
      </c>
      <c r="E1295" s="184">
        <v>27.640599999999999</v>
      </c>
      <c r="F1295" s="184">
        <v>3.3462000000000001</v>
      </c>
      <c r="G1295" s="184">
        <v>3.3462000000000001</v>
      </c>
      <c r="H1295" s="184">
        <v>2.8690000000000002</v>
      </c>
      <c r="I1295" s="184">
        <v>2.7949999999999999</v>
      </c>
      <c r="J1295" s="184">
        <v>3.4904999999999999</v>
      </c>
      <c r="K1295" s="184">
        <v>4.0712000000000002</v>
      </c>
      <c r="L1295" s="184">
        <v>4.351</v>
      </c>
      <c r="M1295" s="184">
        <v>3.9275000000000002</v>
      </c>
      <c r="N1295" s="184">
        <v>4.1646000000000001</v>
      </c>
      <c r="O1295" s="184">
        <v>3.2458999999999998</v>
      </c>
      <c r="P1295" s="184">
        <v>4.8350999999999997</v>
      </c>
      <c r="Q1295" s="184">
        <v>6.7419000000000002</v>
      </c>
      <c r="R1295" s="184">
        <v>5.7747999999999999</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44459</v>
      </c>
      <c r="E1296" s="184">
        <v>26.3887</v>
      </c>
      <c r="F1296" s="184">
        <v>2.6286</v>
      </c>
      <c r="G1296" s="184">
        <v>2.6286</v>
      </c>
      <c r="H1296" s="184">
        <v>2.1745000000000001</v>
      </c>
      <c r="I1296" s="184">
        <v>2.1061000000000001</v>
      </c>
      <c r="J1296" s="184">
        <v>2.7997000000000001</v>
      </c>
      <c r="K1296" s="184">
        <v>3.3797000000000001</v>
      </c>
      <c r="L1296" s="184">
        <v>3.5815999999999999</v>
      </c>
      <c r="M1296" s="184">
        <v>3.1928999999999998</v>
      </c>
      <c r="N1296" s="184">
        <v>3.4769999999999999</v>
      </c>
      <c r="O1296" s="184">
        <v>2.6798999999999999</v>
      </c>
      <c r="P1296" s="184">
        <v>4.2096</v>
      </c>
      <c r="Q1296" s="184">
        <v>6.9598000000000004</v>
      </c>
      <c r="R1296" s="184">
        <v>5.1874000000000002</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44459</v>
      </c>
      <c r="E1297" s="184">
        <v>3138.0464999999999</v>
      </c>
      <c r="F1297" s="184">
        <v>2.992</v>
      </c>
      <c r="G1297" s="184">
        <v>2.992</v>
      </c>
      <c r="H1297" s="184">
        <v>2.6347</v>
      </c>
      <c r="I1297" s="184">
        <v>2.7258</v>
      </c>
      <c r="J1297" s="184">
        <v>3.4487000000000001</v>
      </c>
      <c r="K1297" s="184">
        <v>4.3567999999999998</v>
      </c>
      <c r="L1297" s="184">
        <v>4.6456999999999997</v>
      </c>
      <c r="M1297" s="184">
        <v>3.8715000000000002</v>
      </c>
      <c r="N1297" s="184">
        <v>4.4005000000000001</v>
      </c>
      <c r="O1297" s="184">
        <v>4.9462000000000002</v>
      </c>
      <c r="P1297" s="184">
        <v>5.7651000000000003</v>
      </c>
      <c r="Q1297" s="184">
        <v>7.3855000000000004</v>
      </c>
      <c r="R1297" s="184">
        <v>6.1406000000000001</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44459</v>
      </c>
      <c r="E1298" s="184">
        <v>31.121300000000002</v>
      </c>
      <c r="F1298" s="184">
        <v>0</v>
      </c>
      <c r="G1298" s="184">
        <v>0</v>
      </c>
      <c r="H1298" s="184">
        <v>0</v>
      </c>
      <c r="I1298" s="184">
        <v>0</v>
      </c>
      <c r="J1298" s="184">
        <v>0</v>
      </c>
      <c r="K1298" s="184">
        <v>0</v>
      </c>
      <c r="L1298" s="184">
        <v>-1.9E-3</v>
      </c>
      <c r="M1298" s="184">
        <v>-1.2999999999999999E-3</v>
      </c>
      <c r="N1298" s="184">
        <v>-1E-3</v>
      </c>
      <c r="O1298" s="184"/>
      <c r="P1298" s="184"/>
      <c r="Q1298" s="184">
        <v>-15.9702</v>
      </c>
      <c r="R1298" s="184">
        <v>-18.717400000000001</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44459</v>
      </c>
      <c r="E1299" s="184">
        <v>3186.7078000000001</v>
      </c>
      <c r="F1299" s="184">
        <v>3.363</v>
      </c>
      <c r="G1299" s="184">
        <v>3.363</v>
      </c>
      <c r="H1299" s="184">
        <v>2.9319999999999999</v>
      </c>
      <c r="I1299" s="184">
        <v>2.9735</v>
      </c>
      <c r="J1299" s="184">
        <v>3.7418</v>
      </c>
      <c r="K1299" s="184">
        <v>4.6200999999999999</v>
      </c>
      <c r="L1299" s="184">
        <v>4.8921999999999999</v>
      </c>
      <c r="M1299" s="184">
        <v>4.1092000000000004</v>
      </c>
      <c r="N1299" s="184">
        <v>4.6295000000000002</v>
      </c>
      <c r="O1299" s="184">
        <v>5.1464999999999996</v>
      </c>
      <c r="P1299" s="184">
        <v>5.9725999999999999</v>
      </c>
      <c r="Q1299" s="184">
        <v>7.3181000000000003</v>
      </c>
      <c r="R1299" s="184">
        <v>6.3400999999999996</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44459</v>
      </c>
      <c r="E1300" s="184">
        <v>31.465800000000002</v>
      </c>
      <c r="F1300" s="184">
        <v>0</v>
      </c>
      <c r="G1300" s="184">
        <v>0</v>
      </c>
      <c r="H1300" s="184">
        <v>0</v>
      </c>
      <c r="I1300" s="184">
        <v>0</v>
      </c>
      <c r="J1300" s="184">
        <v>0</v>
      </c>
      <c r="K1300" s="184">
        <v>0</v>
      </c>
      <c r="L1300" s="184">
        <v>-7.4999999999999997E-3</v>
      </c>
      <c r="M1300" s="184">
        <v>-5.0000000000000001E-3</v>
      </c>
      <c r="N1300" s="184">
        <v>-3.8E-3</v>
      </c>
      <c r="O1300" s="184"/>
      <c r="P1300" s="184"/>
      <c r="Q1300" s="184">
        <v>-15.9727</v>
      </c>
      <c r="R1300" s="184">
        <v>-18.718599999999999</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44459</v>
      </c>
      <c r="E1301" s="184">
        <v>2706.8926999999999</v>
      </c>
      <c r="F1301" s="184">
        <v>3.3426999999999998</v>
      </c>
      <c r="G1301" s="184">
        <v>3.3426999999999998</v>
      </c>
      <c r="H1301" s="184">
        <v>4.2759999999999998</v>
      </c>
      <c r="I1301" s="184">
        <v>3.0047000000000001</v>
      </c>
      <c r="J1301" s="184">
        <v>4.7232000000000003</v>
      </c>
      <c r="K1301" s="184">
        <v>5.2778999999999998</v>
      </c>
      <c r="L1301" s="184">
        <v>5.2135999999999996</v>
      </c>
      <c r="M1301" s="184">
        <v>4.4024999999999999</v>
      </c>
      <c r="N1301" s="184">
        <v>4.6731999999999996</v>
      </c>
      <c r="O1301" s="184">
        <v>2.8349000000000002</v>
      </c>
      <c r="P1301" s="184">
        <v>4.5979999999999999</v>
      </c>
      <c r="Q1301" s="184">
        <v>6.5917000000000003</v>
      </c>
      <c r="R1301" s="184">
        <v>6.3364000000000003</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44459</v>
      </c>
      <c r="E1302" s="184">
        <v>2675.2962000000002</v>
      </c>
      <c r="F1302" s="184">
        <v>3.2157</v>
      </c>
      <c r="G1302" s="184">
        <v>3.2157</v>
      </c>
      <c r="H1302" s="184">
        <v>4.1452</v>
      </c>
      <c r="I1302" s="184">
        <v>2.8742999999999999</v>
      </c>
      <c r="J1302" s="184">
        <v>4.5925000000000002</v>
      </c>
      <c r="K1302" s="184">
        <v>5.1345999999999998</v>
      </c>
      <c r="L1302" s="184">
        <v>5.0959000000000003</v>
      </c>
      <c r="M1302" s="184">
        <v>4.2965</v>
      </c>
      <c r="N1302" s="184">
        <v>4.5743</v>
      </c>
      <c r="O1302" s="184">
        <v>2.7198000000000002</v>
      </c>
      <c r="P1302" s="184">
        <v>4.4653999999999998</v>
      </c>
      <c r="Q1302" s="184">
        <v>7.0614999999999997</v>
      </c>
      <c r="R1302" s="184">
        <v>6.2366999999999999</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3.631596296296296</v>
      </c>
      <c r="G1303" s="186">
        <v>3.631596296296296</v>
      </c>
      <c r="H1303" s="186">
        <v>3.4911722222222217</v>
      </c>
      <c r="I1303" s="186">
        <v>3.3450111111111114</v>
      </c>
      <c r="J1303" s="186">
        <v>4.435316666666667</v>
      </c>
      <c r="K1303" s="186">
        <v>4.5738203703703713</v>
      </c>
      <c r="L1303" s="186">
        <v>4.8504388888888901</v>
      </c>
      <c r="M1303" s="186">
        <v>4.3177129629629638</v>
      </c>
      <c r="N1303" s="186">
        <v>5.0035055555555559</v>
      </c>
      <c r="O1303" s="186">
        <v>4.9547480769230763</v>
      </c>
      <c r="P1303" s="186">
        <v>5.730048</v>
      </c>
      <c r="Q1303" s="186">
        <v>6.2607592592592614</v>
      </c>
      <c r="R1303" s="186">
        <v>4.7888629629629653</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3.1034999999999999</v>
      </c>
      <c r="G1304" s="186">
        <v>3.1034999999999999</v>
      </c>
      <c r="H1304" s="186">
        <v>2.7343500000000001</v>
      </c>
      <c r="I1304" s="186">
        <v>2.6723499999999998</v>
      </c>
      <c r="J1304" s="186">
        <v>3.5771999999999999</v>
      </c>
      <c r="K1304" s="186">
        <v>4.3407499999999999</v>
      </c>
      <c r="L1304" s="186">
        <v>4.6633500000000003</v>
      </c>
      <c r="M1304" s="186">
        <v>4.0333500000000004</v>
      </c>
      <c r="N1304" s="186">
        <v>4.4817</v>
      </c>
      <c r="O1304" s="186">
        <v>6.3414999999999999</v>
      </c>
      <c r="P1304" s="186">
        <v>6.5354000000000001</v>
      </c>
      <c r="Q1304" s="186">
        <v>7.4129500000000004</v>
      </c>
      <c r="R1304" s="186">
        <v>6.0091000000000001</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44459</v>
      </c>
      <c r="E1307" s="184">
        <v>26.473199999999999</v>
      </c>
      <c r="F1307" s="184">
        <v>5.6555</v>
      </c>
      <c r="G1307" s="184">
        <v>5.6555</v>
      </c>
      <c r="H1307" s="184">
        <v>12.6759</v>
      </c>
      <c r="I1307" s="184">
        <v>9.6771999999999991</v>
      </c>
      <c r="J1307" s="184">
        <v>10.273899999999999</v>
      </c>
      <c r="K1307" s="184">
        <v>7.2023999999999999</v>
      </c>
      <c r="L1307" s="184">
        <v>8.6394000000000002</v>
      </c>
      <c r="M1307" s="184">
        <v>8.9913000000000007</v>
      </c>
      <c r="N1307" s="184">
        <v>9.1702999999999992</v>
      </c>
      <c r="O1307" s="184">
        <v>4.5393999999999997</v>
      </c>
      <c r="P1307" s="184">
        <v>5.657</v>
      </c>
      <c r="Q1307" s="184">
        <v>8.0660000000000007</v>
      </c>
      <c r="R1307" s="184">
        <v>3.6501999999999999</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44459</v>
      </c>
      <c r="E1308" s="184">
        <v>25.0123</v>
      </c>
      <c r="F1308" s="184">
        <v>5.0122999999999998</v>
      </c>
      <c r="G1308" s="184">
        <v>5.0122999999999998</v>
      </c>
      <c r="H1308" s="184">
        <v>12.0146</v>
      </c>
      <c r="I1308" s="184">
        <v>9.0266000000000002</v>
      </c>
      <c r="J1308" s="184">
        <v>9.6150000000000002</v>
      </c>
      <c r="K1308" s="184">
        <v>6.54</v>
      </c>
      <c r="L1308" s="184">
        <v>8.0864999999999991</v>
      </c>
      <c r="M1308" s="184">
        <v>8.4458000000000002</v>
      </c>
      <c r="N1308" s="184">
        <v>8.5863999999999994</v>
      </c>
      <c r="O1308" s="184">
        <v>3.8498999999999999</v>
      </c>
      <c r="P1308" s="184">
        <v>4.9035000000000002</v>
      </c>
      <c r="Q1308" s="184">
        <v>7.6108000000000002</v>
      </c>
      <c r="R1308" s="184">
        <v>2.964</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44459</v>
      </c>
      <c r="E1309" s="184">
        <v>1.3931</v>
      </c>
      <c r="F1309" s="184">
        <v>0</v>
      </c>
      <c r="G1309" s="184">
        <v>0</v>
      </c>
      <c r="H1309" s="184">
        <v>0</v>
      </c>
      <c r="I1309" s="184">
        <v>0</v>
      </c>
      <c r="J1309" s="184">
        <v>0</v>
      </c>
      <c r="K1309" s="184">
        <v>0</v>
      </c>
      <c r="L1309" s="184">
        <v>0</v>
      </c>
      <c r="M1309" s="184">
        <v>0</v>
      </c>
      <c r="N1309" s="184">
        <v>0</v>
      </c>
      <c r="O1309" s="184"/>
      <c r="P1309" s="184"/>
      <c r="Q1309" s="184">
        <v>-13.944100000000001</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44459</v>
      </c>
      <c r="E1310" s="184">
        <v>1.3322000000000001</v>
      </c>
      <c r="F1310" s="184">
        <v>0</v>
      </c>
      <c r="G1310" s="184">
        <v>0</v>
      </c>
      <c r="H1310" s="184">
        <v>0</v>
      </c>
      <c r="I1310" s="184">
        <v>0</v>
      </c>
      <c r="J1310" s="184">
        <v>0</v>
      </c>
      <c r="K1310" s="184">
        <v>0</v>
      </c>
      <c r="L1310" s="184">
        <v>0</v>
      </c>
      <c r="M1310" s="184">
        <v>0</v>
      </c>
      <c r="N1310" s="184">
        <v>0</v>
      </c>
      <c r="O1310" s="184"/>
      <c r="P1310" s="184"/>
      <c r="Q1310" s="184">
        <v>-13.9459</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44459</v>
      </c>
      <c r="E1311" s="184">
        <v>23.457000000000001</v>
      </c>
      <c r="F1311" s="184">
        <v>13.0328</v>
      </c>
      <c r="G1311" s="184">
        <v>13.0328</v>
      </c>
      <c r="H1311" s="184">
        <v>13.1036</v>
      </c>
      <c r="I1311" s="184">
        <v>8.2620000000000005</v>
      </c>
      <c r="J1311" s="184">
        <v>10.5901</v>
      </c>
      <c r="K1311" s="184">
        <v>8.2049000000000003</v>
      </c>
      <c r="L1311" s="184">
        <v>9.2988999999999997</v>
      </c>
      <c r="M1311" s="184">
        <v>6.8695000000000004</v>
      </c>
      <c r="N1311" s="184">
        <v>8.4036000000000008</v>
      </c>
      <c r="O1311" s="184">
        <v>9.0218000000000007</v>
      </c>
      <c r="P1311" s="184">
        <v>8.4578000000000007</v>
      </c>
      <c r="Q1311" s="184">
        <v>9.2483000000000004</v>
      </c>
      <c r="R1311" s="184">
        <v>9.5289000000000001</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44459</v>
      </c>
      <c r="E1312" s="184">
        <v>21.8965</v>
      </c>
      <c r="F1312" s="184">
        <v>12.347799999999999</v>
      </c>
      <c r="G1312" s="184">
        <v>12.347799999999999</v>
      </c>
      <c r="H1312" s="184">
        <v>12.4124</v>
      </c>
      <c r="I1312" s="184">
        <v>7.5468000000000002</v>
      </c>
      <c r="J1312" s="184">
        <v>9.8740000000000006</v>
      </c>
      <c r="K1312" s="184">
        <v>7.4812000000000003</v>
      </c>
      <c r="L1312" s="184">
        <v>8.5589999999999993</v>
      </c>
      <c r="M1312" s="184">
        <v>6.1260000000000003</v>
      </c>
      <c r="N1312" s="184">
        <v>7.6369999999999996</v>
      </c>
      <c r="O1312" s="184">
        <v>8.2803000000000004</v>
      </c>
      <c r="P1312" s="184">
        <v>7.7336</v>
      </c>
      <c r="Q1312" s="184">
        <v>8.6113999999999997</v>
      </c>
      <c r="R1312" s="184">
        <v>8.7670999999999992</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44459</v>
      </c>
      <c r="E1313" s="184">
        <v>15.239000000000001</v>
      </c>
      <c r="F1313" s="184">
        <v>14.468</v>
      </c>
      <c r="G1313" s="184">
        <v>14.468</v>
      </c>
      <c r="H1313" s="184">
        <v>13.0349</v>
      </c>
      <c r="I1313" s="184">
        <v>7.1365999999999996</v>
      </c>
      <c r="J1313" s="184">
        <v>8.9763999999999999</v>
      </c>
      <c r="K1313" s="184">
        <v>5.0933000000000002</v>
      </c>
      <c r="L1313" s="184">
        <v>6.1726000000000001</v>
      </c>
      <c r="M1313" s="184">
        <v>2.8864000000000001</v>
      </c>
      <c r="N1313" s="184">
        <v>4.6673999999999998</v>
      </c>
      <c r="O1313" s="184">
        <v>3.1615000000000002</v>
      </c>
      <c r="P1313" s="184">
        <v>3.8077000000000001</v>
      </c>
      <c r="Q1313" s="184">
        <v>5.7293000000000003</v>
      </c>
      <c r="R1313" s="184">
        <v>5.6898999999999997</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44459</v>
      </c>
      <c r="E1314" s="184">
        <v>16.0944</v>
      </c>
      <c r="F1314" s="184">
        <v>15.062200000000001</v>
      </c>
      <c r="G1314" s="184">
        <v>15.062200000000001</v>
      </c>
      <c r="H1314" s="184">
        <v>13.5777</v>
      </c>
      <c r="I1314" s="184">
        <v>7.7009999999999996</v>
      </c>
      <c r="J1314" s="184">
        <v>9.5507000000000009</v>
      </c>
      <c r="K1314" s="184">
        <v>5.6692</v>
      </c>
      <c r="L1314" s="184">
        <v>6.7643000000000004</v>
      </c>
      <c r="M1314" s="184">
        <v>3.4769000000000001</v>
      </c>
      <c r="N1314" s="184">
        <v>5.2515000000000001</v>
      </c>
      <c r="O1314" s="184">
        <v>3.7685</v>
      </c>
      <c r="P1314" s="184">
        <v>4.4934000000000003</v>
      </c>
      <c r="Q1314" s="184">
        <v>6.4965000000000002</v>
      </c>
      <c r="R1314" s="184">
        <v>6.2636000000000003</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44459</v>
      </c>
      <c r="E1315" s="184">
        <v>68.477900000000005</v>
      </c>
      <c r="F1315" s="184">
        <v>12.1294</v>
      </c>
      <c r="G1315" s="184">
        <v>12.1294</v>
      </c>
      <c r="H1315" s="184">
        <v>13.4285</v>
      </c>
      <c r="I1315" s="184">
        <v>10.6159</v>
      </c>
      <c r="J1315" s="184">
        <v>10.5634</v>
      </c>
      <c r="K1315" s="184">
        <v>6.0917000000000003</v>
      </c>
      <c r="L1315" s="184">
        <v>7.9023000000000003</v>
      </c>
      <c r="M1315" s="184">
        <v>4.5894000000000004</v>
      </c>
      <c r="N1315" s="184">
        <v>5.6820000000000004</v>
      </c>
      <c r="O1315" s="184">
        <v>6.1698000000000004</v>
      </c>
      <c r="P1315" s="184">
        <v>5.9835000000000003</v>
      </c>
      <c r="Q1315" s="184">
        <v>7.4637000000000002</v>
      </c>
      <c r="R1315" s="184">
        <v>7.8451000000000004</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44459</v>
      </c>
      <c r="E1316" s="184">
        <v>65.351399999999998</v>
      </c>
      <c r="F1316" s="184">
        <v>11.758900000000001</v>
      </c>
      <c r="G1316" s="184">
        <v>11.758900000000001</v>
      </c>
      <c r="H1316" s="184">
        <v>13.0701</v>
      </c>
      <c r="I1316" s="184">
        <v>10.2531</v>
      </c>
      <c r="J1316" s="184">
        <v>10.198600000000001</v>
      </c>
      <c r="K1316" s="184">
        <v>5.7168999999999999</v>
      </c>
      <c r="L1316" s="184">
        <v>7.5004</v>
      </c>
      <c r="M1316" s="184">
        <v>4.1858000000000004</v>
      </c>
      <c r="N1316" s="184">
        <v>5.2835999999999999</v>
      </c>
      <c r="O1316" s="184">
        <v>5.7385000000000002</v>
      </c>
      <c r="P1316" s="184">
        <v>5.5198</v>
      </c>
      <c r="Q1316" s="184">
        <v>7.9934000000000003</v>
      </c>
      <c r="R1316" s="184">
        <v>7.4325000000000001</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44459</v>
      </c>
      <c r="E1317" s="184">
        <v>65.351399999999998</v>
      </c>
      <c r="F1317" s="184">
        <v>11.758900000000001</v>
      </c>
      <c r="G1317" s="184">
        <v>11.758900000000001</v>
      </c>
      <c r="H1317" s="184">
        <v>13.0701</v>
      </c>
      <c r="I1317" s="184">
        <v>10.2531</v>
      </c>
      <c r="J1317" s="184">
        <v>10.198600000000001</v>
      </c>
      <c r="K1317" s="184">
        <v>5.7168999999999999</v>
      </c>
      <c r="L1317" s="184">
        <v>7.5004</v>
      </c>
      <c r="M1317" s="184">
        <v>4.1858000000000004</v>
      </c>
      <c r="N1317" s="184">
        <v>5.2835999999999999</v>
      </c>
      <c r="O1317" s="184">
        <v>5.7385000000000002</v>
      </c>
      <c r="P1317" s="184">
        <v>5.5198</v>
      </c>
      <c r="Q1317" s="184">
        <v>7.9934000000000003</v>
      </c>
      <c r="R1317" s="184">
        <v>7.4325000000000001</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44459</v>
      </c>
      <c r="E1322" s="184">
        <v>24.561499999999999</v>
      </c>
      <c r="F1322" s="184">
        <v>11.8009</v>
      </c>
      <c r="G1322" s="184">
        <v>11.8009</v>
      </c>
      <c r="H1322" s="184">
        <v>32.297800000000002</v>
      </c>
      <c r="I1322" s="184">
        <v>28.501000000000001</v>
      </c>
      <c r="J1322" s="184">
        <v>19.225000000000001</v>
      </c>
      <c r="K1322" s="184">
        <v>12.240500000000001</v>
      </c>
      <c r="L1322" s="184">
        <v>17.9467</v>
      </c>
      <c r="M1322" s="184">
        <v>17.682700000000001</v>
      </c>
      <c r="N1322" s="184">
        <v>22.183299999999999</v>
      </c>
      <c r="O1322" s="184">
        <v>5.1429999999999998</v>
      </c>
      <c r="P1322" s="184">
        <v>6.2728999999999999</v>
      </c>
      <c r="Q1322" s="184">
        <v>7.9241000000000001</v>
      </c>
      <c r="R1322" s="184">
        <v>4.0316999999999998</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44459</v>
      </c>
      <c r="E1323" s="184">
        <v>26.179200000000002</v>
      </c>
      <c r="F1323" s="184">
        <v>11.816000000000001</v>
      </c>
      <c r="G1323" s="184">
        <v>11.816000000000001</v>
      </c>
      <c r="H1323" s="184">
        <v>32.306199999999997</v>
      </c>
      <c r="I1323" s="184">
        <v>28.5017</v>
      </c>
      <c r="J1323" s="184">
        <v>19.2302</v>
      </c>
      <c r="K1323" s="184">
        <v>12.2415</v>
      </c>
      <c r="L1323" s="184">
        <v>17.938800000000001</v>
      </c>
      <c r="M1323" s="184">
        <v>17.931899999999999</v>
      </c>
      <c r="N1323" s="184">
        <v>22.591999999999999</v>
      </c>
      <c r="O1323" s="184">
        <v>5.8120000000000003</v>
      </c>
      <c r="P1323" s="184">
        <v>6.9790000000000001</v>
      </c>
      <c r="Q1323" s="184">
        <v>8.3841000000000001</v>
      </c>
      <c r="R1323" s="184">
        <v>4.6013000000000002</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44459</v>
      </c>
      <c r="E1324" s="184">
        <v>45.069600000000001</v>
      </c>
      <c r="F1324" s="184">
        <v>8.5094999999999992</v>
      </c>
      <c r="G1324" s="184">
        <v>8.5094999999999992</v>
      </c>
      <c r="H1324" s="184">
        <v>8.8076000000000008</v>
      </c>
      <c r="I1324" s="184">
        <v>6.7565999999999997</v>
      </c>
      <c r="J1324" s="184">
        <v>9.4964999999999993</v>
      </c>
      <c r="K1324" s="184">
        <v>7.6108000000000002</v>
      </c>
      <c r="L1324" s="184">
        <v>9.1938999999999993</v>
      </c>
      <c r="M1324" s="184">
        <v>5.9630000000000001</v>
      </c>
      <c r="N1324" s="184">
        <v>7.9242999999999997</v>
      </c>
      <c r="O1324" s="184">
        <v>8.6763999999999992</v>
      </c>
      <c r="P1324" s="184">
        <v>7.5167999999999999</v>
      </c>
      <c r="Q1324" s="184">
        <v>7.9706000000000001</v>
      </c>
      <c r="R1324" s="184">
        <v>8.4685000000000006</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44459</v>
      </c>
      <c r="E1325" s="184">
        <v>47.654400000000003</v>
      </c>
      <c r="F1325" s="184">
        <v>9.2748000000000008</v>
      </c>
      <c r="G1325" s="184">
        <v>9.2748000000000008</v>
      </c>
      <c r="H1325" s="184">
        <v>9.5367999999999995</v>
      </c>
      <c r="I1325" s="184">
        <v>7.4947999999999997</v>
      </c>
      <c r="J1325" s="184">
        <v>10.2331</v>
      </c>
      <c r="K1325" s="184">
        <v>8.3824000000000005</v>
      </c>
      <c r="L1325" s="184">
        <v>10.014900000000001</v>
      </c>
      <c r="M1325" s="184">
        <v>6.7965999999999998</v>
      </c>
      <c r="N1325" s="184">
        <v>8.7888999999999999</v>
      </c>
      <c r="O1325" s="184">
        <v>9.5527999999999995</v>
      </c>
      <c r="P1325" s="184">
        <v>8.3353000000000002</v>
      </c>
      <c r="Q1325" s="184">
        <v>8.8850999999999996</v>
      </c>
      <c r="R1325" s="184">
        <v>9.3461999999999996</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44459</v>
      </c>
      <c r="E1326" s="184">
        <v>35.239699999999999</v>
      </c>
      <c r="F1326" s="184">
        <v>9.2943999999999996</v>
      </c>
      <c r="G1326" s="184">
        <v>9.2943999999999996</v>
      </c>
      <c r="H1326" s="184">
        <v>10.809100000000001</v>
      </c>
      <c r="I1326" s="184">
        <v>7.8583999999999996</v>
      </c>
      <c r="J1326" s="184">
        <v>10.262499999999999</v>
      </c>
      <c r="K1326" s="184">
        <v>7.2488000000000001</v>
      </c>
      <c r="L1326" s="184">
        <v>9.0393000000000008</v>
      </c>
      <c r="M1326" s="184">
        <v>6.6256000000000004</v>
      </c>
      <c r="N1326" s="184">
        <v>8.3231999999999999</v>
      </c>
      <c r="O1326" s="184">
        <v>8.7576999999999998</v>
      </c>
      <c r="P1326" s="184">
        <v>7.6816000000000004</v>
      </c>
      <c r="Q1326" s="184">
        <v>7.6791999999999998</v>
      </c>
      <c r="R1326" s="184">
        <v>9.2622</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44459</v>
      </c>
      <c r="E1327" s="184">
        <v>37.746600000000001</v>
      </c>
      <c r="F1327" s="184">
        <v>10.0326</v>
      </c>
      <c r="G1327" s="184">
        <v>10.0326</v>
      </c>
      <c r="H1327" s="184">
        <v>11.532400000000001</v>
      </c>
      <c r="I1327" s="184">
        <v>8.5790000000000006</v>
      </c>
      <c r="J1327" s="184">
        <v>10.956099999999999</v>
      </c>
      <c r="K1327" s="184">
        <v>7.9305000000000003</v>
      </c>
      <c r="L1327" s="184">
        <v>9.7436000000000007</v>
      </c>
      <c r="M1327" s="184">
        <v>7.3674999999999997</v>
      </c>
      <c r="N1327" s="184">
        <v>9.0845000000000002</v>
      </c>
      <c r="O1327" s="184">
        <v>9.4827999999999992</v>
      </c>
      <c r="P1327" s="184">
        <v>8.4879999999999995</v>
      </c>
      <c r="Q1327" s="184">
        <v>9.1493000000000002</v>
      </c>
      <c r="R1327" s="184">
        <v>9.9634</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44459</v>
      </c>
      <c r="E1328" s="184">
        <v>39.939100000000003</v>
      </c>
      <c r="F1328" s="184">
        <v>22.217600000000001</v>
      </c>
      <c r="G1328" s="184">
        <v>22.217600000000001</v>
      </c>
      <c r="H1328" s="184">
        <v>14.151400000000001</v>
      </c>
      <c r="I1328" s="184">
        <v>6.4326999999999996</v>
      </c>
      <c r="J1328" s="184">
        <v>8.8003</v>
      </c>
      <c r="K1328" s="184">
        <v>6.6512000000000002</v>
      </c>
      <c r="L1328" s="184">
        <v>7.6772</v>
      </c>
      <c r="M1328" s="184">
        <v>3.8313000000000001</v>
      </c>
      <c r="N1328" s="184">
        <v>5.7196999999999996</v>
      </c>
      <c r="O1328" s="184">
        <v>9.1559000000000008</v>
      </c>
      <c r="P1328" s="184">
        <v>7.9275000000000002</v>
      </c>
      <c r="Q1328" s="184">
        <v>8.4581999999999997</v>
      </c>
      <c r="R1328" s="184">
        <v>8.0432000000000006</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44459</v>
      </c>
      <c r="E1329" s="184">
        <v>37.645400000000002</v>
      </c>
      <c r="F1329" s="184">
        <v>21.5303</v>
      </c>
      <c r="G1329" s="184">
        <v>21.5303</v>
      </c>
      <c r="H1329" s="184">
        <v>13.456300000000001</v>
      </c>
      <c r="I1329" s="184">
        <v>5.74</v>
      </c>
      <c r="J1329" s="184">
        <v>8.0965000000000007</v>
      </c>
      <c r="K1329" s="184">
        <v>5.9442000000000004</v>
      </c>
      <c r="L1329" s="184">
        <v>6.9569000000000001</v>
      </c>
      <c r="M1329" s="184">
        <v>3.1244999999999998</v>
      </c>
      <c r="N1329" s="184">
        <v>4.9985999999999997</v>
      </c>
      <c r="O1329" s="184">
        <v>8.4350000000000005</v>
      </c>
      <c r="P1329" s="184">
        <v>7.2157999999999998</v>
      </c>
      <c r="Q1329" s="184">
        <v>7.5484</v>
      </c>
      <c r="R1329" s="184">
        <v>7.3146000000000004</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44459</v>
      </c>
      <c r="E1332" s="184">
        <v>18.062000000000001</v>
      </c>
      <c r="F1332" s="184">
        <v>1.8864000000000001</v>
      </c>
      <c r="G1332" s="184">
        <v>1.8864000000000001</v>
      </c>
      <c r="H1332" s="184">
        <v>8.2117000000000004</v>
      </c>
      <c r="I1332" s="184">
        <v>8.1956000000000007</v>
      </c>
      <c r="J1332" s="184">
        <v>11.0344</v>
      </c>
      <c r="K1332" s="184">
        <v>8.5805000000000007</v>
      </c>
      <c r="L1332" s="184">
        <v>10.063800000000001</v>
      </c>
      <c r="M1332" s="184">
        <v>5.6670999999999996</v>
      </c>
      <c r="N1332" s="184">
        <v>7.7516999999999996</v>
      </c>
      <c r="O1332" s="184">
        <v>7.3090999999999999</v>
      </c>
      <c r="P1332" s="184">
        <v>6.8319999999999999</v>
      </c>
      <c r="Q1332" s="184">
        <v>8.1943000000000001</v>
      </c>
      <c r="R1332" s="184">
        <v>7.7870999999999997</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44459</v>
      </c>
      <c r="E1333" s="184">
        <v>19.328099999999999</v>
      </c>
      <c r="F1333" s="184">
        <v>2.7703000000000002</v>
      </c>
      <c r="G1333" s="184">
        <v>2.7703000000000002</v>
      </c>
      <c r="H1333" s="184">
        <v>9.0261999999999993</v>
      </c>
      <c r="I1333" s="184">
        <v>9.1097000000000001</v>
      </c>
      <c r="J1333" s="184">
        <v>11.9627</v>
      </c>
      <c r="K1333" s="184">
        <v>9.5868000000000002</v>
      </c>
      <c r="L1333" s="184">
        <v>11.068300000000001</v>
      </c>
      <c r="M1333" s="184">
        <v>6.6698000000000004</v>
      </c>
      <c r="N1333" s="184">
        <v>8.8049999999999997</v>
      </c>
      <c r="O1333" s="184">
        <v>8.2638999999999996</v>
      </c>
      <c r="P1333" s="184">
        <v>7.7529000000000003</v>
      </c>
      <c r="Q1333" s="184">
        <v>9.1751000000000005</v>
      </c>
      <c r="R1333" s="184">
        <v>8.7856000000000005</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44459</v>
      </c>
      <c r="E1334" s="184">
        <v>17.293500000000002</v>
      </c>
      <c r="F1334" s="184">
        <v>6.9690000000000003</v>
      </c>
      <c r="G1334" s="184">
        <v>6.9690000000000003</v>
      </c>
      <c r="H1334" s="184">
        <v>9.0611999999999995</v>
      </c>
      <c r="I1334" s="184">
        <v>5.8776999999999999</v>
      </c>
      <c r="J1334" s="184">
        <v>8.8696000000000002</v>
      </c>
      <c r="K1334" s="184">
        <v>7.9813000000000001</v>
      </c>
      <c r="L1334" s="184">
        <v>8.7017000000000007</v>
      </c>
      <c r="M1334" s="184">
        <v>6.6384999999999996</v>
      </c>
      <c r="N1334" s="184">
        <v>9.3658999999999999</v>
      </c>
      <c r="O1334" s="184">
        <v>8.7858000000000001</v>
      </c>
      <c r="P1334" s="184">
        <v>7.7047999999999996</v>
      </c>
      <c r="Q1334" s="184">
        <v>8.6049000000000007</v>
      </c>
      <c r="R1334" s="184">
        <v>9.2697000000000003</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44459</v>
      </c>
      <c r="E1335" s="184">
        <v>16.310500000000001</v>
      </c>
      <c r="F1335" s="184">
        <v>6.1197999999999997</v>
      </c>
      <c r="G1335" s="184">
        <v>6.1197999999999997</v>
      </c>
      <c r="H1335" s="184">
        <v>8.1647999999999996</v>
      </c>
      <c r="I1335" s="184">
        <v>4.9645999999999999</v>
      </c>
      <c r="J1335" s="184">
        <v>7.9580000000000002</v>
      </c>
      <c r="K1335" s="184">
        <v>7.0633999999999997</v>
      </c>
      <c r="L1335" s="184">
        <v>7.766</v>
      </c>
      <c r="M1335" s="184">
        <v>5.6889000000000003</v>
      </c>
      <c r="N1335" s="184">
        <v>8.3427000000000007</v>
      </c>
      <c r="O1335" s="184">
        <v>7.8141999999999996</v>
      </c>
      <c r="P1335" s="184">
        <v>6.7477999999999998</v>
      </c>
      <c r="Q1335" s="184">
        <v>7.6513</v>
      </c>
      <c r="R1335" s="184">
        <v>8.2677999999999994</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44459</v>
      </c>
      <c r="E1336" s="184">
        <v>12.4739</v>
      </c>
      <c r="F1336" s="184">
        <v>5.4645000000000001</v>
      </c>
      <c r="G1336" s="184">
        <v>5.4645000000000001</v>
      </c>
      <c r="H1336" s="184">
        <v>6.9063999999999997</v>
      </c>
      <c r="I1336" s="184">
        <v>5.9703999999999997</v>
      </c>
      <c r="J1336" s="184">
        <v>6.6924000000000001</v>
      </c>
      <c r="K1336" s="184">
        <v>59.494300000000003</v>
      </c>
      <c r="L1336" s="184">
        <v>34.116900000000001</v>
      </c>
      <c r="M1336" s="184">
        <v>23.2835</v>
      </c>
      <c r="N1336" s="184">
        <v>20.932400000000001</v>
      </c>
      <c r="O1336" s="184">
        <v>-4.1247999999999996</v>
      </c>
      <c r="P1336" s="184">
        <v>-0.15609999999999999</v>
      </c>
      <c r="Q1336" s="184">
        <v>3.0998000000000001</v>
      </c>
      <c r="R1336" s="184">
        <v>-5.3486000000000002</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44459</v>
      </c>
      <c r="E1337" s="184">
        <v>13.233599999999999</v>
      </c>
      <c r="F1337" s="184">
        <v>5.9789000000000003</v>
      </c>
      <c r="G1337" s="184">
        <v>5.9789000000000003</v>
      </c>
      <c r="H1337" s="184">
        <v>7.4576000000000002</v>
      </c>
      <c r="I1337" s="184">
        <v>6.5175999999999998</v>
      </c>
      <c r="J1337" s="184">
        <v>7.2420999999999998</v>
      </c>
      <c r="K1337" s="184">
        <v>60.118200000000002</v>
      </c>
      <c r="L1337" s="184">
        <v>34.758600000000001</v>
      </c>
      <c r="M1337" s="184">
        <v>23.9285</v>
      </c>
      <c r="N1337" s="184">
        <v>21.597899999999999</v>
      </c>
      <c r="O1337" s="184">
        <v>-3.4418000000000002</v>
      </c>
      <c r="P1337" s="184">
        <v>0.66449999999999998</v>
      </c>
      <c r="Q1337" s="184">
        <v>3.9449999999999998</v>
      </c>
      <c r="R1337" s="184">
        <v>-4.7641999999999998</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44459</v>
      </c>
      <c r="E1338" s="184">
        <v>4.3799999999999999E-2</v>
      </c>
      <c r="F1338" s="184">
        <v>0</v>
      </c>
      <c r="G1338" s="184">
        <v>0</v>
      </c>
      <c r="H1338" s="184">
        <v>11.932</v>
      </c>
      <c r="I1338" s="184">
        <v>11.9594</v>
      </c>
      <c r="J1338" s="184">
        <v>10.851800000000001</v>
      </c>
      <c r="K1338" s="184">
        <v>10.938000000000001</v>
      </c>
      <c r="L1338" s="184">
        <v>11.4375</v>
      </c>
      <c r="M1338" s="184">
        <v>-24.179400000000001</v>
      </c>
      <c r="N1338" s="184">
        <v>-16.481100000000001</v>
      </c>
      <c r="O1338" s="184"/>
      <c r="P1338" s="184"/>
      <c r="Q1338" s="184">
        <v>-10.3285</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44459</v>
      </c>
      <c r="E1339" s="184">
        <v>4.6100000000000002E-2</v>
      </c>
      <c r="F1339" s="184">
        <v>26.449300000000001</v>
      </c>
      <c r="G1339" s="184">
        <v>26.449300000000001</v>
      </c>
      <c r="H1339" s="184">
        <v>11.3354</v>
      </c>
      <c r="I1339" s="184">
        <v>11.360099999999999</v>
      </c>
      <c r="J1339" s="184">
        <v>12.910299999999999</v>
      </c>
      <c r="K1339" s="184">
        <v>11.2676</v>
      </c>
      <c r="L1339" s="184">
        <v>11.312900000000001</v>
      </c>
      <c r="M1339" s="184">
        <v>-24.151399999999999</v>
      </c>
      <c r="N1339" s="184">
        <v>-16.395700000000001</v>
      </c>
      <c r="O1339" s="184"/>
      <c r="P1339" s="184"/>
      <c r="Q1339" s="184">
        <v>-10.291600000000001</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44459</v>
      </c>
      <c r="E1342" s="184">
        <v>42.991999999999997</v>
      </c>
      <c r="F1342" s="184">
        <v>12.833299999999999</v>
      </c>
      <c r="G1342" s="184">
        <v>12.833299999999999</v>
      </c>
      <c r="H1342" s="184">
        <v>10.5732</v>
      </c>
      <c r="I1342" s="184">
        <v>6.7305000000000001</v>
      </c>
      <c r="J1342" s="184">
        <v>7.8933999999999997</v>
      </c>
      <c r="K1342" s="184">
        <v>7.0982000000000003</v>
      </c>
      <c r="L1342" s="184">
        <v>8.4141999999999992</v>
      </c>
      <c r="M1342" s="184">
        <v>5.1199000000000003</v>
      </c>
      <c r="N1342" s="184">
        <v>7.3734999999999999</v>
      </c>
      <c r="O1342" s="184">
        <v>10.309799999999999</v>
      </c>
      <c r="P1342" s="184">
        <v>9.4908000000000001</v>
      </c>
      <c r="Q1342" s="184">
        <v>9.9436999999999998</v>
      </c>
      <c r="R1342" s="184">
        <v>9.7931000000000008</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44459</v>
      </c>
      <c r="E1343" s="184">
        <v>40.575200000000002</v>
      </c>
      <c r="F1343" s="184">
        <v>12.3065</v>
      </c>
      <c r="G1343" s="184">
        <v>12.3065</v>
      </c>
      <c r="H1343" s="184">
        <v>10.055899999999999</v>
      </c>
      <c r="I1343" s="184">
        <v>6.2023999999999999</v>
      </c>
      <c r="J1343" s="184">
        <v>7.3612000000000002</v>
      </c>
      <c r="K1343" s="184">
        <v>6.56</v>
      </c>
      <c r="L1343" s="184">
        <v>7.8483000000000001</v>
      </c>
      <c r="M1343" s="184">
        <v>4.5465999999999998</v>
      </c>
      <c r="N1343" s="184">
        <v>6.7896999999999998</v>
      </c>
      <c r="O1343" s="184">
        <v>9.8064</v>
      </c>
      <c r="P1343" s="184">
        <v>8.8041</v>
      </c>
      <c r="Q1343" s="184">
        <v>8.1445000000000007</v>
      </c>
      <c r="R1343" s="184">
        <v>9.2695000000000007</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44459</v>
      </c>
      <c r="E1344" s="184">
        <v>59.055700000000002</v>
      </c>
      <c r="F1344" s="184">
        <v>12.4976</v>
      </c>
      <c r="G1344" s="184">
        <v>12.4976</v>
      </c>
      <c r="H1344" s="184">
        <v>12.115600000000001</v>
      </c>
      <c r="I1344" s="184">
        <v>7.1715</v>
      </c>
      <c r="J1344" s="184">
        <v>8.5510000000000002</v>
      </c>
      <c r="K1344" s="184">
        <v>5.1398000000000001</v>
      </c>
      <c r="L1344" s="184">
        <v>5.8676000000000004</v>
      </c>
      <c r="M1344" s="184">
        <v>2.6427</v>
      </c>
      <c r="N1344" s="184">
        <v>3.6337000000000002</v>
      </c>
      <c r="O1344" s="184">
        <v>6.2313000000000001</v>
      </c>
      <c r="P1344" s="184">
        <v>5.8550000000000004</v>
      </c>
      <c r="Q1344" s="184">
        <v>7.7565</v>
      </c>
      <c r="R1344" s="184">
        <v>5.0353000000000003</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44459</v>
      </c>
      <c r="E1345" s="184">
        <v>63.715899999999998</v>
      </c>
      <c r="F1345" s="184">
        <v>13.5153</v>
      </c>
      <c r="G1345" s="184">
        <v>13.5153</v>
      </c>
      <c r="H1345" s="184">
        <v>13.135</v>
      </c>
      <c r="I1345" s="184">
        <v>8.1846999999999994</v>
      </c>
      <c r="J1345" s="184">
        <v>9.5699000000000005</v>
      </c>
      <c r="K1345" s="184">
        <v>6.165</v>
      </c>
      <c r="L1345" s="184">
        <v>7.0201000000000002</v>
      </c>
      <c r="M1345" s="184">
        <v>3.6955</v>
      </c>
      <c r="N1345" s="184">
        <v>4.6585999999999999</v>
      </c>
      <c r="O1345" s="184">
        <v>7.1711</v>
      </c>
      <c r="P1345" s="184">
        <v>6.8276000000000003</v>
      </c>
      <c r="Q1345" s="184">
        <v>7.71</v>
      </c>
      <c r="R1345" s="184">
        <v>6.0236000000000001</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44459</v>
      </c>
      <c r="E1346" s="184">
        <v>31.931699999999999</v>
      </c>
      <c r="F1346" s="184">
        <v>9.4566999999999997</v>
      </c>
      <c r="G1346" s="184">
        <v>9.4566999999999997</v>
      </c>
      <c r="H1346" s="184">
        <v>8.7508999999999997</v>
      </c>
      <c r="I1346" s="184">
        <v>6.6384999999999996</v>
      </c>
      <c r="J1346" s="184">
        <v>11.46</v>
      </c>
      <c r="K1346" s="184">
        <v>8.7436000000000007</v>
      </c>
      <c r="L1346" s="184">
        <v>10.348599999999999</v>
      </c>
      <c r="M1346" s="184">
        <v>6.9250999999999996</v>
      </c>
      <c r="N1346" s="184">
        <v>8.0428999999999995</v>
      </c>
      <c r="O1346" s="184">
        <v>3.5951</v>
      </c>
      <c r="P1346" s="184">
        <v>4.5065999999999997</v>
      </c>
      <c r="Q1346" s="184">
        <v>6.8917999999999999</v>
      </c>
      <c r="R1346" s="184">
        <v>9.9914000000000005</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44459</v>
      </c>
      <c r="E1347" s="184">
        <v>0.83730000000000004</v>
      </c>
      <c r="F1347" s="184">
        <v>0</v>
      </c>
      <c r="G1347" s="184">
        <v>0</v>
      </c>
      <c r="H1347" s="184">
        <v>0</v>
      </c>
      <c r="I1347" s="184">
        <v>0</v>
      </c>
      <c r="J1347" s="184">
        <v>0</v>
      </c>
      <c r="K1347" s="184">
        <v>0</v>
      </c>
      <c r="L1347" s="184">
        <v>0</v>
      </c>
      <c r="M1347" s="184">
        <v>0</v>
      </c>
      <c r="N1347" s="184">
        <v>0</v>
      </c>
      <c r="O1347" s="184"/>
      <c r="P1347" s="184"/>
      <c r="Q1347" s="184">
        <v>-20.324999999999999</v>
      </c>
      <c r="R1347" s="184">
        <v>-23.511099999999999</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44459</v>
      </c>
      <c r="E1348" s="184">
        <v>29.304099999999998</v>
      </c>
      <c r="F1348" s="184">
        <v>8.3925999999999998</v>
      </c>
      <c r="G1348" s="184">
        <v>8.3925999999999998</v>
      </c>
      <c r="H1348" s="184">
        <v>7.7695999999999996</v>
      </c>
      <c r="I1348" s="184">
        <v>5.7064000000000004</v>
      </c>
      <c r="J1348" s="184">
        <v>10.515599999999999</v>
      </c>
      <c r="K1348" s="184">
        <v>7.8170999999999999</v>
      </c>
      <c r="L1348" s="184">
        <v>9.3803000000000001</v>
      </c>
      <c r="M1348" s="184">
        <v>5.9053000000000004</v>
      </c>
      <c r="N1348" s="184">
        <v>6.9809000000000001</v>
      </c>
      <c r="O1348" s="184">
        <v>2.6299000000000001</v>
      </c>
      <c r="P1348" s="184">
        <v>3.5626000000000002</v>
      </c>
      <c r="Q1348" s="184">
        <v>5.8757999999999999</v>
      </c>
      <c r="R1348" s="184">
        <v>8.9491999999999994</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44459</v>
      </c>
      <c r="E1349" s="184">
        <v>0.7853</v>
      </c>
      <c r="F1349" s="184">
        <v>0</v>
      </c>
      <c r="G1349" s="184">
        <v>0</v>
      </c>
      <c r="H1349" s="184">
        <v>0</v>
      </c>
      <c r="I1349" s="184">
        <v>0</v>
      </c>
      <c r="J1349" s="184">
        <v>0</v>
      </c>
      <c r="K1349" s="184">
        <v>0</v>
      </c>
      <c r="L1349" s="184">
        <v>0</v>
      </c>
      <c r="M1349" s="184">
        <v>0</v>
      </c>
      <c r="N1349" s="184">
        <v>0</v>
      </c>
      <c r="O1349" s="184"/>
      <c r="P1349" s="184"/>
      <c r="Q1349" s="184">
        <v>-20.326499999999999</v>
      </c>
      <c r="R1349" s="184">
        <v>-23.5124</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44459</v>
      </c>
      <c r="E1350" s="184">
        <v>10.603300000000001</v>
      </c>
      <c r="F1350" s="184">
        <v>10.6806</v>
      </c>
      <c r="G1350" s="184">
        <v>10.6806</v>
      </c>
      <c r="H1350" s="184">
        <v>8.6199999999999992</v>
      </c>
      <c r="I1350" s="184">
        <v>3.6440999999999999</v>
      </c>
      <c r="J1350" s="184">
        <v>8.016</v>
      </c>
      <c r="K1350" s="184">
        <v>7.3280000000000003</v>
      </c>
      <c r="L1350" s="184">
        <v>9.1998999999999995</v>
      </c>
      <c r="M1350" s="184">
        <v>4.1896000000000004</v>
      </c>
      <c r="N1350" s="184"/>
      <c r="O1350" s="184"/>
      <c r="P1350" s="184"/>
      <c r="Q1350" s="184">
        <v>5.9325999999999999</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44459</v>
      </c>
      <c r="E1351" s="184">
        <v>10.5509</v>
      </c>
      <c r="F1351" s="184">
        <v>10.271599999999999</v>
      </c>
      <c r="G1351" s="184">
        <v>10.271599999999999</v>
      </c>
      <c r="H1351" s="184">
        <v>8.1670999999999996</v>
      </c>
      <c r="I1351" s="184">
        <v>3.1667000000000001</v>
      </c>
      <c r="J1351" s="184">
        <v>7.5358999999999998</v>
      </c>
      <c r="K1351" s="184">
        <v>6.8574999999999999</v>
      </c>
      <c r="L1351" s="184">
        <v>8.7304999999999993</v>
      </c>
      <c r="M1351" s="184">
        <v>3.7178</v>
      </c>
      <c r="N1351" s="184"/>
      <c r="O1351" s="184"/>
      <c r="P1351" s="184"/>
      <c r="Q1351" s="184">
        <v>5.4175000000000004</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44459</v>
      </c>
      <c r="E1354" s="184">
        <v>8.9700000000000002E-2</v>
      </c>
      <c r="F1354" s="184">
        <v>13.578900000000001</v>
      </c>
      <c r="G1354" s="184">
        <v>13.578900000000001</v>
      </c>
      <c r="H1354" s="184">
        <v>11.651999999999999</v>
      </c>
      <c r="I1354" s="184">
        <v>11.678100000000001</v>
      </c>
      <c r="J1354" s="184">
        <v>10.5954</v>
      </c>
      <c r="K1354" s="184">
        <v>11.132400000000001</v>
      </c>
      <c r="L1354" s="184">
        <v>11.400399999999999</v>
      </c>
      <c r="M1354" s="184">
        <v>-23.615400000000001</v>
      </c>
      <c r="N1354" s="184">
        <v>-16.002099999999999</v>
      </c>
      <c r="O1354" s="184"/>
      <c r="P1354" s="184"/>
      <c r="Q1354" s="184">
        <v>-7.5275999999999996</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44459</v>
      </c>
      <c r="E1355" s="184">
        <v>8.6300000000000002E-2</v>
      </c>
      <c r="F1355" s="184">
        <v>0</v>
      </c>
      <c r="G1355" s="184">
        <v>0</v>
      </c>
      <c r="H1355" s="184">
        <v>6.0491000000000001</v>
      </c>
      <c r="I1355" s="184">
        <v>9.0946999999999996</v>
      </c>
      <c r="J1355" s="184">
        <v>9.6283999999999992</v>
      </c>
      <c r="K1355" s="184">
        <v>10.632</v>
      </c>
      <c r="L1355" s="184">
        <v>11.108499999999999</v>
      </c>
      <c r="M1355" s="184">
        <v>-23.862100000000002</v>
      </c>
      <c r="N1355" s="184">
        <v>-16.206099999999999</v>
      </c>
      <c r="O1355" s="184"/>
      <c r="P1355" s="184"/>
      <c r="Q1355" s="184">
        <v>-7.6764999999999999</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44459</v>
      </c>
      <c r="E1356" s="184">
        <v>15.099600000000001</v>
      </c>
      <c r="F1356" s="184">
        <v>12.0177</v>
      </c>
      <c r="G1356" s="184">
        <v>12.0177</v>
      </c>
      <c r="H1356" s="184">
        <v>9.9297000000000004</v>
      </c>
      <c r="I1356" s="184">
        <v>6.3695000000000004</v>
      </c>
      <c r="J1356" s="184">
        <v>8.9807000000000006</v>
      </c>
      <c r="K1356" s="184">
        <v>7.7721</v>
      </c>
      <c r="L1356" s="184">
        <v>7.2319000000000004</v>
      </c>
      <c r="M1356" s="184">
        <v>4.4635999999999996</v>
      </c>
      <c r="N1356" s="184">
        <v>5.9104000000000001</v>
      </c>
      <c r="O1356" s="184">
        <v>4.3144</v>
      </c>
      <c r="P1356" s="184">
        <v>5.4478999999999997</v>
      </c>
      <c r="Q1356" s="184">
        <v>6.5663999999999998</v>
      </c>
      <c r="R1356" s="184">
        <v>2.6793999999999998</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44459</v>
      </c>
      <c r="E1357" s="184">
        <v>14.4213</v>
      </c>
      <c r="F1357" s="184">
        <v>11.4001</v>
      </c>
      <c r="G1357" s="184">
        <v>11.4001</v>
      </c>
      <c r="H1357" s="184">
        <v>9.2726000000000006</v>
      </c>
      <c r="I1357" s="184">
        <v>5.7072000000000003</v>
      </c>
      <c r="J1357" s="184">
        <v>8.3374000000000006</v>
      </c>
      <c r="K1357" s="184">
        <v>6.8055000000000003</v>
      </c>
      <c r="L1357" s="184">
        <v>6.4130000000000003</v>
      </c>
      <c r="M1357" s="184">
        <v>3.7086999999999999</v>
      </c>
      <c r="N1357" s="184">
        <v>5.1782000000000004</v>
      </c>
      <c r="O1357" s="184">
        <v>3.5908000000000002</v>
      </c>
      <c r="P1357" s="184">
        <v>4.7403000000000004</v>
      </c>
      <c r="Q1357" s="184">
        <v>5.8132000000000001</v>
      </c>
      <c r="R1357" s="184">
        <v>2.0642</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9.4705121951219517</v>
      </c>
      <c r="G1358" s="186">
        <v>9.4705121951219517</v>
      </c>
      <c r="H1358" s="186">
        <v>10.670034146341465</v>
      </c>
      <c r="I1358" s="186">
        <v>7.9167292682926824</v>
      </c>
      <c r="J1358" s="186">
        <v>9.0757829268292678</v>
      </c>
      <c r="K1358" s="186">
        <v>9.5865292682926846</v>
      </c>
      <c r="L1358" s="186">
        <v>9.5396121951219506</v>
      </c>
      <c r="M1358" s="186">
        <v>3.4161658536585384</v>
      </c>
      <c r="N1358" s="186">
        <v>5.3809846153846177</v>
      </c>
      <c r="O1358" s="186">
        <v>6.0496451612903233</v>
      </c>
      <c r="P1358" s="186">
        <v>6.1701225806451614</v>
      </c>
      <c r="Q1358" s="186">
        <v>3.4528902439024369</v>
      </c>
      <c r="R1358" s="186">
        <v>4.5874090909090901</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10.271599999999999</v>
      </c>
      <c r="G1359" s="186">
        <v>10.271599999999999</v>
      </c>
      <c r="H1359" s="186">
        <v>10.5732</v>
      </c>
      <c r="I1359" s="186">
        <v>7.1715</v>
      </c>
      <c r="J1359" s="186">
        <v>9.5699000000000005</v>
      </c>
      <c r="K1359" s="186">
        <v>7.2488000000000001</v>
      </c>
      <c r="L1359" s="186">
        <v>8.6394000000000002</v>
      </c>
      <c r="M1359" s="186">
        <v>4.5465999999999998</v>
      </c>
      <c r="N1359" s="186">
        <v>6.7896999999999998</v>
      </c>
      <c r="O1359" s="186">
        <v>6.2313000000000001</v>
      </c>
      <c r="P1359" s="186">
        <v>6.7477999999999998</v>
      </c>
      <c r="Q1359" s="186">
        <v>7.6108000000000002</v>
      </c>
      <c r="R1359" s="186">
        <v>7.4325000000000001</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44459</v>
      </c>
      <c r="E1362" s="184">
        <v>101.50790000000001</v>
      </c>
      <c r="F1362" s="184">
        <v>20.338100000000001</v>
      </c>
      <c r="G1362" s="184">
        <v>20.338100000000001</v>
      </c>
      <c r="H1362" s="184">
        <v>21.265499999999999</v>
      </c>
      <c r="I1362" s="184">
        <v>11.298400000000001</v>
      </c>
      <c r="J1362" s="184">
        <v>13.9681</v>
      </c>
      <c r="K1362" s="184">
        <v>8.5350000000000001</v>
      </c>
      <c r="L1362" s="184">
        <v>10.71</v>
      </c>
      <c r="M1362" s="184">
        <v>5.0570000000000004</v>
      </c>
      <c r="N1362" s="184">
        <v>6.6574</v>
      </c>
      <c r="O1362" s="184">
        <v>10.194100000000001</v>
      </c>
      <c r="P1362" s="184">
        <v>7.3074000000000003</v>
      </c>
      <c r="Q1362" s="184">
        <v>9.3476999999999997</v>
      </c>
      <c r="R1362" s="184">
        <v>8.9206000000000003</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44459</v>
      </c>
      <c r="E1363" s="184">
        <v>107.68340000000001</v>
      </c>
      <c r="F1363" s="184">
        <v>20.7456</v>
      </c>
      <c r="G1363" s="184">
        <v>20.7456</v>
      </c>
      <c r="H1363" s="184">
        <v>21.671500000000002</v>
      </c>
      <c r="I1363" s="184">
        <v>11.7003</v>
      </c>
      <c r="J1363" s="184">
        <v>14.3734</v>
      </c>
      <c r="K1363" s="184">
        <v>8.9431999999999992</v>
      </c>
      <c r="L1363" s="184">
        <v>11.130800000000001</v>
      </c>
      <c r="M1363" s="184">
        <v>5.4783999999999997</v>
      </c>
      <c r="N1363" s="184">
        <v>7.1075999999999997</v>
      </c>
      <c r="O1363" s="184">
        <v>10.857799999999999</v>
      </c>
      <c r="P1363" s="184">
        <v>8.0195000000000007</v>
      </c>
      <c r="Q1363" s="184">
        <v>8.7308000000000003</v>
      </c>
      <c r="R1363" s="184">
        <v>9.4678000000000004</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44459</v>
      </c>
      <c r="E1364" s="184">
        <v>49.9206</v>
      </c>
      <c r="F1364" s="184">
        <v>19.137699999999999</v>
      </c>
      <c r="G1364" s="184">
        <v>19.137699999999999</v>
      </c>
      <c r="H1364" s="184">
        <v>18.311800000000002</v>
      </c>
      <c r="I1364" s="184">
        <v>8.9559999999999995</v>
      </c>
      <c r="J1364" s="184">
        <v>12.282999999999999</v>
      </c>
      <c r="K1364" s="184">
        <v>6.9886999999999997</v>
      </c>
      <c r="L1364" s="184">
        <v>7.8140000000000001</v>
      </c>
      <c r="M1364" s="184">
        <v>4.4669999999999996</v>
      </c>
      <c r="N1364" s="184">
        <v>5.8179999999999996</v>
      </c>
      <c r="O1364" s="184">
        <v>9.8338000000000001</v>
      </c>
      <c r="P1364" s="184">
        <v>7.9581</v>
      </c>
      <c r="Q1364" s="184">
        <v>8.6824999999999992</v>
      </c>
      <c r="R1364" s="184">
        <v>8.1887000000000008</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44459</v>
      </c>
      <c r="E1365" s="184">
        <v>46.462000000000003</v>
      </c>
      <c r="F1365" s="184">
        <v>18.069099999999999</v>
      </c>
      <c r="G1365" s="184">
        <v>18.069099999999999</v>
      </c>
      <c r="H1365" s="184">
        <v>17.238700000000001</v>
      </c>
      <c r="I1365" s="184">
        <v>7.8345000000000002</v>
      </c>
      <c r="J1365" s="184">
        <v>11.12</v>
      </c>
      <c r="K1365" s="184">
        <v>5.8604000000000003</v>
      </c>
      <c r="L1365" s="184">
        <v>6.6547000000000001</v>
      </c>
      <c r="M1365" s="184">
        <v>3.3094000000000001</v>
      </c>
      <c r="N1365" s="184">
        <v>4.6329000000000002</v>
      </c>
      <c r="O1365" s="184">
        <v>8.6727000000000007</v>
      </c>
      <c r="P1365" s="184">
        <v>6.9154999999999998</v>
      </c>
      <c r="Q1365" s="184">
        <v>8.4126999999999992</v>
      </c>
      <c r="R1365" s="184">
        <v>7.0045999999999999</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44459</v>
      </c>
      <c r="E1366" s="184">
        <v>47.8</v>
      </c>
      <c r="F1366" s="184">
        <v>11.337300000000001</v>
      </c>
      <c r="G1366" s="184">
        <v>11.337300000000001</v>
      </c>
      <c r="H1366" s="184">
        <v>15.755800000000001</v>
      </c>
      <c r="I1366" s="184">
        <v>9.2174999999999994</v>
      </c>
      <c r="J1366" s="184">
        <v>11.5966</v>
      </c>
      <c r="K1366" s="184">
        <v>5.9047999999999998</v>
      </c>
      <c r="L1366" s="184">
        <v>6.8270999999999997</v>
      </c>
      <c r="M1366" s="184">
        <v>3.1878000000000002</v>
      </c>
      <c r="N1366" s="184">
        <v>4.7103000000000002</v>
      </c>
      <c r="O1366" s="184">
        <v>7.7746000000000004</v>
      </c>
      <c r="P1366" s="184">
        <v>5.4356999999999998</v>
      </c>
      <c r="Q1366" s="184">
        <v>7.7195999999999998</v>
      </c>
      <c r="R1366" s="184">
        <v>6.7835000000000001</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44459</v>
      </c>
      <c r="E1367" s="184">
        <v>50.934600000000003</v>
      </c>
      <c r="F1367" s="184">
        <v>12.2424</v>
      </c>
      <c r="G1367" s="184">
        <v>12.2424</v>
      </c>
      <c r="H1367" s="184">
        <v>16.616599999999998</v>
      </c>
      <c r="I1367" s="184">
        <v>10.1022</v>
      </c>
      <c r="J1367" s="184">
        <v>12.5032</v>
      </c>
      <c r="K1367" s="184">
        <v>6.8083999999999998</v>
      </c>
      <c r="L1367" s="184">
        <v>7.8297999999999996</v>
      </c>
      <c r="M1367" s="184">
        <v>4.1429999999999998</v>
      </c>
      <c r="N1367" s="184">
        <v>5.6059000000000001</v>
      </c>
      <c r="O1367" s="184">
        <v>8.4311000000000007</v>
      </c>
      <c r="P1367" s="184">
        <v>6.0907999999999998</v>
      </c>
      <c r="Q1367" s="184">
        <v>7.7911000000000001</v>
      </c>
      <c r="R1367" s="184">
        <v>7.5073999999999996</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44459</v>
      </c>
      <c r="E1368" s="184">
        <v>35.400700000000001</v>
      </c>
      <c r="F1368" s="184">
        <v>22.898</v>
      </c>
      <c r="G1368" s="184">
        <v>22.898</v>
      </c>
      <c r="H1368" s="184">
        <v>21.6236</v>
      </c>
      <c r="I1368" s="184">
        <v>7.4596</v>
      </c>
      <c r="J1368" s="184">
        <v>13.8712</v>
      </c>
      <c r="K1368" s="184">
        <v>7.4554</v>
      </c>
      <c r="L1368" s="184">
        <v>8.1867000000000001</v>
      </c>
      <c r="M1368" s="184">
        <v>2.4477000000000002</v>
      </c>
      <c r="N1368" s="184">
        <v>4.4965999999999999</v>
      </c>
      <c r="O1368" s="184">
        <v>8.6437000000000008</v>
      </c>
      <c r="P1368" s="184">
        <v>5.9238999999999997</v>
      </c>
      <c r="Q1368" s="184">
        <v>6.9585999999999997</v>
      </c>
      <c r="R1368" s="184">
        <v>6.2209000000000003</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44459</v>
      </c>
      <c r="E1369" s="184">
        <v>37.927100000000003</v>
      </c>
      <c r="F1369" s="184">
        <v>23.752700000000001</v>
      </c>
      <c r="G1369" s="184">
        <v>23.752700000000001</v>
      </c>
      <c r="H1369" s="184">
        <v>22.464700000000001</v>
      </c>
      <c r="I1369" s="184">
        <v>8.2957999999999998</v>
      </c>
      <c r="J1369" s="184">
        <v>14.7166</v>
      </c>
      <c r="K1369" s="184">
        <v>8.3071000000000002</v>
      </c>
      <c r="L1369" s="184">
        <v>9.0589999999999993</v>
      </c>
      <c r="M1369" s="184">
        <v>3.3018999999999998</v>
      </c>
      <c r="N1369" s="184">
        <v>5.3746</v>
      </c>
      <c r="O1369" s="184">
        <v>9.5314999999999994</v>
      </c>
      <c r="P1369" s="184">
        <v>6.7622</v>
      </c>
      <c r="Q1369" s="184">
        <v>7.6031000000000004</v>
      </c>
      <c r="R1369" s="184">
        <v>7.1124000000000001</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44459</v>
      </c>
      <c r="E1370" s="184">
        <v>31.863299999999999</v>
      </c>
      <c r="F1370" s="184">
        <v>14.7569</v>
      </c>
      <c r="G1370" s="184">
        <v>14.7569</v>
      </c>
      <c r="H1370" s="184">
        <v>22.417200000000001</v>
      </c>
      <c r="I1370" s="184">
        <v>11.893800000000001</v>
      </c>
      <c r="J1370" s="184">
        <v>16.3537</v>
      </c>
      <c r="K1370" s="184">
        <v>7.0045000000000002</v>
      </c>
      <c r="L1370" s="184">
        <v>8.3718000000000004</v>
      </c>
      <c r="M1370" s="184">
        <v>4.0852000000000004</v>
      </c>
      <c r="N1370" s="184">
        <v>5.4303999999999997</v>
      </c>
      <c r="O1370" s="184">
        <v>9.4605999999999995</v>
      </c>
      <c r="P1370" s="184">
        <v>7.4755000000000003</v>
      </c>
      <c r="Q1370" s="184">
        <v>9.2504000000000008</v>
      </c>
      <c r="R1370" s="184">
        <v>8.5724999999999998</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44459</v>
      </c>
      <c r="E1371" s="184">
        <v>33.148600000000002</v>
      </c>
      <c r="F1371" s="184">
        <v>15.398199999999999</v>
      </c>
      <c r="G1371" s="184">
        <v>15.398199999999999</v>
      </c>
      <c r="H1371" s="184">
        <v>23.067399999999999</v>
      </c>
      <c r="I1371" s="184">
        <v>12.533899999999999</v>
      </c>
      <c r="J1371" s="184">
        <v>17.003699999999998</v>
      </c>
      <c r="K1371" s="184">
        <v>7.6566000000000001</v>
      </c>
      <c r="L1371" s="184">
        <v>9.0399999999999991</v>
      </c>
      <c r="M1371" s="184">
        <v>4.7468000000000004</v>
      </c>
      <c r="N1371" s="184">
        <v>6.0907</v>
      </c>
      <c r="O1371" s="184">
        <v>10.086600000000001</v>
      </c>
      <c r="P1371" s="184">
        <v>8.0934000000000008</v>
      </c>
      <c r="Q1371" s="184">
        <v>8.8335000000000008</v>
      </c>
      <c r="R1371" s="184">
        <v>9.1936999999999998</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44459</v>
      </c>
      <c r="E1372" s="184">
        <v>58.127400000000002</v>
      </c>
      <c r="F1372" s="184">
        <v>27.3765</v>
      </c>
      <c r="G1372" s="184">
        <v>27.3765</v>
      </c>
      <c r="H1372" s="184">
        <v>17.533200000000001</v>
      </c>
      <c r="I1372" s="184">
        <v>7.5073999999999996</v>
      </c>
      <c r="J1372" s="184">
        <v>10.1189</v>
      </c>
      <c r="K1372" s="184">
        <v>6.7403000000000004</v>
      </c>
      <c r="L1372" s="184">
        <v>7.9848999999999997</v>
      </c>
      <c r="M1372" s="184">
        <v>2.8203999999999998</v>
      </c>
      <c r="N1372" s="184">
        <v>5.1618000000000004</v>
      </c>
      <c r="O1372" s="184">
        <v>10.225099999999999</v>
      </c>
      <c r="P1372" s="184">
        <v>8.1951000000000001</v>
      </c>
      <c r="Q1372" s="184">
        <v>8.9138999999999999</v>
      </c>
      <c r="R1372" s="184">
        <v>8.1415000000000006</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44459</v>
      </c>
      <c r="E1373" s="184">
        <v>54.473500000000001</v>
      </c>
      <c r="F1373" s="184">
        <v>26.726600000000001</v>
      </c>
      <c r="G1373" s="184">
        <v>26.726600000000001</v>
      </c>
      <c r="H1373" s="184">
        <v>16.882300000000001</v>
      </c>
      <c r="I1373" s="184">
        <v>6.8573000000000004</v>
      </c>
      <c r="J1373" s="184">
        <v>9.4648000000000003</v>
      </c>
      <c r="K1373" s="184">
        <v>6.0807000000000002</v>
      </c>
      <c r="L1373" s="184">
        <v>7.3014999999999999</v>
      </c>
      <c r="M1373" s="184">
        <v>2.1516999999999999</v>
      </c>
      <c r="N1373" s="184">
        <v>4.4821999999999997</v>
      </c>
      <c r="O1373" s="184">
        <v>9.5442</v>
      </c>
      <c r="P1373" s="184">
        <v>7.4001000000000001</v>
      </c>
      <c r="Q1373" s="184">
        <v>8.3242999999999991</v>
      </c>
      <c r="R1373" s="184">
        <v>7.4591000000000003</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44459</v>
      </c>
      <c r="E1374" s="184">
        <v>51.051200000000001</v>
      </c>
      <c r="F1374" s="184">
        <v>23.7834</v>
      </c>
      <c r="G1374" s="184">
        <v>23.7834</v>
      </c>
      <c r="H1374" s="184">
        <v>16.9178</v>
      </c>
      <c r="I1374" s="184">
        <v>5.9169999999999998</v>
      </c>
      <c r="J1374" s="184">
        <v>11.006399999999999</v>
      </c>
      <c r="K1374" s="184">
        <v>7.7762000000000002</v>
      </c>
      <c r="L1374" s="184">
        <v>6.6962999999999999</v>
      </c>
      <c r="M1374" s="184">
        <v>2.4615999999999998</v>
      </c>
      <c r="N1374" s="184">
        <v>3.5445000000000002</v>
      </c>
      <c r="O1374" s="184">
        <v>2.3481000000000001</v>
      </c>
      <c r="P1374" s="184">
        <v>2.9706000000000001</v>
      </c>
      <c r="Q1374" s="184">
        <v>6.3076999999999996</v>
      </c>
      <c r="R1374" s="184">
        <v>4.0561999999999996</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44459</v>
      </c>
      <c r="E1375" s="184">
        <v>55.692799999999998</v>
      </c>
      <c r="F1375" s="184">
        <v>24.780100000000001</v>
      </c>
      <c r="G1375" s="184">
        <v>24.780100000000001</v>
      </c>
      <c r="H1375" s="184">
        <v>17.9252</v>
      </c>
      <c r="I1375" s="184">
        <v>6.9184999999999999</v>
      </c>
      <c r="J1375" s="184">
        <v>12.015499999999999</v>
      </c>
      <c r="K1375" s="184">
        <v>8.7971000000000004</v>
      </c>
      <c r="L1375" s="184">
        <v>7.7328999999999999</v>
      </c>
      <c r="M1375" s="184">
        <v>3.4839000000000002</v>
      </c>
      <c r="N1375" s="184">
        <v>4.5853000000000002</v>
      </c>
      <c r="O1375" s="184">
        <v>3.3772000000000002</v>
      </c>
      <c r="P1375" s="184">
        <v>4.0054999999999996</v>
      </c>
      <c r="Q1375" s="184">
        <v>5.7523</v>
      </c>
      <c r="R1375" s="184">
        <v>5.1010999999999997</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44459</v>
      </c>
      <c r="E1376" s="184">
        <v>67.570499999999996</v>
      </c>
      <c r="F1376" s="184">
        <v>21.175699999999999</v>
      </c>
      <c r="G1376" s="184">
        <v>21.175699999999999</v>
      </c>
      <c r="H1376" s="184">
        <v>29.0839</v>
      </c>
      <c r="I1376" s="184">
        <v>14.756600000000001</v>
      </c>
      <c r="J1376" s="184">
        <v>17.667100000000001</v>
      </c>
      <c r="K1376" s="184">
        <v>9.9191000000000003</v>
      </c>
      <c r="L1376" s="184">
        <v>10.159700000000001</v>
      </c>
      <c r="M1376" s="184">
        <v>4.6188000000000002</v>
      </c>
      <c r="N1376" s="184">
        <v>7.1870000000000003</v>
      </c>
      <c r="O1376" s="184">
        <v>10.6027</v>
      </c>
      <c r="P1376" s="184">
        <v>7.7244000000000002</v>
      </c>
      <c r="Q1376" s="184">
        <v>8.4442000000000004</v>
      </c>
      <c r="R1376" s="184">
        <v>9.4738000000000007</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44459</v>
      </c>
      <c r="E1377" s="184">
        <v>62.646599999999999</v>
      </c>
      <c r="F1377" s="184">
        <v>20.251000000000001</v>
      </c>
      <c r="G1377" s="184">
        <v>20.251000000000001</v>
      </c>
      <c r="H1377" s="184">
        <v>28.142399999999999</v>
      </c>
      <c r="I1377" s="184">
        <v>13.8146</v>
      </c>
      <c r="J1377" s="184">
        <v>16.6995</v>
      </c>
      <c r="K1377" s="184">
        <v>8.8933999999999997</v>
      </c>
      <c r="L1377" s="184">
        <v>9.0798000000000005</v>
      </c>
      <c r="M1377" s="184">
        <v>3.5284</v>
      </c>
      <c r="N1377" s="184">
        <v>6.0647000000000002</v>
      </c>
      <c r="O1377" s="184">
        <v>9.4492999999999991</v>
      </c>
      <c r="P1377" s="184">
        <v>6.6765999999999996</v>
      </c>
      <c r="Q1377" s="184">
        <v>8.7665000000000006</v>
      </c>
      <c r="R1377" s="184">
        <v>8.3145000000000007</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44459</v>
      </c>
      <c r="E1378" s="184">
        <v>57.941800000000001</v>
      </c>
      <c r="F1378" s="184">
        <v>19.664899999999999</v>
      </c>
      <c r="G1378" s="184">
        <v>19.664899999999999</v>
      </c>
      <c r="H1378" s="184">
        <v>12.1411</v>
      </c>
      <c r="I1378" s="184">
        <v>5.6501999999999999</v>
      </c>
      <c r="J1378" s="184">
        <v>6.1444000000000001</v>
      </c>
      <c r="K1378" s="184">
        <v>3.6187</v>
      </c>
      <c r="L1378" s="184">
        <v>5.0583999999999998</v>
      </c>
      <c r="M1378" s="184">
        <v>2.137</v>
      </c>
      <c r="N1378" s="184">
        <v>3.2037</v>
      </c>
      <c r="O1378" s="184">
        <v>8.0739999999999998</v>
      </c>
      <c r="P1378" s="184">
        <v>6.0064000000000002</v>
      </c>
      <c r="Q1378" s="184">
        <v>8.0805000000000007</v>
      </c>
      <c r="R1378" s="184">
        <v>6.1878000000000002</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44459</v>
      </c>
      <c r="E1379" s="184">
        <v>60.717199999999998</v>
      </c>
      <c r="F1379" s="184">
        <v>19.8703</v>
      </c>
      <c r="G1379" s="184">
        <v>19.8703</v>
      </c>
      <c r="H1379" s="184">
        <v>12.3527</v>
      </c>
      <c r="I1379" s="184">
        <v>5.8528000000000002</v>
      </c>
      <c r="J1379" s="184">
        <v>6.3479999999999999</v>
      </c>
      <c r="K1379" s="184">
        <v>3.8050000000000002</v>
      </c>
      <c r="L1379" s="184">
        <v>5.2397999999999998</v>
      </c>
      <c r="M1379" s="184">
        <v>2.3538000000000001</v>
      </c>
      <c r="N1379" s="184">
        <v>3.5956000000000001</v>
      </c>
      <c r="O1379" s="184">
        <v>8.7085000000000008</v>
      </c>
      <c r="P1379" s="184">
        <v>6.5693000000000001</v>
      </c>
      <c r="Q1379" s="184">
        <v>7.5225</v>
      </c>
      <c r="R1379" s="184">
        <v>6.7453000000000003</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44459</v>
      </c>
      <c r="E1380" s="184">
        <v>72.613399999999999</v>
      </c>
      <c r="F1380" s="184">
        <v>25.992799999999999</v>
      </c>
      <c r="G1380" s="184">
        <v>25.992799999999999</v>
      </c>
      <c r="H1380" s="184">
        <v>22.5517</v>
      </c>
      <c r="I1380" s="184">
        <v>9.6435999999999993</v>
      </c>
      <c r="J1380" s="184">
        <v>18.564</v>
      </c>
      <c r="K1380" s="184">
        <v>7.4336000000000002</v>
      </c>
      <c r="L1380" s="184">
        <v>7.9927000000000001</v>
      </c>
      <c r="M1380" s="184">
        <v>2.7361</v>
      </c>
      <c r="N1380" s="184">
        <v>4.4687999999999999</v>
      </c>
      <c r="O1380" s="184">
        <v>9.5359999999999996</v>
      </c>
      <c r="P1380" s="184">
        <v>7.0536000000000003</v>
      </c>
      <c r="Q1380" s="184">
        <v>8.7256999999999998</v>
      </c>
      <c r="R1380" s="184">
        <v>7.2533000000000003</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44459</v>
      </c>
      <c r="E1381" s="184">
        <v>78.304599999999994</v>
      </c>
      <c r="F1381" s="184">
        <v>27.1113</v>
      </c>
      <c r="G1381" s="184">
        <v>27.1113</v>
      </c>
      <c r="H1381" s="184">
        <v>23.666399999999999</v>
      </c>
      <c r="I1381" s="184">
        <v>10.7384</v>
      </c>
      <c r="J1381" s="184">
        <v>19.683</v>
      </c>
      <c r="K1381" s="184">
        <v>8.5808</v>
      </c>
      <c r="L1381" s="184">
        <v>9.1562000000000001</v>
      </c>
      <c r="M1381" s="184">
        <v>3.9176000000000002</v>
      </c>
      <c r="N1381" s="184">
        <v>5.6558999999999999</v>
      </c>
      <c r="O1381" s="184">
        <v>10.505599999999999</v>
      </c>
      <c r="P1381" s="184">
        <v>7.9855</v>
      </c>
      <c r="Q1381" s="184">
        <v>8.6805000000000003</v>
      </c>
      <c r="R1381" s="184">
        <v>8.2759</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44459</v>
      </c>
      <c r="E1382" s="184">
        <v>59.567</v>
      </c>
      <c r="F1382" s="184">
        <v>17.775400000000001</v>
      </c>
      <c r="G1382" s="184">
        <v>17.775400000000001</v>
      </c>
      <c r="H1382" s="184">
        <v>16.4209</v>
      </c>
      <c r="I1382" s="184">
        <v>9.3649000000000004</v>
      </c>
      <c r="J1382" s="184">
        <v>11.258800000000001</v>
      </c>
      <c r="K1382" s="184">
        <v>8.0178999999999991</v>
      </c>
      <c r="L1382" s="184">
        <v>8.7375000000000007</v>
      </c>
      <c r="M1382" s="184">
        <v>5.4843000000000002</v>
      </c>
      <c r="N1382" s="184">
        <v>7.1285999999999996</v>
      </c>
      <c r="O1382" s="184">
        <v>10.656599999999999</v>
      </c>
      <c r="P1382" s="184">
        <v>8.9932999999999996</v>
      </c>
      <c r="Q1382" s="184">
        <v>8.8643000000000001</v>
      </c>
      <c r="R1382" s="184">
        <v>10.1617</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44459</v>
      </c>
      <c r="E1383" s="184">
        <v>56.621299999999998</v>
      </c>
      <c r="F1383" s="184">
        <v>17.128399999999999</v>
      </c>
      <c r="G1383" s="184">
        <v>17.128399999999999</v>
      </c>
      <c r="H1383" s="184">
        <v>15.7674</v>
      </c>
      <c r="I1383" s="184">
        <v>8.7039000000000009</v>
      </c>
      <c r="J1383" s="184">
        <v>10.5852</v>
      </c>
      <c r="K1383" s="184">
        <v>7.3423999999999996</v>
      </c>
      <c r="L1383" s="184">
        <v>8.0486000000000004</v>
      </c>
      <c r="M1383" s="184">
        <v>4.8048999999999999</v>
      </c>
      <c r="N1383" s="184">
        <v>6.4379999999999997</v>
      </c>
      <c r="O1383" s="184">
        <v>9.9524000000000008</v>
      </c>
      <c r="P1383" s="184">
        <v>8.2162000000000006</v>
      </c>
      <c r="Q1383" s="184">
        <v>7.8605</v>
      </c>
      <c r="R1383" s="184">
        <v>9.4763000000000002</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44459</v>
      </c>
      <c r="E1384" s="184">
        <v>71.789299999999997</v>
      </c>
      <c r="F1384" s="184">
        <v>18.1782</v>
      </c>
      <c r="G1384" s="184">
        <v>18.1782</v>
      </c>
      <c r="H1384" s="184">
        <v>21.7789</v>
      </c>
      <c r="I1384" s="184">
        <v>16.2212</v>
      </c>
      <c r="J1384" s="184">
        <v>15.830399999999999</v>
      </c>
      <c r="K1384" s="184">
        <v>6.6898999999999997</v>
      </c>
      <c r="L1384" s="184">
        <v>8.7446000000000002</v>
      </c>
      <c r="M1384" s="184">
        <v>3.7772000000000001</v>
      </c>
      <c r="N1384" s="184">
        <v>5.5427</v>
      </c>
      <c r="O1384" s="184">
        <v>9.5564</v>
      </c>
      <c r="P1384" s="184">
        <v>7.6234000000000002</v>
      </c>
      <c r="Q1384" s="184">
        <v>8.6327999999999996</v>
      </c>
      <c r="R1384" s="184">
        <v>8.8394999999999992</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44459</v>
      </c>
      <c r="E1385" s="184">
        <v>66.731800000000007</v>
      </c>
      <c r="F1385" s="184">
        <v>17.454999999999998</v>
      </c>
      <c r="G1385" s="184">
        <v>17.454999999999998</v>
      </c>
      <c r="H1385" s="184">
        <v>21.072700000000001</v>
      </c>
      <c r="I1385" s="184">
        <v>15.524100000000001</v>
      </c>
      <c r="J1385" s="184">
        <v>15.142099999999999</v>
      </c>
      <c r="K1385" s="184">
        <v>5.9793000000000003</v>
      </c>
      <c r="L1385" s="184">
        <v>8.0035000000000007</v>
      </c>
      <c r="M1385" s="184">
        <v>2.9927000000000001</v>
      </c>
      <c r="N1385" s="184">
        <v>4.7122999999999999</v>
      </c>
      <c r="O1385" s="184">
        <v>8.6198999999999995</v>
      </c>
      <c r="P1385" s="184">
        <v>6.5632999999999999</v>
      </c>
      <c r="Q1385" s="184">
        <v>8.0848999999999993</v>
      </c>
      <c r="R1385" s="184">
        <v>7.9467999999999996</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44459</v>
      </c>
      <c r="E1386" s="184">
        <v>1.8001</v>
      </c>
      <c r="F1386" s="184">
        <v>10.8238</v>
      </c>
      <c r="G1386" s="184">
        <v>10.8238</v>
      </c>
      <c r="H1386" s="184">
        <v>10.739699999999999</v>
      </c>
      <c r="I1386" s="184">
        <v>10.6159</v>
      </c>
      <c r="J1386" s="184">
        <v>10.759</v>
      </c>
      <c r="K1386" s="184">
        <v>10.9567</v>
      </c>
      <c r="L1386" s="184">
        <v>11.2738</v>
      </c>
      <c r="M1386" s="184">
        <v>-23.549600000000002</v>
      </c>
      <c r="N1386" s="184">
        <v>-15.9838</v>
      </c>
      <c r="O1386" s="184"/>
      <c r="P1386" s="184"/>
      <c r="Q1386" s="184">
        <v>-7.5244999999999997</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44459</v>
      </c>
      <c r="E1387" s="184">
        <v>1.6846000000000001</v>
      </c>
      <c r="F1387" s="184">
        <v>10.8431</v>
      </c>
      <c r="G1387" s="184">
        <v>10.8431</v>
      </c>
      <c r="H1387" s="184">
        <v>10.856</v>
      </c>
      <c r="I1387" s="184">
        <v>10.7226</v>
      </c>
      <c r="J1387" s="184">
        <v>10.791700000000001</v>
      </c>
      <c r="K1387" s="184">
        <v>10.973699999999999</v>
      </c>
      <c r="L1387" s="184">
        <v>11.279400000000001</v>
      </c>
      <c r="M1387" s="184">
        <v>-23.773199999999999</v>
      </c>
      <c r="N1387" s="184">
        <v>-16.158799999999999</v>
      </c>
      <c r="O1387" s="184"/>
      <c r="P1387" s="184"/>
      <c r="Q1387" s="184">
        <v>-7.6466000000000003</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44459</v>
      </c>
      <c r="E1388" s="184">
        <v>55.449800000000003</v>
      </c>
      <c r="F1388" s="184">
        <v>15.8186</v>
      </c>
      <c r="G1388" s="184">
        <v>15.8186</v>
      </c>
      <c r="H1388" s="184">
        <v>17.464400000000001</v>
      </c>
      <c r="I1388" s="184">
        <v>6.5282999999999998</v>
      </c>
      <c r="J1388" s="184">
        <v>8.2645</v>
      </c>
      <c r="K1388" s="184">
        <v>5.1829999999999998</v>
      </c>
      <c r="L1388" s="184">
        <v>5.9394999999999998</v>
      </c>
      <c r="M1388" s="184">
        <v>3.1486000000000001</v>
      </c>
      <c r="N1388" s="184">
        <v>4.0606</v>
      </c>
      <c r="O1388" s="184">
        <v>0.35420000000000001</v>
      </c>
      <c r="P1388" s="184">
        <v>2.5278</v>
      </c>
      <c r="Q1388" s="184">
        <v>5.7127999999999997</v>
      </c>
      <c r="R1388" s="184">
        <v>2.0234999999999999</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44459</v>
      </c>
      <c r="E1389" s="184">
        <v>51.586100000000002</v>
      </c>
      <c r="F1389" s="184">
        <v>15.5152</v>
      </c>
      <c r="G1389" s="184">
        <v>15.5152</v>
      </c>
      <c r="H1389" s="184">
        <v>17.148700000000002</v>
      </c>
      <c r="I1389" s="184">
        <v>6.2108999999999996</v>
      </c>
      <c r="J1389" s="184">
        <v>7.9436</v>
      </c>
      <c r="K1389" s="184">
        <v>4.8231000000000002</v>
      </c>
      <c r="L1389" s="184">
        <v>5.5358000000000001</v>
      </c>
      <c r="M1389" s="184">
        <v>2.7218</v>
      </c>
      <c r="N1389" s="184">
        <v>3.6015999999999999</v>
      </c>
      <c r="O1389" s="184">
        <v>-0.34870000000000001</v>
      </c>
      <c r="P1389" s="184">
        <v>1.7869999999999999</v>
      </c>
      <c r="Q1389" s="184">
        <v>7.3029000000000002</v>
      </c>
      <c r="R1389" s="184">
        <v>1.4881</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19.24808214285714</v>
      </c>
      <c r="G1390" s="186">
        <v>19.24808214285714</v>
      </c>
      <c r="H1390" s="186">
        <v>18.888507142857147</v>
      </c>
      <c r="I1390" s="186">
        <v>9.6728642857142866</v>
      </c>
      <c r="J1390" s="186">
        <v>12.717014285714285</v>
      </c>
      <c r="K1390" s="186">
        <v>7.3241071428571445</v>
      </c>
      <c r="L1390" s="186">
        <v>8.1996000000000002</v>
      </c>
      <c r="M1390" s="186">
        <v>1.6442928571428566</v>
      </c>
      <c r="N1390" s="186">
        <v>3.6862535714285718</v>
      </c>
      <c r="O1390" s="186">
        <v>8.255692307692307</v>
      </c>
      <c r="P1390" s="186">
        <v>6.5492346153846155</v>
      </c>
      <c r="Q1390" s="186">
        <v>6.9333999999999998</v>
      </c>
      <c r="R1390" s="186">
        <v>7.3044807692307705</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19.401299999999999</v>
      </c>
      <c r="G1391" s="186">
        <v>19.401299999999999</v>
      </c>
      <c r="H1391" s="186">
        <v>17.729199999999999</v>
      </c>
      <c r="I1391" s="186">
        <v>9.2911999999999999</v>
      </c>
      <c r="J1391" s="186">
        <v>12.149249999999999</v>
      </c>
      <c r="K1391" s="186">
        <v>7.3879999999999999</v>
      </c>
      <c r="L1391" s="186">
        <v>8.0260500000000015</v>
      </c>
      <c r="M1391" s="186">
        <v>3.30565</v>
      </c>
      <c r="N1391" s="186">
        <v>4.9370500000000002</v>
      </c>
      <c r="O1391" s="186">
        <v>9.4960500000000003</v>
      </c>
      <c r="P1391" s="186">
        <v>6.9845500000000005</v>
      </c>
      <c r="Q1391" s="186">
        <v>8.2045999999999992</v>
      </c>
      <c r="R1391" s="186">
        <v>7.7271000000000001</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44459</v>
      </c>
      <c r="E1394" s="184">
        <v>450.5</v>
      </c>
      <c r="F1394" s="184">
        <v>-1.8132999999999999</v>
      </c>
      <c r="G1394" s="184">
        <v>-1.8132999999999999</v>
      </c>
      <c r="H1394" s="184">
        <v>-0.90629999999999999</v>
      </c>
      <c r="I1394" s="184">
        <v>0.35870000000000002</v>
      </c>
      <c r="J1394" s="184">
        <v>6.0298999999999996</v>
      </c>
      <c r="K1394" s="184">
        <v>15.2852</v>
      </c>
      <c r="L1394" s="184">
        <v>29.465199999999999</v>
      </c>
      <c r="M1394" s="184">
        <v>44.548499999999997</v>
      </c>
      <c r="N1394" s="184">
        <v>65.387900000000002</v>
      </c>
      <c r="O1394" s="184">
        <v>15.1652</v>
      </c>
      <c r="P1394" s="184">
        <v>12.090999999999999</v>
      </c>
      <c r="Q1394" s="184">
        <v>22.218499999999999</v>
      </c>
      <c r="R1394" s="184">
        <v>29.6569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44459</v>
      </c>
      <c r="E1395" s="184">
        <v>485.52</v>
      </c>
      <c r="F1395" s="184">
        <v>-1.8080000000000001</v>
      </c>
      <c r="G1395" s="184">
        <v>-1.8080000000000001</v>
      </c>
      <c r="H1395" s="184">
        <v>-0.88800000000000001</v>
      </c>
      <c r="I1395" s="184">
        <v>0.39489999999999997</v>
      </c>
      <c r="J1395" s="184">
        <v>6.1106999999999996</v>
      </c>
      <c r="K1395" s="184">
        <v>15.545</v>
      </c>
      <c r="L1395" s="184">
        <v>30.054600000000001</v>
      </c>
      <c r="M1395" s="184">
        <v>45.5047</v>
      </c>
      <c r="N1395" s="184">
        <v>66.891199999999998</v>
      </c>
      <c r="O1395" s="184">
        <v>16.215499999999999</v>
      </c>
      <c r="P1395" s="184">
        <v>13.127599999999999</v>
      </c>
      <c r="Q1395" s="184">
        <v>17.384799999999998</v>
      </c>
      <c r="R1395" s="184">
        <v>30.850200000000001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44459</v>
      </c>
      <c r="E1396" s="184">
        <v>76.510000000000005</v>
      </c>
      <c r="F1396" s="184">
        <v>-1.4681</v>
      </c>
      <c r="G1396" s="184">
        <v>-1.4681</v>
      </c>
      <c r="H1396" s="184">
        <v>-0.59760000000000002</v>
      </c>
      <c r="I1396" s="184">
        <v>0.31469999999999998</v>
      </c>
      <c r="J1396" s="184">
        <v>6.7382999999999997</v>
      </c>
      <c r="K1396" s="184">
        <v>15.1219</v>
      </c>
      <c r="L1396" s="184">
        <v>27.814900000000002</v>
      </c>
      <c r="M1396" s="184">
        <v>41.606499999999997</v>
      </c>
      <c r="N1396" s="184">
        <v>63.03</v>
      </c>
      <c r="O1396" s="184">
        <v>25.878900000000002</v>
      </c>
      <c r="P1396" s="184">
        <v>22.411999999999999</v>
      </c>
      <c r="Q1396" s="184">
        <v>21.806100000000001</v>
      </c>
      <c r="R1396" s="184">
        <v>37.8628</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44459</v>
      </c>
      <c r="E1397" s="184">
        <v>68.739999999999995</v>
      </c>
      <c r="F1397" s="184">
        <v>-1.4903999999999999</v>
      </c>
      <c r="G1397" s="184">
        <v>-1.4903999999999999</v>
      </c>
      <c r="H1397" s="184">
        <v>-0.62170000000000003</v>
      </c>
      <c r="I1397" s="184">
        <v>0.26250000000000001</v>
      </c>
      <c r="J1397" s="184">
        <v>6.6231999999999998</v>
      </c>
      <c r="K1397" s="184">
        <v>14.7196</v>
      </c>
      <c r="L1397" s="184">
        <v>26.9437</v>
      </c>
      <c r="M1397" s="184">
        <v>40.1999</v>
      </c>
      <c r="N1397" s="184">
        <v>60.832900000000002</v>
      </c>
      <c r="O1397" s="184">
        <v>24.230899999999998</v>
      </c>
      <c r="P1397" s="184">
        <v>20.907399999999999</v>
      </c>
      <c r="Q1397" s="184">
        <v>19.956199999999999</v>
      </c>
      <c r="R1397" s="184">
        <v>36.006399999999999</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44459</v>
      </c>
      <c r="E1398" s="184">
        <v>16.510000000000002</v>
      </c>
      <c r="F1398" s="184">
        <v>-1.5504</v>
      </c>
      <c r="G1398" s="184">
        <v>-1.5504</v>
      </c>
      <c r="H1398" s="184">
        <v>-0.90039999999999998</v>
      </c>
      <c r="I1398" s="184">
        <v>0.73219999999999996</v>
      </c>
      <c r="J1398" s="184">
        <v>9.8469999999999995</v>
      </c>
      <c r="K1398" s="184">
        <v>16.104099999999999</v>
      </c>
      <c r="L1398" s="184">
        <v>28.183199999999999</v>
      </c>
      <c r="M1398" s="184">
        <v>43.815300000000001</v>
      </c>
      <c r="N1398" s="184">
        <v>68.126300000000001</v>
      </c>
      <c r="O1398" s="184">
        <v>21.0855</v>
      </c>
      <c r="P1398" s="184">
        <v>15.9335</v>
      </c>
      <c r="Q1398" s="184">
        <v>4.6765999999999996</v>
      </c>
      <c r="R1398" s="184">
        <v>38.093600000000002</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44459</v>
      </c>
      <c r="E1399" s="184">
        <v>17.739999999999998</v>
      </c>
      <c r="F1399" s="184">
        <v>-1.5538000000000001</v>
      </c>
      <c r="G1399" s="184">
        <v>-1.5538000000000001</v>
      </c>
      <c r="H1399" s="184">
        <v>-0.83850000000000002</v>
      </c>
      <c r="I1399" s="184">
        <v>0.73819999999999997</v>
      </c>
      <c r="J1399" s="184">
        <v>9.9132999999999996</v>
      </c>
      <c r="K1399" s="184">
        <v>16.404199999999999</v>
      </c>
      <c r="L1399" s="184">
        <v>28.737300000000001</v>
      </c>
      <c r="M1399" s="184">
        <v>44.816299999999998</v>
      </c>
      <c r="N1399" s="184">
        <v>69.598500000000001</v>
      </c>
      <c r="O1399" s="184">
        <v>22.162199999999999</v>
      </c>
      <c r="P1399" s="184">
        <v>16.936299999999999</v>
      </c>
      <c r="Q1399" s="184">
        <v>10.5084</v>
      </c>
      <c r="R1399" s="184">
        <v>39.253700000000002</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44459</v>
      </c>
      <c r="E1400" s="184">
        <v>57.098999999999997</v>
      </c>
      <c r="F1400" s="184">
        <v>-2.0516000000000001</v>
      </c>
      <c r="G1400" s="184">
        <v>-2.0516000000000001</v>
      </c>
      <c r="H1400" s="184">
        <v>-1.6738</v>
      </c>
      <c r="I1400" s="184">
        <v>-1.2521</v>
      </c>
      <c r="J1400" s="184">
        <v>3.5002</v>
      </c>
      <c r="K1400" s="184">
        <v>11.104799999999999</v>
      </c>
      <c r="L1400" s="184">
        <v>24.2498</v>
      </c>
      <c r="M1400" s="184">
        <v>42.629800000000003</v>
      </c>
      <c r="N1400" s="184">
        <v>63.757599999999996</v>
      </c>
      <c r="O1400" s="184">
        <v>20.589200000000002</v>
      </c>
      <c r="P1400" s="184">
        <v>15.202299999999999</v>
      </c>
      <c r="Q1400" s="184">
        <v>11.98</v>
      </c>
      <c r="R1400" s="184">
        <v>36.355899999999998</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44459</v>
      </c>
      <c r="E1401" s="184">
        <v>64.183000000000007</v>
      </c>
      <c r="F1401" s="184">
        <v>-2.0390999999999999</v>
      </c>
      <c r="G1401" s="184">
        <v>-2.0390999999999999</v>
      </c>
      <c r="H1401" s="184">
        <v>-1.6428</v>
      </c>
      <c r="I1401" s="184">
        <v>-1.1931</v>
      </c>
      <c r="J1401" s="184">
        <v>3.6362999999999999</v>
      </c>
      <c r="K1401" s="184">
        <v>11.547000000000001</v>
      </c>
      <c r="L1401" s="184">
        <v>25.1936</v>
      </c>
      <c r="M1401" s="184">
        <v>44.2866</v>
      </c>
      <c r="N1401" s="184">
        <v>66.285799999999995</v>
      </c>
      <c r="O1401" s="184">
        <v>22.364899999999999</v>
      </c>
      <c r="P1401" s="184">
        <v>16.9681</v>
      </c>
      <c r="Q1401" s="184">
        <v>20.6721</v>
      </c>
      <c r="R1401" s="184">
        <v>38.367199999999997</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44459</v>
      </c>
      <c r="E1402" s="184">
        <v>98.418999999999997</v>
      </c>
      <c r="F1402" s="184">
        <v>-1.6695</v>
      </c>
      <c r="G1402" s="184">
        <v>-1.6695</v>
      </c>
      <c r="H1402" s="184">
        <v>-1.1709000000000001</v>
      </c>
      <c r="I1402" s="184">
        <v>-0.19570000000000001</v>
      </c>
      <c r="J1402" s="184">
        <v>5.5770999999999997</v>
      </c>
      <c r="K1402" s="184">
        <v>8.6698000000000004</v>
      </c>
      <c r="L1402" s="184">
        <v>22.5855</v>
      </c>
      <c r="M1402" s="184">
        <v>31.139700000000001</v>
      </c>
      <c r="N1402" s="184">
        <v>47.424300000000002</v>
      </c>
      <c r="O1402" s="184">
        <v>20.519200000000001</v>
      </c>
      <c r="P1402" s="184">
        <v>16.747699999999998</v>
      </c>
      <c r="Q1402" s="184">
        <v>19.9161</v>
      </c>
      <c r="R1402" s="184">
        <v>32.137799999999999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44459</v>
      </c>
      <c r="E1403" s="184">
        <v>91.828000000000003</v>
      </c>
      <c r="F1403" s="184">
        <v>-1.6768000000000001</v>
      </c>
      <c r="G1403" s="184">
        <v>-1.6768000000000001</v>
      </c>
      <c r="H1403" s="184">
        <v>-1.1879999999999999</v>
      </c>
      <c r="I1403" s="184">
        <v>-0.2303</v>
      </c>
      <c r="J1403" s="184">
        <v>5.4949000000000003</v>
      </c>
      <c r="K1403" s="184">
        <v>8.4065999999999992</v>
      </c>
      <c r="L1403" s="184">
        <v>21.988399999999999</v>
      </c>
      <c r="M1403" s="184">
        <v>30.1768</v>
      </c>
      <c r="N1403" s="184">
        <v>45.988100000000003</v>
      </c>
      <c r="O1403" s="184">
        <v>19.3889</v>
      </c>
      <c r="P1403" s="184">
        <v>15.702400000000001</v>
      </c>
      <c r="Q1403" s="184">
        <v>16.091899999999999</v>
      </c>
      <c r="R1403" s="184">
        <v>30.917100000000001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44459</v>
      </c>
      <c r="E1404" s="184">
        <v>53.539000000000001</v>
      </c>
      <c r="F1404" s="184">
        <v>-2.1726000000000001</v>
      </c>
      <c r="G1404" s="184">
        <v>-2.1726000000000001</v>
      </c>
      <c r="H1404" s="184">
        <v>-2.0059999999999998</v>
      </c>
      <c r="I1404" s="184">
        <v>-0.90329999999999999</v>
      </c>
      <c r="J1404" s="184">
        <v>5.0545999999999998</v>
      </c>
      <c r="K1404" s="184">
        <v>10.9985</v>
      </c>
      <c r="L1404" s="184">
        <v>25.351800000000001</v>
      </c>
      <c r="M1404" s="184">
        <v>45.194400000000002</v>
      </c>
      <c r="N1404" s="184">
        <v>69.261200000000002</v>
      </c>
      <c r="O1404" s="184">
        <v>23.250800000000002</v>
      </c>
      <c r="P1404" s="184">
        <v>19.157399999999999</v>
      </c>
      <c r="Q1404" s="184">
        <v>22.398199999999999</v>
      </c>
      <c r="R1404" s="184">
        <v>39.189100000000003</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44459</v>
      </c>
      <c r="E1405" s="184">
        <v>48.463999999999999</v>
      </c>
      <c r="F1405" s="184">
        <v>-2.1838000000000002</v>
      </c>
      <c r="G1405" s="184">
        <v>-2.1838000000000002</v>
      </c>
      <c r="H1405" s="184">
        <v>-2.0316000000000001</v>
      </c>
      <c r="I1405" s="184">
        <v>-0.95850000000000002</v>
      </c>
      <c r="J1405" s="184">
        <v>4.9253999999999998</v>
      </c>
      <c r="K1405" s="184">
        <v>10.5777</v>
      </c>
      <c r="L1405" s="184">
        <v>24.426200000000001</v>
      </c>
      <c r="M1405" s="184">
        <v>43.635300000000001</v>
      </c>
      <c r="N1405" s="184">
        <v>66.8583</v>
      </c>
      <c r="O1405" s="184">
        <v>21.372199999999999</v>
      </c>
      <c r="P1405" s="184">
        <v>17.6768</v>
      </c>
      <c r="Q1405" s="184">
        <v>12.167199999999999</v>
      </c>
      <c r="R1405" s="184">
        <v>37.077100000000002</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44459</v>
      </c>
      <c r="E1406" s="184">
        <v>1511.5916</v>
      </c>
      <c r="F1406" s="184">
        <v>-1.3656999999999999</v>
      </c>
      <c r="G1406" s="184">
        <v>-1.3656999999999999</v>
      </c>
      <c r="H1406" s="184">
        <v>-0.87609999999999999</v>
      </c>
      <c r="I1406" s="184">
        <v>-0.3906</v>
      </c>
      <c r="J1406" s="184">
        <v>6.3715000000000002</v>
      </c>
      <c r="K1406" s="184">
        <v>11.448499999999999</v>
      </c>
      <c r="L1406" s="184">
        <v>22.171099999999999</v>
      </c>
      <c r="M1406" s="184">
        <v>33.867199999999997</v>
      </c>
      <c r="N1406" s="184">
        <v>61.176200000000001</v>
      </c>
      <c r="O1406" s="184">
        <v>16.868600000000001</v>
      </c>
      <c r="P1406" s="184">
        <v>14.085599999999999</v>
      </c>
      <c r="Q1406" s="184">
        <v>19.766400000000001</v>
      </c>
      <c r="R1406" s="184">
        <v>27.520099999999999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44459</v>
      </c>
      <c r="E1407" s="184">
        <v>1646.7886000000001</v>
      </c>
      <c r="F1407" s="184">
        <v>-1.3596999999999999</v>
      </c>
      <c r="G1407" s="184">
        <v>-1.3596999999999999</v>
      </c>
      <c r="H1407" s="184">
        <v>-0.86180000000000001</v>
      </c>
      <c r="I1407" s="184">
        <v>-0.36170000000000002</v>
      </c>
      <c r="J1407" s="184">
        <v>6.4401000000000002</v>
      </c>
      <c r="K1407" s="184">
        <v>11.6747</v>
      </c>
      <c r="L1407" s="184">
        <v>22.665199999999999</v>
      </c>
      <c r="M1407" s="184">
        <v>34.685899999999997</v>
      </c>
      <c r="N1407" s="184">
        <v>62.488</v>
      </c>
      <c r="O1407" s="184">
        <v>17.886199999999999</v>
      </c>
      <c r="P1407" s="184">
        <v>15.153499999999999</v>
      </c>
      <c r="Q1407" s="184">
        <v>20.102799999999998</v>
      </c>
      <c r="R1407" s="184">
        <v>28.5746</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44459</v>
      </c>
      <c r="E1408" s="184">
        <v>89.451999999999998</v>
      </c>
      <c r="F1408" s="184">
        <v>-1.5204</v>
      </c>
      <c r="G1408" s="184">
        <v>-1.5204</v>
      </c>
      <c r="H1408" s="184">
        <v>-0.8589</v>
      </c>
      <c r="I1408" s="184">
        <v>0.35110000000000002</v>
      </c>
      <c r="J1408" s="184">
        <v>7.1474000000000002</v>
      </c>
      <c r="K1408" s="184">
        <v>10.463200000000001</v>
      </c>
      <c r="L1408" s="184">
        <v>23.234200000000001</v>
      </c>
      <c r="M1408" s="184">
        <v>37.491500000000002</v>
      </c>
      <c r="N1408" s="184">
        <v>60.337000000000003</v>
      </c>
      <c r="O1408" s="184">
        <v>17.154699999999998</v>
      </c>
      <c r="P1408" s="184">
        <v>14.6279</v>
      </c>
      <c r="Q1408" s="184">
        <v>16.622299999999999</v>
      </c>
      <c r="R1408" s="184">
        <v>31.796600000000002</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44459</v>
      </c>
      <c r="E1409" s="184">
        <v>96.003</v>
      </c>
      <c r="F1409" s="184">
        <v>-1.5152000000000001</v>
      </c>
      <c r="G1409" s="184">
        <v>-1.5152000000000001</v>
      </c>
      <c r="H1409" s="184">
        <v>-0.84789999999999999</v>
      </c>
      <c r="I1409" s="184">
        <v>0.37540000000000001</v>
      </c>
      <c r="J1409" s="184">
        <v>7.2084000000000001</v>
      </c>
      <c r="K1409" s="184">
        <v>10.661199999999999</v>
      </c>
      <c r="L1409" s="184">
        <v>23.659400000000002</v>
      </c>
      <c r="M1409" s="184">
        <v>38.215400000000002</v>
      </c>
      <c r="N1409" s="184">
        <v>61.441800000000001</v>
      </c>
      <c r="O1409" s="184">
        <v>18.011700000000001</v>
      </c>
      <c r="P1409" s="184">
        <v>15.61</v>
      </c>
      <c r="Q1409" s="184">
        <v>20.663699999999999</v>
      </c>
      <c r="R1409" s="184">
        <v>32.690399999999997</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44459</v>
      </c>
      <c r="E1410" s="184">
        <v>156.05000000000001</v>
      </c>
      <c r="F1410" s="184">
        <v>-1.4524999999999999</v>
      </c>
      <c r="G1410" s="184">
        <v>-1.4524999999999999</v>
      </c>
      <c r="H1410" s="184">
        <v>-0.63670000000000004</v>
      </c>
      <c r="I1410" s="184">
        <v>-0.21740000000000001</v>
      </c>
      <c r="J1410" s="184">
        <v>4.8018999999999998</v>
      </c>
      <c r="K1410" s="184">
        <v>9.4933999999999994</v>
      </c>
      <c r="L1410" s="184">
        <v>23.252500000000001</v>
      </c>
      <c r="M1410" s="184">
        <v>39.2806</v>
      </c>
      <c r="N1410" s="184">
        <v>64.142200000000003</v>
      </c>
      <c r="O1410" s="184">
        <v>17.6098</v>
      </c>
      <c r="P1410" s="184">
        <v>14.9186</v>
      </c>
      <c r="Q1410" s="184">
        <v>17.6464</v>
      </c>
      <c r="R1410" s="184">
        <v>30.517299999999999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44459</v>
      </c>
      <c r="E1411" s="184">
        <v>169.06</v>
      </c>
      <c r="F1411" s="184">
        <v>-1.4457</v>
      </c>
      <c r="G1411" s="184">
        <v>-1.4457</v>
      </c>
      <c r="H1411" s="184">
        <v>-0.61719999999999997</v>
      </c>
      <c r="I1411" s="184">
        <v>-0.17710000000000001</v>
      </c>
      <c r="J1411" s="184">
        <v>4.8758999999999997</v>
      </c>
      <c r="K1411" s="184">
        <v>9.7577999999999996</v>
      </c>
      <c r="L1411" s="184">
        <v>23.8444</v>
      </c>
      <c r="M1411" s="184">
        <v>40.240600000000001</v>
      </c>
      <c r="N1411" s="184">
        <v>65.6477</v>
      </c>
      <c r="O1411" s="184">
        <v>18.723700000000001</v>
      </c>
      <c r="P1411" s="184">
        <v>16.094999999999999</v>
      </c>
      <c r="Q1411" s="184">
        <v>20.140699999999999</v>
      </c>
      <c r="R1411" s="184">
        <v>31.710899999999999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44459</v>
      </c>
      <c r="E1412" s="184">
        <v>17.260000000000002</v>
      </c>
      <c r="F1412" s="184">
        <v>-2.3203</v>
      </c>
      <c r="G1412" s="184">
        <v>-2.3203</v>
      </c>
      <c r="H1412" s="184">
        <v>-1.7083999999999999</v>
      </c>
      <c r="I1412" s="184">
        <v>-0.74760000000000004</v>
      </c>
      <c r="J1412" s="184">
        <v>5.6950000000000003</v>
      </c>
      <c r="K1412" s="184">
        <v>11.86</v>
      </c>
      <c r="L1412" s="184">
        <v>21.9788</v>
      </c>
      <c r="M1412" s="184">
        <v>35.372500000000002</v>
      </c>
      <c r="N1412" s="184">
        <v>57.7697</v>
      </c>
      <c r="O1412" s="184">
        <v>14.899100000000001</v>
      </c>
      <c r="P1412" s="184"/>
      <c r="Q1412" s="184">
        <v>12.440799999999999</v>
      </c>
      <c r="R1412" s="184">
        <v>30.677399999999999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44459</v>
      </c>
      <c r="E1413" s="184">
        <v>18.62</v>
      </c>
      <c r="F1413" s="184">
        <v>-2.3597000000000001</v>
      </c>
      <c r="G1413" s="184">
        <v>-2.3597000000000001</v>
      </c>
      <c r="H1413" s="184">
        <v>-1.7414000000000001</v>
      </c>
      <c r="I1413" s="184">
        <v>-0.74629999999999996</v>
      </c>
      <c r="J1413" s="184">
        <v>5.7954999999999997</v>
      </c>
      <c r="K1413" s="184">
        <v>12.101100000000001</v>
      </c>
      <c r="L1413" s="184">
        <v>22.5</v>
      </c>
      <c r="M1413" s="184">
        <v>36.210700000000003</v>
      </c>
      <c r="N1413" s="184">
        <v>59.145299999999999</v>
      </c>
      <c r="O1413" s="184">
        <v>16.1602</v>
      </c>
      <c r="P1413" s="184"/>
      <c r="Q1413" s="184">
        <v>14.2879</v>
      </c>
      <c r="R1413" s="184">
        <v>31.743300000000001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44459</v>
      </c>
      <c r="E1414" s="184">
        <v>84.29</v>
      </c>
      <c r="F1414" s="184">
        <v>-1.4843</v>
      </c>
      <c r="G1414" s="184">
        <v>-1.4843</v>
      </c>
      <c r="H1414" s="184">
        <v>-0.53100000000000003</v>
      </c>
      <c r="I1414" s="184">
        <v>-3.56E-2</v>
      </c>
      <c r="J1414" s="184">
        <v>6.4268000000000001</v>
      </c>
      <c r="K1414" s="184">
        <v>12.5067</v>
      </c>
      <c r="L1414" s="184">
        <v>22.6036</v>
      </c>
      <c r="M1414" s="184">
        <v>36.967799999999997</v>
      </c>
      <c r="N1414" s="184">
        <v>54.348999999999997</v>
      </c>
      <c r="O1414" s="184">
        <v>20.024799999999999</v>
      </c>
      <c r="P1414" s="184">
        <v>17.374199999999998</v>
      </c>
      <c r="Q1414" s="184">
        <v>15.916</v>
      </c>
      <c r="R1414" s="184">
        <v>34.437100000000001</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44459</v>
      </c>
      <c r="E1415" s="184">
        <v>96.34</v>
      </c>
      <c r="F1415" s="184">
        <v>-1.4726999999999999</v>
      </c>
      <c r="G1415" s="184">
        <v>-1.4726999999999999</v>
      </c>
      <c r="H1415" s="184">
        <v>-0.50600000000000001</v>
      </c>
      <c r="I1415" s="184">
        <v>2.0799999999999999E-2</v>
      </c>
      <c r="J1415" s="184">
        <v>6.5590000000000002</v>
      </c>
      <c r="K1415" s="184">
        <v>12.9293</v>
      </c>
      <c r="L1415" s="184">
        <v>23.512799999999999</v>
      </c>
      <c r="M1415" s="184">
        <v>38.539000000000001</v>
      </c>
      <c r="N1415" s="184">
        <v>56.726900000000001</v>
      </c>
      <c r="O1415" s="184">
        <v>21.829899999999999</v>
      </c>
      <c r="P1415" s="184">
        <v>19.2682</v>
      </c>
      <c r="Q1415" s="184">
        <v>21.476900000000001</v>
      </c>
      <c r="R1415" s="184">
        <v>36.370899999999999</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44459</v>
      </c>
      <c r="E1416" s="184">
        <v>11.765700000000001</v>
      </c>
      <c r="F1416" s="184">
        <v>-1.4293</v>
      </c>
      <c r="G1416" s="184">
        <v>-1.4293</v>
      </c>
      <c r="H1416" s="184">
        <v>-1.2986</v>
      </c>
      <c r="I1416" s="184">
        <v>-1.0911999999999999</v>
      </c>
      <c r="J1416" s="184">
        <v>4.0826000000000002</v>
      </c>
      <c r="K1416" s="184">
        <v>5.5370999999999997</v>
      </c>
      <c r="L1416" s="184">
        <v>18.504300000000001</v>
      </c>
      <c r="M1416" s="184"/>
      <c r="N1416" s="184"/>
      <c r="O1416" s="184"/>
      <c r="P1416" s="184"/>
      <c r="Q1416" s="184">
        <v>17.657</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44459</v>
      </c>
      <c r="E1417" s="184">
        <v>11.6166</v>
      </c>
      <c r="F1417" s="184">
        <v>-1.4473</v>
      </c>
      <c r="G1417" s="184">
        <v>-1.4473</v>
      </c>
      <c r="H1417" s="184">
        <v>-1.3419000000000001</v>
      </c>
      <c r="I1417" s="184">
        <v>-1.1774</v>
      </c>
      <c r="J1417" s="184">
        <v>3.8801000000000001</v>
      </c>
      <c r="K1417" s="184">
        <v>4.9139999999999997</v>
      </c>
      <c r="L1417" s="184">
        <v>17.112300000000001</v>
      </c>
      <c r="M1417" s="184"/>
      <c r="N1417" s="184"/>
      <c r="O1417" s="184"/>
      <c r="P1417" s="184"/>
      <c r="Q1417" s="184">
        <v>16.166</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44459</v>
      </c>
      <c r="E1418" s="184">
        <v>69.596000000000004</v>
      </c>
      <c r="F1418" s="184">
        <v>-1.9125000000000001</v>
      </c>
      <c r="G1418" s="184">
        <v>-1.9125000000000001</v>
      </c>
      <c r="H1418" s="184">
        <v>-1.7047000000000001</v>
      </c>
      <c r="I1418" s="184">
        <v>-1.222</v>
      </c>
      <c r="J1418" s="184">
        <v>4.6588000000000003</v>
      </c>
      <c r="K1418" s="184">
        <v>10.1098</v>
      </c>
      <c r="L1418" s="184">
        <v>23.2682</v>
      </c>
      <c r="M1418" s="184">
        <v>41.945700000000002</v>
      </c>
      <c r="N1418" s="184">
        <v>65.997200000000007</v>
      </c>
      <c r="O1418" s="184">
        <v>22.087299999999999</v>
      </c>
      <c r="P1418" s="184">
        <v>17.335899999999999</v>
      </c>
      <c r="Q1418" s="184">
        <v>14.329599999999999</v>
      </c>
      <c r="R1418" s="184">
        <v>35.396999999999998</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44459</v>
      </c>
      <c r="E1419" s="184">
        <v>77.096000000000004</v>
      </c>
      <c r="F1419" s="184">
        <v>-1.901</v>
      </c>
      <c r="G1419" s="184">
        <v>-1.901</v>
      </c>
      <c r="H1419" s="184">
        <v>-1.6796</v>
      </c>
      <c r="I1419" s="184">
        <v>-1.1741999999999999</v>
      </c>
      <c r="J1419" s="184">
        <v>4.7698999999999998</v>
      </c>
      <c r="K1419" s="184">
        <v>10.462199999999999</v>
      </c>
      <c r="L1419" s="184">
        <v>24.062200000000001</v>
      </c>
      <c r="M1419" s="184">
        <v>43.306399999999996</v>
      </c>
      <c r="N1419" s="184">
        <v>68.1006</v>
      </c>
      <c r="O1419" s="184">
        <v>23.642700000000001</v>
      </c>
      <c r="P1419" s="184">
        <v>18.8383</v>
      </c>
      <c r="Q1419" s="184">
        <v>21.686</v>
      </c>
      <c r="R1419" s="184">
        <v>37.111499999999999</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44459</v>
      </c>
      <c r="E1420" s="184">
        <v>223.92</v>
      </c>
      <c r="F1420" s="184">
        <v>-1.2350000000000001</v>
      </c>
      <c r="G1420" s="184">
        <v>-1.2350000000000001</v>
      </c>
      <c r="H1420" s="184">
        <v>-1.1871</v>
      </c>
      <c r="I1420" s="184">
        <v>-1.34E-2</v>
      </c>
      <c r="J1420" s="184">
        <v>4.6306000000000003</v>
      </c>
      <c r="K1420" s="184">
        <v>10.007400000000001</v>
      </c>
      <c r="L1420" s="184">
        <v>21.695699999999999</v>
      </c>
      <c r="M1420" s="184">
        <v>33.293599999999998</v>
      </c>
      <c r="N1420" s="184">
        <v>49.091200000000001</v>
      </c>
      <c r="O1420" s="184">
        <v>15.8414</v>
      </c>
      <c r="P1420" s="184">
        <v>16.293299999999999</v>
      </c>
      <c r="Q1420" s="184">
        <v>20.865300000000001</v>
      </c>
      <c r="R1420" s="184">
        <v>29.4892</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44459</v>
      </c>
      <c r="E1421" s="184">
        <v>206.53</v>
      </c>
      <c r="F1421" s="184">
        <v>-1.2384999999999999</v>
      </c>
      <c r="G1421" s="184">
        <v>-1.2384999999999999</v>
      </c>
      <c r="H1421" s="184">
        <v>-1.2055</v>
      </c>
      <c r="I1421" s="184">
        <v>-5.8099999999999999E-2</v>
      </c>
      <c r="J1421" s="184">
        <v>4.5297999999999998</v>
      </c>
      <c r="K1421" s="184">
        <v>9.6814</v>
      </c>
      <c r="L1421" s="184">
        <v>20.983000000000001</v>
      </c>
      <c r="M1421" s="184">
        <v>32.145400000000002</v>
      </c>
      <c r="N1421" s="184">
        <v>47.395099999999999</v>
      </c>
      <c r="O1421" s="184">
        <v>14.5115</v>
      </c>
      <c r="P1421" s="184">
        <v>15.090400000000001</v>
      </c>
      <c r="Q1421" s="184">
        <v>19.339099999999998</v>
      </c>
      <c r="R1421" s="184">
        <v>27.9801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44459</v>
      </c>
      <c r="E1422" s="184">
        <v>17.742000000000001</v>
      </c>
      <c r="F1422" s="184">
        <v>-2.0493000000000001</v>
      </c>
      <c r="G1422" s="184">
        <v>-2.0493000000000001</v>
      </c>
      <c r="H1422" s="184">
        <v>-1.6868000000000001</v>
      </c>
      <c r="I1422" s="184">
        <v>-0.47460000000000002</v>
      </c>
      <c r="J1422" s="184">
        <v>5.3</v>
      </c>
      <c r="K1422" s="184">
        <v>9.4239999999999995</v>
      </c>
      <c r="L1422" s="184">
        <v>27.154499999999999</v>
      </c>
      <c r="M1422" s="184">
        <v>46.822200000000002</v>
      </c>
      <c r="N1422" s="184">
        <v>66.168700000000001</v>
      </c>
      <c r="O1422" s="184">
        <v>21.9954</v>
      </c>
      <c r="P1422" s="184"/>
      <c r="Q1422" s="184">
        <v>17.054099999999998</v>
      </c>
      <c r="R1422" s="184">
        <v>36.573700000000002</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44459</v>
      </c>
      <c r="E1423" s="184">
        <v>16.645</v>
      </c>
      <c r="F1423" s="184">
        <v>-2.0634999999999999</v>
      </c>
      <c r="G1423" s="184">
        <v>-2.0634999999999999</v>
      </c>
      <c r="H1423" s="184">
        <v>-1.72</v>
      </c>
      <c r="I1423" s="184">
        <v>-0.54249999999999998</v>
      </c>
      <c r="J1423" s="184">
        <v>5.1485000000000003</v>
      </c>
      <c r="K1423" s="184">
        <v>8.9453999999999994</v>
      </c>
      <c r="L1423" s="184">
        <v>26.088000000000001</v>
      </c>
      <c r="M1423" s="184">
        <v>45.014000000000003</v>
      </c>
      <c r="N1423" s="184">
        <v>63.473199999999999</v>
      </c>
      <c r="O1423" s="184">
        <v>19.991700000000002</v>
      </c>
      <c r="P1423" s="184"/>
      <c r="Q1423" s="184">
        <v>15.020200000000001</v>
      </c>
      <c r="R1423" s="184">
        <v>34.392200000000003</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44459</v>
      </c>
      <c r="E1424" s="184">
        <v>20.890999999999998</v>
      </c>
      <c r="F1424" s="184">
        <v>-2.1911</v>
      </c>
      <c r="G1424" s="184">
        <v>-2.1911</v>
      </c>
      <c r="H1424" s="184">
        <v>-1.5736000000000001</v>
      </c>
      <c r="I1424" s="184">
        <v>-0.71760000000000002</v>
      </c>
      <c r="J1424" s="184">
        <v>5.1013999999999999</v>
      </c>
      <c r="K1424" s="184">
        <v>12.232699999999999</v>
      </c>
      <c r="L1424" s="184">
        <v>27.695599999999999</v>
      </c>
      <c r="M1424" s="184">
        <v>47.556199999999997</v>
      </c>
      <c r="N1424" s="184">
        <v>75.835400000000007</v>
      </c>
      <c r="O1424" s="184"/>
      <c r="P1424" s="184"/>
      <c r="Q1424" s="184">
        <v>40.9161</v>
      </c>
      <c r="R1424" s="184">
        <v>40.6402</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44459</v>
      </c>
      <c r="E1425" s="184">
        <v>20.189</v>
      </c>
      <c r="F1425" s="184">
        <v>-2.2040000000000002</v>
      </c>
      <c r="G1425" s="184">
        <v>-2.2040000000000002</v>
      </c>
      <c r="H1425" s="184">
        <v>-1.5987</v>
      </c>
      <c r="I1425" s="184">
        <v>-0.77170000000000005</v>
      </c>
      <c r="J1425" s="184">
        <v>4.9814999999999996</v>
      </c>
      <c r="K1425" s="184">
        <v>11.831799999999999</v>
      </c>
      <c r="L1425" s="184">
        <v>26.7835</v>
      </c>
      <c r="M1425" s="184">
        <v>45.916400000000003</v>
      </c>
      <c r="N1425" s="184">
        <v>73.221800000000002</v>
      </c>
      <c r="O1425" s="184"/>
      <c r="P1425" s="184"/>
      <c r="Q1425" s="184">
        <v>38.691400000000002</v>
      </c>
      <c r="R1425" s="184">
        <v>38.430599999999998</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44459</v>
      </c>
      <c r="E1426" s="184">
        <v>45.320700000000002</v>
      </c>
      <c r="F1426" s="184">
        <v>-1.1919</v>
      </c>
      <c r="G1426" s="184">
        <v>-1.1919</v>
      </c>
      <c r="H1426" s="184">
        <v>1.1887000000000001</v>
      </c>
      <c r="I1426" s="184">
        <v>2.7662</v>
      </c>
      <c r="J1426" s="184">
        <v>9.4002999999999997</v>
      </c>
      <c r="K1426" s="184">
        <v>18.891100000000002</v>
      </c>
      <c r="L1426" s="184">
        <v>28.250299999999999</v>
      </c>
      <c r="M1426" s="184">
        <v>44.424999999999997</v>
      </c>
      <c r="N1426" s="184">
        <v>65.100300000000004</v>
      </c>
      <c r="O1426" s="184">
        <v>18.667100000000001</v>
      </c>
      <c r="P1426" s="184">
        <v>13.857799999999999</v>
      </c>
      <c r="Q1426" s="184">
        <v>22.0776</v>
      </c>
      <c r="R1426" s="184">
        <v>28.9756</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44459</v>
      </c>
      <c r="E1427" s="184">
        <v>41.254600000000003</v>
      </c>
      <c r="F1427" s="184">
        <v>-1.2017</v>
      </c>
      <c r="G1427" s="184">
        <v>-1.2017</v>
      </c>
      <c r="H1427" s="184">
        <v>1.1653</v>
      </c>
      <c r="I1427" s="184">
        <v>2.7181999999999999</v>
      </c>
      <c r="J1427" s="184">
        <v>9.2866</v>
      </c>
      <c r="K1427" s="184">
        <v>18.515999999999998</v>
      </c>
      <c r="L1427" s="184">
        <v>27.454499999999999</v>
      </c>
      <c r="M1427" s="184">
        <v>43.042999999999999</v>
      </c>
      <c r="N1427" s="184">
        <v>62.963799999999999</v>
      </c>
      <c r="O1427" s="184">
        <v>17.244</v>
      </c>
      <c r="P1427" s="184">
        <v>12.437099999999999</v>
      </c>
      <c r="Q1427" s="184">
        <v>20.572099999999999</v>
      </c>
      <c r="R1427" s="184">
        <v>27.403500000000001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44459</v>
      </c>
      <c r="E1428" s="184">
        <v>2001.0476000000001</v>
      </c>
      <c r="F1428" s="184">
        <v>-1.9374</v>
      </c>
      <c r="G1428" s="184">
        <v>-1.9374</v>
      </c>
      <c r="H1428" s="184">
        <v>-1.0144</v>
      </c>
      <c r="I1428" s="184">
        <v>-3.2000000000000001E-2</v>
      </c>
      <c r="J1428" s="184">
        <v>6.6672000000000002</v>
      </c>
      <c r="K1428" s="184">
        <v>16.033000000000001</v>
      </c>
      <c r="L1428" s="184">
        <v>28.4345</v>
      </c>
      <c r="M1428" s="184">
        <v>43.386800000000001</v>
      </c>
      <c r="N1428" s="184">
        <v>68.149900000000002</v>
      </c>
      <c r="O1428" s="184">
        <v>22.295400000000001</v>
      </c>
      <c r="P1428" s="184">
        <v>17.306999999999999</v>
      </c>
      <c r="Q1428" s="184">
        <v>22.634499999999999</v>
      </c>
      <c r="R1428" s="184">
        <v>36.341500000000003</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44459</v>
      </c>
      <c r="E1429" s="184">
        <v>2125.9497999999999</v>
      </c>
      <c r="F1429" s="184">
        <v>-1.9298</v>
      </c>
      <c r="G1429" s="184">
        <v>-1.9298</v>
      </c>
      <c r="H1429" s="184">
        <v>-0.99870000000000003</v>
      </c>
      <c r="I1429" s="184">
        <v>-1.6000000000000001E-3</v>
      </c>
      <c r="J1429" s="184">
        <v>6.7332000000000001</v>
      </c>
      <c r="K1429" s="184">
        <v>16.248100000000001</v>
      </c>
      <c r="L1429" s="184">
        <v>28.913699999999999</v>
      </c>
      <c r="M1429" s="184">
        <v>44.1691</v>
      </c>
      <c r="N1429" s="184">
        <v>69.379900000000006</v>
      </c>
      <c r="O1429" s="184">
        <v>23.1114</v>
      </c>
      <c r="P1429" s="184">
        <v>18.134499999999999</v>
      </c>
      <c r="Q1429" s="184">
        <v>17.903199999999998</v>
      </c>
      <c r="R1429" s="184">
        <v>37.289000000000001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44459</v>
      </c>
      <c r="E1430" s="184">
        <v>45.58</v>
      </c>
      <c r="F1430" s="184">
        <v>-1.7037</v>
      </c>
      <c r="G1430" s="184">
        <v>-1.7037</v>
      </c>
      <c r="H1430" s="184">
        <v>-1.5550999999999999</v>
      </c>
      <c r="I1430" s="184">
        <v>-0.52380000000000004</v>
      </c>
      <c r="J1430" s="184">
        <v>6.0247000000000002</v>
      </c>
      <c r="K1430" s="184">
        <v>16.364599999999999</v>
      </c>
      <c r="L1430" s="184">
        <v>35.091900000000003</v>
      </c>
      <c r="M1430" s="184">
        <v>59.092500000000001</v>
      </c>
      <c r="N1430" s="184">
        <v>86.192800000000005</v>
      </c>
      <c r="O1430" s="184">
        <v>32.172600000000003</v>
      </c>
      <c r="P1430" s="184">
        <v>21.691800000000001</v>
      </c>
      <c r="Q1430" s="184">
        <v>21.450399999999998</v>
      </c>
      <c r="R1430" s="184">
        <v>59.161000000000001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44459</v>
      </c>
      <c r="E1431" s="184">
        <v>41.53</v>
      </c>
      <c r="F1431" s="184">
        <v>-1.7274</v>
      </c>
      <c r="G1431" s="184">
        <v>-1.7274</v>
      </c>
      <c r="H1431" s="184">
        <v>-1.5876999999999999</v>
      </c>
      <c r="I1431" s="184">
        <v>-0.59840000000000004</v>
      </c>
      <c r="J1431" s="184">
        <v>5.8358999999999996</v>
      </c>
      <c r="K1431" s="184">
        <v>15.779199999999999</v>
      </c>
      <c r="L1431" s="184">
        <v>33.752000000000002</v>
      </c>
      <c r="M1431" s="184">
        <v>56.7761</v>
      </c>
      <c r="N1431" s="184">
        <v>82.6297</v>
      </c>
      <c r="O1431" s="184">
        <v>29.967700000000001</v>
      </c>
      <c r="P1431" s="184">
        <v>19.759399999999999</v>
      </c>
      <c r="Q1431" s="184">
        <v>20.011099999999999</v>
      </c>
      <c r="R1431" s="184">
        <v>56.341500000000003</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44459</v>
      </c>
      <c r="E1432" s="184">
        <v>17.649999999999999</v>
      </c>
      <c r="F1432" s="184">
        <v>-1.8898999999999999</v>
      </c>
      <c r="G1432" s="184">
        <v>-1.8898999999999999</v>
      </c>
      <c r="H1432" s="184">
        <v>-0.50729999999999997</v>
      </c>
      <c r="I1432" s="184">
        <v>0.6845</v>
      </c>
      <c r="J1432" s="184">
        <v>6.7755999999999998</v>
      </c>
      <c r="K1432" s="184">
        <v>12.563800000000001</v>
      </c>
      <c r="L1432" s="184">
        <v>27.898599999999998</v>
      </c>
      <c r="M1432" s="184">
        <v>43.146799999999999</v>
      </c>
      <c r="N1432" s="184">
        <v>66.509399999999999</v>
      </c>
      <c r="O1432" s="184"/>
      <c r="P1432" s="184"/>
      <c r="Q1432" s="184">
        <v>38.980899999999998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44459</v>
      </c>
      <c r="E1433" s="184">
        <v>17.07</v>
      </c>
      <c r="F1433" s="184">
        <v>-1.8966000000000001</v>
      </c>
      <c r="G1433" s="184">
        <v>-1.8966000000000001</v>
      </c>
      <c r="H1433" s="184">
        <v>-0.58240000000000003</v>
      </c>
      <c r="I1433" s="184">
        <v>0.58930000000000005</v>
      </c>
      <c r="J1433" s="184">
        <v>6.5542999999999996</v>
      </c>
      <c r="K1433" s="184">
        <v>12.007899999999999</v>
      </c>
      <c r="L1433" s="184">
        <v>26.726099999999999</v>
      </c>
      <c r="M1433" s="184">
        <v>41.191099999999999</v>
      </c>
      <c r="N1433" s="184">
        <v>63.349299999999999</v>
      </c>
      <c r="O1433" s="184"/>
      <c r="P1433" s="184"/>
      <c r="Q1433" s="184">
        <v>36.316400000000002</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44459</v>
      </c>
      <c r="E1434" s="184">
        <v>110.1037</v>
      </c>
      <c r="F1434" s="184">
        <v>-1.7258</v>
      </c>
      <c r="G1434" s="184">
        <v>-1.7258</v>
      </c>
      <c r="H1434" s="184">
        <v>-1.5028999999999999</v>
      </c>
      <c r="I1434" s="184">
        <v>-1.8828</v>
      </c>
      <c r="J1434" s="184">
        <v>5.4206000000000003</v>
      </c>
      <c r="K1434" s="184">
        <v>7.2784000000000004</v>
      </c>
      <c r="L1434" s="184">
        <v>30.0322</v>
      </c>
      <c r="M1434" s="184">
        <v>42.613799999999998</v>
      </c>
      <c r="N1434" s="184">
        <v>71.896000000000001</v>
      </c>
      <c r="O1434" s="184">
        <v>23.610600000000002</v>
      </c>
      <c r="P1434" s="184">
        <v>18.932600000000001</v>
      </c>
      <c r="Q1434" s="184">
        <v>12.363899999999999</v>
      </c>
      <c r="R1434" s="184">
        <v>45.406799999999997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44459</v>
      </c>
      <c r="E1435" s="184">
        <v>116.2739</v>
      </c>
      <c r="F1435" s="184">
        <v>-1.7093</v>
      </c>
      <c r="G1435" s="184">
        <v>-1.7093</v>
      </c>
      <c r="H1435" s="184">
        <v>-1.4634</v>
      </c>
      <c r="I1435" s="184">
        <v>-1.8064</v>
      </c>
      <c r="J1435" s="184">
        <v>5.6032999999999999</v>
      </c>
      <c r="K1435" s="184">
        <v>7.8647</v>
      </c>
      <c r="L1435" s="184">
        <v>31.677700000000002</v>
      </c>
      <c r="M1435" s="184">
        <v>45.090800000000002</v>
      </c>
      <c r="N1435" s="184">
        <v>75.325400000000002</v>
      </c>
      <c r="O1435" s="184">
        <v>25.4971</v>
      </c>
      <c r="P1435" s="184">
        <v>20.107500000000002</v>
      </c>
      <c r="Q1435" s="184">
        <v>16.566700000000001</v>
      </c>
      <c r="R1435" s="184">
        <v>48.144599999999997</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44459</v>
      </c>
      <c r="E1436" s="184">
        <v>140.94839999999999</v>
      </c>
      <c r="F1436" s="184">
        <v>-1.1094999999999999</v>
      </c>
      <c r="G1436" s="184">
        <v>-1.1094999999999999</v>
      </c>
      <c r="H1436" s="184">
        <v>-1.2766999999999999</v>
      </c>
      <c r="I1436" s="184">
        <v>-0.42349999999999999</v>
      </c>
      <c r="J1436" s="184">
        <v>6.3080999999999996</v>
      </c>
      <c r="K1436" s="184">
        <v>11.3687</v>
      </c>
      <c r="L1436" s="184">
        <v>24.788399999999999</v>
      </c>
      <c r="M1436" s="184">
        <v>43.764899999999997</v>
      </c>
      <c r="N1436" s="184">
        <v>71.690600000000003</v>
      </c>
      <c r="O1436" s="184">
        <v>21.7151</v>
      </c>
      <c r="P1436" s="184">
        <v>14.233599999999999</v>
      </c>
      <c r="Q1436" s="184">
        <v>20.438700000000001</v>
      </c>
      <c r="R1436" s="184">
        <v>38.494999999999997</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44459</v>
      </c>
      <c r="E1437" s="184">
        <v>130.03909999999999</v>
      </c>
      <c r="F1437" s="184">
        <v>-1.1166</v>
      </c>
      <c r="G1437" s="184">
        <v>-1.1166</v>
      </c>
      <c r="H1437" s="184">
        <v>-1.2935000000000001</v>
      </c>
      <c r="I1437" s="184">
        <v>-0.45729999999999998</v>
      </c>
      <c r="J1437" s="184">
        <v>6.2314999999999996</v>
      </c>
      <c r="K1437" s="184">
        <v>11.110300000000001</v>
      </c>
      <c r="L1437" s="184">
        <v>24.212299999999999</v>
      </c>
      <c r="M1437" s="184">
        <v>42.772100000000002</v>
      </c>
      <c r="N1437" s="184">
        <v>70.162800000000004</v>
      </c>
      <c r="O1437" s="184">
        <v>20.6494</v>
      </c>
      <c r="P1437" s="184">
        <v>13.112</v>
      </c>
      <c r="Q1437" s="184">
        <v>16.831199999999999</v>
      </c>
      <c r="R1437" s="184">
        <v>37.249299999999998</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44459</v>
      </c>
      <c r="E1438" s="184">
        <v>698.85050000000001</v>
      </c>
      <c r="F1438" s="184">
        <v>-2.1223000000000001</v>
      </c>
      <c r="G1438" s="184">
        <v>-2.1223000000000001</v>
      </c>
      <c r="H1438" s="184">
        <v>-1.6583000000000001</v>
      </c>
      <c r="I1438" s="184">
        <v>-0.77569999999999995</v>
      </c>
      <c r="J1438" s="184">
        <v>5.8556999999999997</v>
      </c>
      <c r="K1438" s="184">
        <v>13.030099999999999</v>
      </c>
      <c r="L1438" s="184">
        <v>21.960999999999999</v>
      </c>
      <c r="M1438" s="184">
        <v>37.240200000000002</v>
      </c>
      <c r="N1438" s="184">
        <v>57.846499999999999</v>
      </c>
      <c r="O1438" s="184">
        <v>13.4114</v>
      </c>
      <c r="P1438" s="184">
        <v>11.493499999999999</v>
      </c>
      <c r="Q1438" s="184">
        <v>24.7758</v>
      </c>
      <c r="R1438" s="184">
        <v>25.941299999999998</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44459</v>
      </c>
      <c r="E1439" s="184">
        <v>738.4787</v>
      </c>
      <c r="F1439" s="184">
        <v>-2.1162999999999998</v>
      </c>
      <c r="G1439" s="184">
        <v>-2.1162999999999998</v>
      </c>
      <c r="H1439" s="184">
        <v>-1.6440999999999999</v>
      </c>
      <c r="I1439" s="184">
        <v>-0.74780000000000002</v>
      </c>
      <c r="J1439" s="184">
        <v>5.9227999999999996</v>
      </c>
      <c r="K1439" s="184">
        <v>13.2568</v>
      </c>
      <c r="L1439" s="184">
        <v>22.479900000000001</v>
      </c>
      <c r="M1439" s="184">
        <v>38.092700000000001</v>
      </c>
      <c r="N1439" s="184">
        <v>59.139299999999999</v>
      </c>
      <c r="O1439" s="184">
        <v>14.3223</v>
      </c>
      <c r="P1439" s="184">
        <v>12.326000000000001</v>
      </c>
      <c r="Q1439" s="184">
        <v>18.046700000000001</v>
      </c>
      <c r="R1439" s="184">
        <v>26.9497</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44459</v>
      </c>
      <c r="E1440" s="184">
        <v>237.56700000000001</v>
      </c>
      <c r="F1440" s="184">
        <v>-2.3567</v>
      </c>
      <c r="G1440" s="184">
        <v>-2.3567</v>
      </c>
      <c r="H1440" s="184">
        <v>-1.7516</v>
      </c>
      <c r="I1440" s="184">
        <v>-1.5234000000000001</v>
      </c>
      <c r="J1440" s="184">
        <v>4.0787000000000004</v>
      </c>
      <c r="K1440" s="184">
        <v>11.6907</v>
      </c>
      <c r="L1440" s="184">
        <v>22.918399999999998</v>
      </c>
      <c r="M1440" s="184">
        <v>36.570399999999999</v>
      </c>
      <c r="N1440" s="184">
        <v>58.805799999999998</v>
      </c>
      <c r="O1440" s="184">
        <v>21.4175</v>
      </c>
      <c r="P1440" s="184">
        <v>16.620100000000001</v>
      </c>
      <c r="Q1440" s="184">
        <v>12.332100000000001</v>
      </c>
      <c r="R1440" s="184">
        <v>32.520200000000003</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44459</v>
      </c>
      <c r="E1441" s="184">
        <v>257.80689999999998</v>
      </c>
      <c r="F1441" s="184">
        <v>-2.3472</v>
      </c>
      <c r="G1441" s="184">
        <v>-2.3472</v>
      </c>
      <c r="H1441" s="184">
        <v>-1.7284999999999999</v>
      </c>
      <c r="I1441" s="184">
        <v>-1.4773000000000001</v>
      </c>
      <c r="J1441" s="184">
        <v>4.1874000000000002</v>
      </c>
      <c r="K1441" s="184">
        <v>12.0433</v>
      </c>
      <c r="L1441" s="184">
        <v>23.668600000000001</v>
      </c>
      <c r="M1441" s="184">
        <v>37.820700000000002</v>
      </c>
      <c r="N1441" s="184">
        <v>60.745800000000003</v>
      </c>
      <c r="O1441" s="184">
        <v>22.956800000000001</v>
      </c>
      <c r="P1441" s="184">
        <v>17.874500000000001</v>
      </c>
      <c r="Q1441" s="184">
        <v>20.881900000000002</v>
      </c>
      <c r="R1441" s="184">
        <v>34.210799999999999</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44459</v>
      </c>
      <c r="E1442" s="184">
        <v>74.709999999999994</v>
      </c>
      <c r="F1442" s="184">
        <v>-2.5183</v>
      </c>
      <c r="G1442" s="184">
        <v>-2.5183</v>
      </c>
      <c r="H1442" s="184">
        <v>-1.8523000000000001</v>
      </c>
      <c r="I1442" s="184">
        <v>-0.66479999999999995</v>
      </c>
      <c r="J1442" s="184">
        <v>5.3886000000000003</v>
      </c>
      <c r="K1442" s="184">
        <v>6.3639000000000001</v>
      </c>
      <c r="L1442" s="184">
        <v>20.170500000000001</v>
      </c>
      <c r="M1442" s="184">
        <v>32.959600000000002</v>
      </c>
      <c r="N1442" s="184">
        <v>47.415199999999999</v>
      </c>
      <c r="O1442" s="184">
        <v>17.3416</v>
      </c>
      <c r="P1442" s="184">
        <v>16.339400000000001</v>
      </c>
      <c r="Q1442" s="184">
        <v>17.941199999999998</v>
      </c>
      <c r="R1442" s="184">
        <v>32.924999999999997</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44459</v>
      </c>
      <c r="E1443" s="184">
        <v>71.78</v>
      </c>
      <c r="F1443" s="184">
        <v>-2.5125999999999999</v>
      </c>
      <c r="G1443" s="184">
        <v>-2.5125999999999999</v>
      </c>
      <c r="H1443" s="184">
        <v>-1.8460000000000001</v>
      </c>
      <c r="I1443" s="184">
        <v>-0.67800000000000005</v>
      </c>
      <c r="J1443" s="184">
        <v>5.3574000000000002</v>
      </c>
      <c r="K1443" s="184">
        <v>6.2619999999999996</v>
      </c>
      <c r="L1443" s="184">
        <v>19.953199999999999</v>
      </c>
      <c r="M1443" s="184">
        <v>32.5822</v>
      </c>
      <c r="N1443" s="184">
        <v>46.8795</v>
      </c>
      <c r="O1443" s="184">
        <v>16.851500000000001</v>
      </c>
      <c r="P1443" s="184">
        <v>15.859</v>
      </c>
      <c r="Q1443" s="184">
        <v>7.5556000000000001</v>
      </c>
      <c r="R1443" s="184">
        <v>32.425899999999999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44459</v>
      </c>
      <c r="E1444" s="184">
        <v>27.45</v>
      </c>
      <c r="F1444" s="184">
        <v>-1.7185999999999999</v>
      </c>
      <c r="G1444" s="184">
        <v>-1.7185999999999999</v>
      </c>
      <c r="H1444" s="184">
        <v>-1.5069999999999999</v>
      </c>
      <c r="I1444" s="184">
        <v>-1.0454000000000001</v>
      </c>
      <c r="J1444" s="184">
        <v>6.4779</v>
      </c>
      <c r="K1444" s="184">
        <v>14.5181</v>
      </c>
      <c r="L1444" s="184">
        <v>29.6646</v>
      </c>
      <c r="M1444" s="184">
        <v>47.898699999999998</v>
      </c>
      <c r="N1444" s="184">
        <v>69.549099999999996</v>
      </c>
      <c r="O1444" s="184"/>
      <c r="P1444" s="184"/>
      <c r="Q1444" s="184">
        <v>96.410499999999999</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44459</v>
      </c>
      <c r="E1445" s="184">
        <v>26.97</v>
      </c>
      <c r="F1445" s="184">
        <v>-1.7485999999999999</v>
      </c>
      <c r="G1445" s="184">
        <v>-1.7485999999999999</v>
      </c>
      <c r="H1445" s="184">
        <v>-1.5334000000000001</v>
      </c>
      <c r="I1445" s="184">
        <v>-1.1001000000000001</v>
      </c>
      <c r="J1445" s="184">
        <v>6.3486000000000002</v>
      </c>
      <c r="K1445" s="184">
        <v>14.134600000000001</v>
      </c>
      <c r="L1445" s="184">
        <v>28.735099999999999</v>
      </c>
      <c r="M1445" s="184">
        <v>46.416899999999998</v>
      </c>
      <c r="N1445" s="184">
        <v>67.515500000000003</v>
      </c>
      <c r="O1445" s="184"/>
      <c r="P1445" s="184"/>
      <c r="Q1445" s="184">
        <v>94.107900000000001</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44459</v>
      </c>
      <c r="E1446" s="184">
        <v>197.82259999999999</v>
      </c>
      <c r="F1446" s="184">
        <v>-2.0592999999999999</v>
      </c>
      <c r="G1446" s="184">
        <v>-2.0592999999999999</v>
      </c>
      <c r="H1446" s="184">
        <v>-1.0857000000000001</v>
      </c>
      <c r="I1446" s="184">
        <v>-0.22889999999999999</v>
      </c>
      <c r="J1446" s="184">
        <v>7.3494999999999999</v>
      </c>
      <c r="K1446" s="184">
        <v>14.586600000000001</v>
      </c>
      <c r="L1446" s="184">
        <v>28.304200000000002</v>
      </c>
      <c r="M1446" s="184">
        <v>42.344700000000003</v>
      </c>
      <c r="N1446" s="184">
        <v>66.377700000000004</v>
      </c>
      <c r="O1446" s="184">
        <v>22.538799999999998</v>
      </c>
      <c r="P1446" s="184">
        <v>16.2102</v>
      </c>
      <c r="Q1446" s="184">
        <v>21.439299999999999</v>
      </c>
      <c r="R1446" s="184">
        <v>40.072299999999998</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44459</v>
      </c>
      <c r="E1447" s="184">
        <v>134.909042345762</v>
      </c>
      <c r="F1447" s="184">
        <v>-2.0592999999999999</v>
      </c>
      <c r="G1447" s="184">
        <v>-2.0592999999999999</v>
      </c>
      <c r="H1447" s="184">
        <v>-1.0858000000000001</v>
      </c>
      <c r="I1447" s="184">
        <v>-0.22900000000000001</v>
      </c>
      <c r="J1447" s="184">
        <v>7.3495999999999997</v>
      </c>
      <c r="K1447" s="184">
        <v>14.5869</v>
      </c>
      <c r="L1447" s="184">
        <v>28.304600000000001</v>
      </c>
      <c r="M1447" s="184">
        <v>42.345399999999998</v>
      </c>
      <c r="N1447" s="184">
        <v>66.378500000000003</v>
      </c>
      <c r="O1447" s="184">
        <v>22.540099999999999</v>
      </c>
      <c r="P1447" s="184">
        <v>16.211300000000001</v>
      </c>
      <c r="Q1447" s="184">
        <v>21.440899999999999</v>
      </c>
      <c r="R1447" s="184">
        <v>40.0745</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44459</v>
      </c>
      <c r="E1448" s="184">
        <v>184.0538</v>
      </c>
      <c r="F1448" s="184">
        <v>-2.0680000000000001</v>
      </c>
      <c r="G1448" s="184">
        <v>-2.0680000000000001</v>
      </c>
      <c r="H1448" s="184">
        <v>-1.1061000000000001</v>
      </c>
      <c r="I1448" s="184">
        <v>-0.26729999999999998</v>
      </c>
      <c r="J1448" s="184">
        <v>7.2614999999999998</v>
      </c>
      <c r="K1448" s="184">
        <v>14.301600000000001</v>
      </c>
      <c r="L1448" s="184">
        <v>27.6892</v>
      </c>
      <c r="M1448" s="184">
        <v>41.338700000000003</v>
      </c>
      <c r="N1448" s="184">
        <v>64.838300000000004</v>
      </c>
      <c r="O1448" s="184">
        <v>21.467099999999999</v>
      </c>
      <c r="P1448" s="184">
        <v>15.167999999999999</v>
      </c>
      <c r="Q1448" s="184">
        <v>16.447299999999998</v>
      </c>
      <c r="R1448" s="184">
        <v>38.822000000000003</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44459</v>
      </c>
      <c r="E1449" s="184">
        <v>201.99000662786599</v>
      </c>
      <c r="F1449" s="184">
        <v>-2.0680000000000001</v>
      </c>
      <c r="G1449" s="184">
        <v>-2.0680000000000001</v>
      </c>
      <c r="H1449" s="184">
        <v>-1.1061000000000001</v>
      </c>
      <c r="I1449" s="184">
        <v>-0.26729999999999998</v>
      </c>
      <c r="J1449" s="184">
        <v>7.2615999999999996</v>
      </c>
      <c r="K1449" s="184">
        <v>14.301600000000001</v>
      </c>
      <c r="L1449" s="184">
        <v>27.6891</v>
      </c>
      <c r="M1449" s="184">
        <v>41.339199999999998</v>
      </c>
      <c r="N1449" s="184">
        <v>64.838700000000003</v>
      </c>
      <c r="O1449" s="184">
        <v>21.467099999999999</v>
      </c>
      <c r="P1449" s="184">
        <v>15.1684</v>
      </c>
      <c r="Q1449" s="184">
        <v>18.778099999999998</v>
      </c>
      <c r="R1449" s="184">
        <v>38.822099999999999</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-1.7907124999999997</v>
      </c>
      <c r="G1450" s="186">
        <v>-1.7907124999999997</v>
      </c>
      <c r="H1450" s="186">
        <v>-1.1782232142857141</v>
      </c>
      <c r="I1450" s="186">
        <v>-0.34064464285714285</v>
      </c>
      <c r="J1450" s="186">
        <v>5.9917178571428575</v>
      </c>
      <c r="K1450" s="186">
        <v>12.029073214285715</v>
      </c>
      <c r="L1450" s="186">
        <v>25.473823214285709</v>
      </c>
      <c r="M1450" s="186">
        <v>41.311968518518505</v>
      </c>
      <c r="N1450" s="186">
        <v>63.882016666666651</v>
      </c>
      <c r="O1450" s="186">
        <v>20.389722916666667</v>
      </c>
      <c r="P1450" s="186">
        <v>16.372661363636364</v>
      </c>
      <c r="Q1450" s="186">
        <v>22.086942857142855</v>
      </c>
      <c r="R1450" s="186">
        <v>35.587849999999996</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-1.7783</v>
      </c>
      <c r="G1451" s="186">
        <v>-1.7783</v>
      </c>
      <c r="H1451" s="186">
        <v>-1.2410999999999999</v>
      </c>
      <c r="I1451" s="186">
        <v>-0.40705000000000002</v>
      </c>
      <c r="J1451" s="186">
        <v>5.8892499999999997</v>
      </c>
      <c r="K1451" s="186">
        <v>11.8459</v>
      </c>
      <c r="L1451" s="186">
        <v>24.991</v>
      </c>
      <c r="M1451" s="186">
        <v>42.345050000000001</v>
      </c>
      <c r="N1451" s="186">
        <v>64.969500000000011</v>
      </c>
      <c r="O1451" s="186">
        <v>20.867449999999998</v>
      </c>
      <c r="P1451" s="186">
        <v>16.210750000000001</v>
      </c>
      <c r="Q1451" s="186">
        <v>19.841250000000002</v>
      </c>
      <c r="R1451" s="186">
        <v>35.701700000000002</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44459</v>
      </c>
      <c r="E1454" s="184">
        <v>290.35309999999998</v>
      </c>
      <c r="F1454" s="184">
        <v>3.2566999999999999</v>
      </c>
      <c r="G1454" s="184">
        <v>3.2566999999999999</v>
      </c>
      <c r="H1454" s="184">
        <v>3.1518000000000002</v>
      </c>
      <c r="I1454" s="184">
        <v>3.1968999999999999</v>
      </c>
      <c r="J1454" s="184">
        <v>3.7229999999999999</v>
      </c>
      <c r="K1454" s="184">
        <v>4.069</v>
      </c>
      <c r="L1454" s="184">
        <v>4.1441999999999997</v>
      </c>
      <c r="M1454" s="184">
        <v>3.9434999999999998</v>
      </c>
      <c r="N1454" s="184">
        <v>4.0712000000000002</v>
      </c>
      <c r="O1454" s="184">
        <v>6.6524999999999999</v>
      </c>
      <c r="P1454" s="184">
        <v>6.8124000000000002</v>
      </c>
      <c r="Q1454" s="184">
        <v>6.9112</v>
      </c>
      <c r="R1454" s="184">
        <v>5.6456</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44459</v>
      </c>
      <c r="E1455" s="184">
        <v>292.74849999999998</v>
      </c>
      <c r="F1455" s="184">
        <v>3.3797999999999999</v>
      </c>
      <c r="G1455" s="184">
        <v>3.3797999999999999</v>
      </c>
      <c r="H1455" s="184">
        <v>3.2722000000000002</v>
      </c>
      <c r="I1455" s="184">
        <v>3.3172000000000001</v>
      </c>
      <c r="J1455" s="184">
        <v>3.8437999999999999</v>
      </c>
      <c r="K1455" s="184">
        <v>4.1836000000000002</v>
      </c>
      <c r="L1455" s="184">
        <v>4.2483000000000004</v>
      </c>
      <c r="M1455" s="184">
        <v>4.0509000000000004</v>
      </c>
      <c r="N1455" s="184">
        <v>4.1840999999999999</v>
      </c>
      <c r="O1455" s="184">
        <v>6.7809999999999997</v>
      </c>
      <c r="P1455" s="184">
        <v>6.9363000000000001</v>
      </c>
      <c r="Q1455" s="184">
        <v>7.7534000000000001</v>
      </c>
      <c r="R1455" s="184">
        <v>5.7680999999999996</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44459</v>
      </c>
      <c r="E1456" s="184">
        <v>1128.0516</v>
      </c>
      <c r="F1456" s="184">
        <v>3.3509000000000002</v>
      </c>
      <c r="G1456" s="184">
        <v>3.3509000000000002</v>
      </c>
      <c r="H1456" s="184">
        <v>3.3247</v>
      </c>
      <c r="I1456" s="184">
        <v>3.3969999999999998</v>
      </c>
      <c r="J1456" s="184">
        <v>3.8218000000000001</v>
      </c>
      <c r="K1456" s="184">
        <v>4.1435000000000004</v>
      </c>
      <c r="L1456" s="184">
        <v>4.1599000000000004</v>
      </c>
      <c r="M1456" s="184">
        <v>4.0007000000000001</v>
      </c>
      <c r="N1456" s="184">
        <v>4.1158999999999999</v>
      </c>
      <c r="O1456" s="184"/>
      <c r="P1456" s="184"/>
      <c r="Q1456" s="184">
        <v>5.8311000000000002</v>
      </c>
      <c r="R1456" s="184">
        <v>5.6340000000000003</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44459</v>
      </c>
      <c r="E1457" s="184">
        <v>1124.4953</v>
      </c>
      <c r="F1457" s="184">
        <v>3.1937000000000002</v>
      </c>
      <c r="G1457" s="184">
        <v>3.1937000000000002</v>
      </c>
      <c r="H1457" s="184">
        <v>3.1676000000000002</v>
      </c>
      <c r="I1457" s="184">
        <v>3.2397</v>
      </c>
      <c r="J1457" s="184">
        <v>3.6642000000000001</v>
      </c>
      <c r="K1457" s="184">
        <v>3.9897999999999998</v>
      </c>
      <c r="L1457" s="184">
        <v>3.9946000000000002</v>
      </c>
      <c r="M1457" s="184">
        <v>3.8374000000000001</v>
      </c>
      <c r="N1457" s="184">
        <v>3.9542000000000002</v>
      </c>
      <c r="O1457" s="184"/>
      <c r="P1457" s="184"/>
      <c r="Q1457" s="184">
        <v>5.6741000000000001</v>
      </c>
      <c r="R1457" s="184">
        <v>5.4767999999999999</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44459</v>
      </c>
      <c r="E1458" s="184">
        <v>1107.2562</v>
      </c>
      <c r="F1458" s="184">
        <v>3.1730999999999998</v>
      </c>
      <c r="G1458" s="184">
        <v>3.1730999999999998</v>
      </c>
      <c r="H1458" s="184">
        <v>3.5059999999999998</v>
      </c>
      <c r="I1458" s="184">
        <v>3.4706000000000001</v>
      </c>
      <c r="J1458" s="184">
        <v>3.6320999999999999</v>
      </c>
      <c r="K1458" s="184">
        <v>3.3708999999999998</v>
      </c>
      <c r="L1458" s="184">
        <v>3.1642999999999999</v>
      </c>
      <c r="M1458" s="184">
        <v>3.0825</v>
      </c>
      <c r="N1458" s="184">
        <v>3.1962000000000002</v>
      </c>
      <c r="O1458" s="184"/>
      <c r="P1458" s="184"/>
      <c r="Q1458" s="184">
        <v>4.6165000000000003</v>
      </c>
      <c r="R1458" s="184">
        <v>4.1448</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44459</v>
      </c>
      <c r="E1459" s="184">
        <v>1099.6949</v>
      </c>
      <c r="F1459" s="184">
        <v>2.8828</v>
      </c>
      <c r="G1459" s="184">
        <v>2.8828</v>
      </c>
      <c r="H1459" s="184">
        <v>3.2162999999999999</v>
      </c>
      <c r="I1459" s="184">
        <v>3.1802999999999999</v>
      </c>
      <c r="J1459" s="184">
        <v>3.3412999999999999</v>
      </c>
      <c r="K1459" s="184">
        <v>3.0807000000000002</v>
      </c>
      <c r="L1459" s="184">
        <v>2.8698000000000001</v>
      </c>
      <c r="M1459" s="184">
        <v>2.7791000000000001</v>
      </c>
      <c r="N1459" s="184">
        <v>2.8691</v>
      </c>
      <c r="O1459" s="184"/>
      <c r="P1459" s="184"/>
      <c r="Q1459" s="184">
        <v>4.2994000000000003</v>
      </c>
      <c r="R1459" s="184">
        <v>3.8273999999999999</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44459</v>
      </c>
      <c r="E1460" s="184">
        <v>42.938299999999998</v>
      </c>
      <c r="F1460" s="184">
        <v>3.4295</v>
      </c>
      <c r="G1460" s="184">
        <v>3.4295</v>
      </c>
      <c r="H1460" s="184">
        <v>2.9525999999999999</v>
      </c>
      <c r="I1460" s="184">
        <v>3.0880999999999998</v>
      </c>
      <c r="J1460" s="184">
        <v>3.6886999999999999</v>
      </c>
      <c r="K1460" s="184">
        <v>4.2964000000000002</v>
      </c>
      <c r="L1460" s="184">
        <v>4.4476000000000004</v>
      </c>
      <c r="M1460" s="184">
        <v>4.0373000000000001</v>
      </c>
      <c r="N1460" s="184">
        <v>3.9986000000000002</v>
      </c>
      <c r="O1460" s="184">
        <v>6.4661</v>
      </c>
      <c r="P1460" s="184">
        <v>6.4583000000000004</v>
      </c>
      <c r="Q1460" s="184">
        <v>7.3254000000000001</v>
      </c>
      <c r="R1460" s="184">
        <v>5.3367000000000004</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44459</v>
      </c>
      <c r="E1461" s="184">
        <v>42.045000000000002</v>
      </c>
      <c r="F1461" s="184">
        <v>3.1839</v>
      </c>
      <c r="G1461" s="184">
        <v>3.1839</v>
      </c>
      <c r="H1461" s="184">
        <v>2.7174</v>
      </c>
      <c r="I1461" s="184">
        <v>2.8555000000000001</v>
      </c>
      <c r="J1461" s="184">
        <v>3.4630000000000001</v>
      </c>
      <c r="K1461" s="184">
        <v>4.0726000000000004</v>
      </c>
      <c r="L1461" s="184">
        <v>4.2298999999999998</v>
      </c>
      <c r="M1461" s="184">
        <v>3.8083999999999998</v>
      </c>
      <c r="N1461" s="184">
        <v>3.7679999999999998</v>
      </c>
      <c r="O1461" s="184">
        <v>6.2211999999999996</v>
      </c>
      <c r="P1461" s="184">
        <v>6.2055999999999996</v>
      </c>
      <c r="Q1461" s="184">
        <v>6.7492000000000001</v>
      </c>
      <c r="R1461" s="184">
        <v>5.1058000000000003</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44459</v>
      </c>
      <c r="E1462" s="184">
        <v>24.800999999999998</v>
      </c>
      <c r="F1462" s="184">
        <v>3.3858999999999999</v>
      </c>
      <c r="G1462" s="184">
        <v>3.3858999999999999</v>
      </c>
      <c r="H1462" s="184">
        <v>3.0924</v>
      </c>
      <c r="I1462" s="184">
        <v>3.1259000000000001</v>
      </c>
      <c r="J1462" s="184">
        <v>3.4998</v>
      </c>
      <c r="K1462" s="184">
        <v>4.0499000000000001</v>
      </c>
      <c r="L1462" s="184">
        <v>3.9899</v>
      </c>
      <c r="M1462" s="184">
        <v>3.7671000000000001</v>
      </c>
      <c r="N1462" s="184">
        <v>3.7999000000000001</v>
      </c>
      <c r="O1462" s="184">
        <v>9.3641000000000005</v>
      </c>
      <c r="P1462" s="184">
        <v>7.1651999999999996</v>
      </c>
      <c r="Q1462" s="184">
        <v>7.9794</v>
      </c>
      <c r="R1462" s="184">
        <v>6.1178999999999997</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44459</v>
      </c>
      <c r="E1463" s="184">
        <v>19.776199999999999</v>
      </c>
      <c r="F1463" s="184">
        <v>2.6459999999999999</v>
      </c>
      <c r="G1463" s="184">
        <v>2.6459999999999999</v>
      </c>
      <c r="H1463" s="184">
        <v>2.3212999999999999</v>
      </c>
      <c r="I1463" s="184">
        <v>2.3618999999999999</v>
      </c>
      <c r="J1463" s="184">
        <v>2.7391000000000001</v>
      </c>
      <c r="K1463" s="184">
        <v>3.2669999999999999</v>
      </c>
      <c r="L1463" s="184">
        <v>3.2069000000000001</v>
      </c>
      <c r="M1463" s="184">
        <v>2.9687000000000001</v>
      </c>
      <c r="N1463" s="184">
        <v>2.9996</v>
      </c>
      <c r="O1463" s="184">
        <v>8.5248000000000008</v>
      </c>
      <c r="P1463" s="184">
        <v>6.6132999999999997</v>
      </c>
      <c r="Q1463" s="184">
        <v>5.2824999999999998</v>
      </c>
      <c r="R1463" s="184">
        <v>5.3071000000000002</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44459</v>
      </c>
      <c r="E1464" s="184">
        <v>23.1069</v>
      </c>
      <c r="F1464" s="184">
        <v>2.6333000000000002</v>
      </c>
      <c r="G1464" s="184">
        <v>2.6333000000000002</v>
      </c>
      <c r="H1464" s="184">
        <v>2.3252999999999999</v>
      </c>
      <c r="I1464" s="184">
        <v>2.3715999999999999</v>
      </c>
      <c r="J1464" s="184">
        <v>2.7427000000000001</v>
      </c>
      <c r="K1464" s="184">
        <v>3.2688999999999999</v>
      </c>
      <c r="L1464" s="184">
        <v>3.2080000000000002</v>
      </c>
      <c r="M1464" s="184">
        <v>2.9685999999999999</v>
      </c>
      <c r="N1464" s="184">
        <v>2.9990999999999999</v>
      </c>
      <c r="O1464" s="184">
        <v>8.5244</v>
      </c>
      <c r="P1464" s="184">
        <v>6.4020000000000001</v>
      </c>
      <c r="Q1464" s="184">
        <v>6.5297000000000001</v>
      </c>
      <c r="R1464" s="184">
        <v>5.3068999999999997</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44459</v>
      </c>
      <c r="E1465" s="184">
        <v>39.631399999999999</v>
      </c>
      <c r="F1465" s="184">
        <v>3.2549999999999999</v>
      </c>
      <c r="G1465" s="184">
        <v>3.2549999999999999</v>
      </c>
      <c r="H1465" s="184">
        <v>3.0015000000000001</v>
      </c>
      <c r="I1465" s="184">
        <v>3.089</v>
      </c>
      <c r="J1465" s="184">
        <v>3.5221</v>
      </c>
      <c r="K1465" s="184">
        <v>4.0121000000000002</v>
      </c>
      <c r="L1465" s="184">
        <v>3.9169999999999998</v>
      </c>
      <c r="M1465" s="184">
        <v>3.6823000000000001</v>
      </c>
      <c r="N1465" s="184">
        <v>3.7059000000000002</v>
      </c>
      <c r="O1465" s="184">
        <v>6.5091000000000001</v>
      </c>
      <c r="P1465" s="184">
        <v>6.7624000000000004</v>
      </c>
      <c r="Q1465" s="184">
        <v>7.2709999999999999</v>
      </c>
      <c r="R1465" s="184">
        <v>5.2979000000000003</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44459</v>
      </c>
      <c r="E1466" s="184">
        <v>40.701799999999999</v>
      </c>
      <c r="F1466" s="184">
        <v>3.4087000000000001</v>
      </c>
      <c r="G1466" s="184">
        <v>3.4087000000000001</v>
      </c>
      <c r="H1466" s="184">
        <v>3.1661999999999999</v>
      </c>
      <c r="I1466" s="184">
        <v>3.2515999999999998</v>
      </c>
      <c r="J1466" s="184">
        <v>3.6882999999999999</v>
      </c>
      <c r="K1466" s="184">
        <v>4.1791999999999998</v>
      </c>
      <c r="L1466" s="184">
        <v>4.0833000000000004</v>
      </c>
      <c r="M1466" s="184">
        <v>3.8458999999999999</v>
      </c>
      <c r="N1466" s="184">
        <v>3.8687999999999998</v>
      </c>
      <c r="O1466" s="184">
        <v>6.6748000000000003</v>
      </c>
      <c r="P1466" s="184">
        <v>6.9394999999999998</v>
      </c>
      <c r="Q1466" s="184">
        <v>7.9023000000000003</v>
      </c>
      <c r="R1466" s="184">
        <v>5.4631999999999996</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44459</v>
      </c>
      <c r="E1467" s="184">
        <v>4500.9306999999999</v>
      </c>
      <c r="F1467" s="184">
        <v>3.1413000000000002</v>
      </c>
      <c r="G1467" s="184">
        <v>3.1413000000000002</v>
      </c>
      <c r="H1467" s="184">
        <v>3.1286</v>
      </c>
      <c r="I1467" s="184">
        <v>3.1366999999999998</v>
      </c>
      <c r="J1467" s="184">
        <v>3.6596000000000002</v>
      </c>
      <c r="K1467" s="184">
        <v>3.9881000000000002</v>
      </c>
      <c r="L1467" s="184">
        <v>4.1162999999999998</v>
      </c>
      <c r="M1467" s="184">
        <v>3.8782000000000001</v>
      </c>
      <c r="N1467" s="184">
        <v>3.9418000000000002</v>
      </c>
      <c r="O1467" s="184">
        <v>6.5629</v>
      </c>
      <c r="P1467" s="184">
        <v>6.6165000000000003</v>
      </c>
      <c r="Q1467" s="184">
        <v>7.1128</v>
      </c>
      <c r="R1467" s="184">
        <v>5.5823</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44459</v>
      </c>
      <c r="E1468" s="184">
        <v>4560.2789000000002</v>
      </c>
      <c r="F1468" s="184">
        <v>3.2814000000000001</v>
      </c>
      <c r="G1468" s="184">
        <v>3.2814000000000001</v>
      </c>
      <c r="H1468" s="184">
        <v>3.2688000000000001</v>
      </c>
      <c r="I1468" s="184">
        <v>3.2770000000000001</v>
      </c>
      <c r="J1468" s="184">
        <v>3.8001</v>
      </c>
      <c r="K1468" s="184">
        <v>4.1295000000000002</v>
      </c>
      <c r="L1468" s="184">
        <v>4.2591999999999999</v>
      </c>
      <c r="M1468" s="184">
        <v>4.0224000000000002</v>
      </c>
      <c r="N1468" s="184">
        <v>4.0869</v>
      </c>
      <c r="O1468" s="184">
        <v>6.7489999999999997</v>
      </c>
      <c r="P1468" s="184">
        <v>6.8136999999999999</v>
      </c>
      <c r="Q1468" s="184">
        <v>7.6378000000000004</v>
      </c>
      <c r="R1468" s="184">
        <v>5.7533000000000003</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44459</v>
      </c>
      <c r="E1469" s="184">
        <v>298.37290000000002</v>
      </c>
      <c r="F1469" s="184">
        <v>3.2549000000000001</v>
      </c>
      <c r="G1469" s="184">
        <v>3.2549000000000001</v>
      </c>
      <c r="H1469" s="184">
        <v>3.2437999999999998</v>
      </c>
      <c r="I1469" s="184">
        <v>3.1362999999999999</v>
      </c>
      <c r="J1469" s="184">
        <v>3.8069000000000002</v>
      </c>
      <c r="K1469" s="184">
        <v>3.9331</v>
      </c>
      <c r="L1469" s="184">
        <v>3.9636999999999998</v>
      </c>
      <c r="M1469" s="184">
        <v>3.7913000000000001</v>
      </c>
      <c r="N1469" s="184">
        <v>3.8742000000000001</v>
      </c>
      <c r="O1469" s="184">
        <v>6.3902000000000001</v>
      </c>
      <c r="P1469" s="184">
        <v>6.6033999999999997</v>
      </c>
      <c r="Q1469" s="184">
        <v>7.2840999999999996</v>
      </c>
      <c r="R1469" s="184">
        <v>5.4013</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44459</v>
      </c>
      <c r="E1470" s="184">
        <v>300.79059999999998</v>
      </c>
      <c r="F1470" s="184">
        <v>3.3784000000000001</v>
      </c>
      <c r="G1470" s="184">
        <v>3.3784000000000001</v>
      </c>
      <c r="H1470" s="184">
        <v>3.3635000000000002</v>
      </c>
      <c r="I1470" s="184">
        <v>3.2570000000000001</v>
      </c>
      <c r="J1470" s="184">
        <v>3.9275000000000002</v>
      </c>
      <c r="K1470" s="184">
        <v>4.0542999999999996</v>
      </c>
      <c r="L1470" s="184">
        <v>4.0861000000000001</v>
      </c>
      <c r="M1470" s="184">
        <v>3.9148000000000001</v>
      </c>
      <c r="N1470" s="184">
        <v>3.9990000000000001</v>
      </c>
      <c r="O1470" s="184">
        <v>6.5171000000000001</v>
      </c>
      <c r="P1470" s="184">
        <v>6.7244000000000002</v>
      </c>
      <c r="Q1470" s="184">
        <v>7.5879000000000003</v>
      </c>
      <c r="R1470" s="184">
        <v>5.5267999999999997</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44459</v>
      </c>
      <c r="E1471" s="184">
        <v>34.235300000000002</v>
      </c>
      <c r="F1471" s="184">
        <v>2.9148000000000001</v>
      </c>
      <c r="G1471" s="184">
        <v>2.9148000000000001</v>
      </c>
      <c r="H1471" s="184">
        <v>2.8650000000000002</v>
      </c>
      <c r="I1471" s="184">
        <v>3.0192000000000001</v>
      </c>
      <c r="J1471" s="184">
        <v>3.47</v>
      </c>
      <c r="K1471" s="184">
        <v>3.7734999999999999</v>
      </c>
      <c r="L1471" s="184">
        <v>3.8544</v>
      </c>
      <c r="M1471" s="184">
        <v>3.7143999999999999</v>
      </c>
      <c r="N1471" s="184">
        <v>3.7332999999999998</v>
      </c>
      <c r="O1471" s="184">
        <v>6.085</v>
      </c>
      <c r="P1471" s="184">
        <v>6.3350999999999997</v>
      </c>
      <c r="Q1471" s="184">
        <v>7.5210999999999997</v>
      </c>
      <c r="R1471" s="184">
        <v>5.2061999999999999</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44459</v>
      </c>
      <c r="E1472" s="184">
        <v>32.3553</v>
      </c>
      <c r="F1472" s="184">
        <v>2.2566000000000002</v>
      </c>
      <c r="G1472" s="184">
        <v>2.2566000000000002</v>
      </c>
      <c r="H1472" s="184">
        <v>2.1926999999999999</v>
      </c>
      <c r="I1472" s="184">
        <v>2.355</v>
      </c>
      <c r="J1472" s="184">
        <v>2.8014000000000001</v>
      </c>
      <c r="K1472" s="184">
        <v>3.0979999999999999</v>
      </c>
      <c r="L1472" s="184">
        <v>3.1678999999999999</v>
      </c>
      <c r="M1472" s="184">
        <v>3.0137</v>
      </c>
      <c r="N1472" s="184">
        <v>3.0082</v>
      </c>
      <c r="O1472" s="184">
        <v>5.3205999999999998</v>
      </c>
      <c r="P1472" s="184">
        <v>5.6326999999999998</v>
      </c>
      <c r="Q1472" s="184">
        <v>6.5164</v>
      </c>
      <c r="R1472" s="184">
        <v>4.4333999999999998</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44459</v>
      </c>
      <c r="E1475" s="184">
        <v>2434.3546000000001</v>
      </c>
      <c r="F1475" s="184">
        <v>3.0575000000000001</v>
      </c>
      <c r="G1475" s="184">
        <v>3.0575000000000001</v>
      </c>
      <c r="H1475" s="184">
        <v>2.8401000000000001</v>
      </c>
      <c r="I1475" s="184">
        <v>2.8376000000000001</v>
      </c>
      <c r="J1475" s="184">
        <v>3.4472</v>
      </c>
      <c r="K1475" s="184">
        <v>3.9327999999999999</v>
      </c>
      <c r="L1475" s="184">
        <v>3.9809000000000001</v>
      </c>
      <c r="M1475" s="184">
        <v>3.7181999999999999</v>
      </c>
      <c r="N1475" s="184">
        <v>3.7238000000000002</v>
      </c>
      <c r="O1475" s="184">
        <v>5.8708</v>
      </c>
      <c r="P1475" s="184">
        <v>6.2996999999999996</v>
      </c>
      <c r="Q1475" s="184">
        <v>7.6486999999999998</v>
      </c>
      <c r="R1475" s="184">
        <v>5.0853000000000002</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44459</v>
      </c>
      <c r="E1476" s="184">
        <v>2492.2548000000002</v>
      </c>
      <c r="F1476" s="184">
        <v>3.3805999999999998</v>
      </c>
      <c r="G1476" s="184">
        <v>3.3805999999999998</v>
      </c>
      <c r="H1476" s="184">
        <v>3.1789000000000001</v>
      </c>
      <c r="I1476" s="184">
        <v>3.1724000000000001</v>
      </c>
      <c r="J1476" s="184">
        <v>3.7911999999999999</v>
      </c>
      <c r="K1476" s="184">
        <v>4.2843999999999998</v>
      </c>
      <c r="L1476" s="184">
        <v>4.3371000000000004</v>
      </c>
      <c r="M1476" s="184">
        <v>4.0780000000000003</v>
      </c>
      <c r="N1476" s="184">
        <v>4.0871000000000004</v>
      </c>
      <c r="O1476" s="184">
        <v>6.1901000000000002</v>
      </c>
      <c r="P1476" s="184">
        <v>6.5990000000000002</v>
      </c>
      <c r="Q1476" s="184">
        <v>8.0013000000000005</v>
      </c>
      <c r="R1476" s="184">
        <v>5.4295999999999998</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44459</v>
      </c>
      <c r="E1479" s="184">
        <v>3528.9958000000001</v>
      </c>
      <c r="F1479" s="184">
        <v>3.1789000000000001</v>
      </c>
      <c r="G1479" s="184">
        <v>3.1789000000000001</v>
      </c>
      <c r="H1479" s="184">
        <v>3.0266000000000002</v>
      </c>
      <c r="I1479" s="184">
        <v>3.2014999999999998</v>
      </c>
      <c r="J1479" s="184">
        <v>3.5787</v>
      </c>
      <c r="K1479" s="184">
        <v>3.9834000000000001</v>
      </c>
      <c r="L1479" s="184">
        <v>3.9074</v>
      </c>
      <c r="M1479" s="184">
        <v>3.7425999999999999</v>
      </c>
      <c r="N1479" s="184">
        <v>3.8740000000000001</v>
      </c>
      <c r="O1479" s="184">
        <v>6.2586000000000004</v>
      </c>
      <c r="P1479" s="184">
        <v>6.5277000000000003</v>
      </c>
      <c r="Q1479" s="184">
        <v>7.1742999999999997</v>
      </c>
      <c r="R1479" s="184">
        <v>5.1269</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44459</v>
      </c>
      <c r="E1480" s="184">
        <v>3547.4364999999998</v>
      </c>
      <c r="F1480" s="184">
        <v>3.2522000000000002</v>
      </c>
      <c r="G1480" s="184">
        <v>3.2522000000000002</v>
      </c>
      <c r="H1480" s="184">
        <v>3.1013999999999999</v>
      </c>
      <c r="I1480" s="184">
        <v>3.2755000000000001</v>
      </c>
      <c r="J1480" s="184">
        <v>3.6524999999999999</v>
      </c>
      <c r="K1480" s="184">
        <v>4.0583999999999998</v>
      </c>
      <c r="L1480" s="184">
        <v>3.9874999999999998</v>
      </c>
      <c r="M1480" s="184">
        <v>3.8317999999999999</v>
      </c>
      <c r="N1480" s="184">
        <v>3.9653</v>
      </c>
      <c r="O1480" s="184">
        <v>6.3422000000000001</v>
      </c>
      <c r="P1480" s="184">
        <v>6.5998000000000001</v>
      </c>
      <c r="Q1480" s="184">
        <v>7.5370999999999997</v>
      </c>
      <c r="R1480" s="184">
        <v>5.2225000000000001</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44459</v>
      </c>
      <c r="E1481" s="184">
        <v>32.720563971801397</v>
      </c>
      <c r="F1481" s="184">
        <v>3.1798999999999999</v>
      </c>
      <c r="G1481" s="184">
        <v>3.1798999999999999</v>
      </c>
      <c r="H1481" s="184">
        <v>2.9177</v>
      </c>
      <c r="I1481" s="184">
        <v>3.1949000000000001</v>
      </c>
      <c r="J1481" s="184">
        <v>3.7848999999999999</v>
      </c>
      <c r="K1481" s="184">
        <v>3.7616000000000001</v>
      </c>
      <c r="L1481" s="184">
        <v>3.5510999999999999</v>
      </c>
      <c r="M1481" s="184">
        <v>3.3873000000000002</v>
      </c>
      <c r="N1481" s="184">
        <v>3.5503</v>
      </c>
      <c r="O1481" s="184">
        <v>6.4592999999999998</v>
      </c>
      <c r="P1481" s="184">
        <v>7.0829000000000004</v>
      </c>
      <c r="Q1481" s="184">
        <v>7.9097999999999997</v>
      </c>
      <c r="R1481" s="184">
        <v>5.1280000000000001</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44459</v>
      </c>
      <c r="E1482" s="184">
        <v>31.601169941502899</v>
      </c>
      <c r="F1482" s="184">
        <v>2.7147999999999999</v>
      </c>
      <c r="G1482" s="184">
        <v>2.7147999999999999</v>
      </c>
      <c r="H1482" s="184">
        <v>2.4266000000000001</v>
      </c>
      <c r="I1482" s="184">
        <v>2.7128999999999999</v>
      </c>
      <c r="J1482" s="184">
        <v>3.3008999999999999</v>
      </c>
      <c r="K1482" s="184">
        <v>3.2766999999999999</v>
      </c>
      <c r="L1482" s="184">
        <v>3.0632000000000001</v>
      </c>
      <c r="M1482" s="184">
        <v>2.8974000000000002</v>
      </c>
      <c r="N1482" s="184">
        <v>3.0556000000000001</v>
      </c>
      <c r="O1482" s="184">
        <v>5.9565000000000001</v>
      </c>
      <c r="P1482" s="184">
        <v>6.5628000000000002</v>
      </c>
      <c r="Q1482" s="184">
        <v>7.3971</v>
      </c>
      <c r="R1482" s="184">
        <v>4.6227999999999998</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44459</v>
      </c>
      <c r="E1483" s="184">
        <v>3253.9573</v>
      </c>
      <c r="F1483" s="184">
        <v>3.1467999999999998</v>
      </c>
      <c r="G1483" s="184">
        <v>3.1467999999999998</v>
      </c>
      <c r="H1483" s="184">
        <v>3.0716000000000001</v>
      </c>
      <c r="I1483" s="184">
        <v>3.1839</v>
      </c>
      <c r="J1483" s="184">
        <v>3.4807000000000001</v>
      </c>
      <c r="K1483" s="184">
        <v>3.9670999999999998</v>
      </c>
      <c r="L1483" s="184">
        <v>3.9761000000000002</v>
      </c>
      <c r="M1483" s="184">
        <v>3.8723000000000001</v>
      </c>
      <c r="N1483" s="184">
        <v>3.9811000000000001</v>
      </c>
      <c r="O1483" s="184">
        <v>6.4439000000000002</v>
      </c>
      <c r="P1483" s="184">
        <v>6.6407999999999996</v>
      </c>
      <c r="Q1483" s="184">
        <v>7.5179999999999998</v>
      </c>
      <c r="R1483" s="184">
        <v>5.3369999999999997</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44459</v>
      </c>
      <c r="E1484" s="184">
        <v>3280.6055999999999</v>
      </c>
      <c r="F1484" s="184">
        <v>3.2467000000000001</v>
      </c>
      <c r="G1484" s="184">
        <v>3.2467000000000001</v>
      </c>
      <c r="H1484" s="184">
        <v>3.1718999999999999</v>
      </c>
      <c r="I1484" s="184">
        <v>3.2841</v>
      </c>
      <c r="J1484" s="184">
        <v>3.581</v>
      </c>
      <c r="K1484" s="184">
        <v>4.0682</v>
      </c>
      <c r="L1484" s="184">
        <v>4.0781000000000001</v>
      </c>
      <c r="M1484" s="184">
        <v>3.9752000000000001</v>
      </c>
      <c r="N1484" s="184">
        <v>4.0850999999999997</v>
      </c>
      <c r="O1484" s="184">
        <v>6.5503</v>
      </c>
      <c r="P1484" s="184">
        <v>6.7476000000000003</v>
      </c>
      <c r="Q1484" s="184">
        <v>7.6097000000000001</v>
      </c>
      <c r="R1484" s="184">
        <v>5.4423000000000004</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44459</v>
      </c>
      <c r="E1485" s="184">
        <v>1072.6519000000001</v>
      </c>
      <c r="F1485" s="184">
        <v>3.3809999999999998</v>
      </c>
      <c r="G1485" s="184">
        <v>3.3809999999999998</v>
      </c>
      <c r="H1485" s="184">
        <v>3.1907999999999999</v>
      </c>
      <c r="I1485" s="184">
        <v>3.2473999999999998</v>
      </c>
      <c r="J1485" s="184">
        <v>4.0079000000000002</v>
      </c>
      <c r="K1485" s="184">
        <v>4.3155999999999999</v>
      </c>
      <c r="L1485" s="184">
        <v>3.9998</v>
      </c>
      <c r="M1485" s="184">
        <v>3.8460999999999999</v>
      </c>
      <c r="N1485" s="184">
        <v>3.9489999999999998</v>
      </c>
      <c r="O1485" s="184"/>
      <c r="P1485" s="184"/>
      <c r="Q1485" s="184">
        <v>4.6517999999999997</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44459</v>
      </c>
      <c r="E1486" s="184">
        <v>1058.3624</v>
      </c>
      <c r="F1486" s="184">
        <v>2.4950999999999999</v>
      </c>
      <c r="G1486" s="184">
        <v>2.4950999999999999</v>
      </c>
      <c r="H1486" s="184">
        <v>2.3071999999999999</v>
      </c>
      <c r="I1486" s="184">
        <v>2.3666999999999998</v>
      </c>
      <c r="J1486" s="184">
        <v>3.1259000000000001</v>
      </c>
      <c r="K1486" s="184">
        <v>3.4188999999999998</v>
      </c>
      <c r="L1486" s="184">
        <v>3.0909</v>
      </c>
      <c r="M1486" s="184">
        <v>2.9356</v>
      </c>
      <c r="N1486" s="184">
        <v>3.0287000000000002</v>
      </c>
      <c r="O1486" s="184"/>
      <c r="P1486" s="184"/>
      <c r="Q1486" s="184">
        <v>3.7458999999999998</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44459</v>
      </c>
      <c r="E1489" s="184">
        <v>34.838200000000001</v>
      </c>
      <c r="F1489" s="184">
        <v>3.4933000000000001</v>
      </c>
      <c r="G1489" s="184">
        <v>3.4933000000000001</v>
      </c>
      <c r="H1489" s="184">
        <v>3.3698000000000001</v>
      </c>
      <c r="I1489" s="184">
        <v>3.3344999999999998</v>
      </c>
      <c r="J1489" s="184">
        <v>3.7429999999999999</v>
      </c>
      <c r="K1489" s="184">
        <v>4.1055999999999999</v>
      </c>
      <c r="L1489" s="184">
        <v>4.1081000000000003</v>
      </c>
      <c r="M1489" s="184">
        <v>3.9500999999999999</v>
      </c>
      <c r="N1489" s="184">
        <v>4.0956000000000001</v>
      </c>
      <c r="O1489" s="184">
        <v>6.6440000000000001</v>
      </c>
      <c r="P1489" s="184">
        <v>6.9166999999999996</v>
      </c>
      <c r="Q1489" s="184">
        <v>7.9568000000000003</v>
      </c>
      <c r="R1489" s="184">
        <v>5.5776000000000003</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44459</v>
      </c>
      <c r="E1490" s="184">
        <v>33.099699999999999</v>
      </c>
      <c r="F1490" s="184">
        <v>2.9781</v>
      </c>
      <c r="G1490" s="184">
        <v>2.9781</v>
      </c>
      <c r="H1490" s="184">
        <v>2.8371</v>
      </c>
      <c r="I1490" s="184">
        <v>2.8071000000000002</v>
      </c>
      <c r="J1490" s="184">
        <v>3.2101999999999999</v>
      </c>
      <c r="K1490" s="184">
        <v>3.5707</v>
      </c>
      <c r="L1490" s="184">
        <v>3.5695000000000001</v>
      </c>
      <c r="M1490" s="184">
        <v>3.4426999999999999</v>
      </c>
      <c r="N1490" s="184">
        <v>3.5642999999999998</v>
      </c>
      <c r="O1490" s="184">
        <v>6.0362</v>
      </c>
      <c r="P1490" s="184">
        <v>6.2511000000000001</v>
      </c>
      <c r="Q1490" s="184">
        <v>7.2080000000000002</v>
      </c>
      <c r="R1490" s="184">
        <v>5.0042</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44459</v>
      </c>
      <c r="E1491" s="184">
        <v>11.907400000000001</v>
      </c>
      <c r="F1491" s="184">
        <v>2.8616000000000001</v>
      </c>
      <c r="G1491" s="184">
        <v>2.8616000000000001</v>
      </c>
      <c r="H1491" s="184">
        <v>2.9794</v>
      </c>
      <c r="I1491" s="184">
        <v>3.1128</v>
      </c>
      <c r="J1491" s="184">
        <v>3.2919999999999998</v>
      </c>
      <c r="K1491" s="184">
        <v>3.6936</v>
      </c>
      <c r="L1491" s="184">
        <v>3.6073</v>
      </c>
      <c r="M1491" s="184">
        <v>3.5314999999999999</v>
      </c>
      <c r="N1491" s="184">
        <v>3.5564</v>
      </c>
      <c r="O1491" s="184"/>
      <c r="P1491" s="184"/>
      <c r="Q1491" s="184">
        <v>6.0201000000000002</v>
      </c>
      <c r="R1491" s="184">
        <v>4.8609999999999998</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44459</v>
      </c>
      <c r="E1492" s="184">
        <v>11.873200000000001</v>
      </c>
      <c r="F1492" s="184">
        <v>2.7673999999999999</v>
      </c>
      <c r="G1492" s="184">
        <v>2.7673999999999999</v>
      </c>
      <c r="H1492" s="184">
        <v>2.8561000000000001</v>
      </c>
      <c r="I1492" s="184">
        <v>3.0337999999999998</v>
      </c>
      <c r="J1492" s="184">
        <v>3.2018</v>
      </c>
      <c r="K1492" s="184">
        <v>3.6044</v>
      </c>
      <c r="L1492" s="184">
        <v>3.5335000000000001</v>
      </c>
      <c r="M1492" s="184">
        <v>3.4504000000000001</v>
      </c>
      <c r="N1492" s="184">
        <v>3.4727999999999999</v>
      </c>
      <c r="O1492" s="184"/>
      <c r="P1492" s="184"/>
      <c r="Q1492" s="184">
        <v>5.9180000000000001</v>
      </c>
      <c r="R1492" s="184">
        <v>4.7830000000000004</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44459</v>
      </c>
      <c r="E1493" s="184">
        <v>3744.2264</v>
      </c>
      <c r="F1493" s="184">
        <v>3.5</v>
      </c>
      <c r="G1493" s="184">
        <v>3.5</v>
      </c>
      <c r="H1493" s="184">
        <v>3.2326999999999999</v>
      </c>
      <c r="I1493" s="184">
        <v>3.2324999999999999</v>
      </c>
      <c r="J1493" s="184">
        <v>3.8224</v>
      </c>
      <c r="K1493" s="184">
        <v>4.3425000000000002</v>
      </c>
      <c r="L1493" s="184">
        <v>4.5435999999999996</v>
      </c>
      <c r="M1493" s="184">
        <v>4.2762000000000002</v>
      </c>
      <c r="N1493" s="184">
        <v>4.3448000000000002</v>
      </c>
      <c r="O1493" s="184">
        <v>4.6794000000000002</v>
      </c>
      <c r="P1493" s="184">
        <v>5.2636000000000003</v>
      </c>
      <c r="Q1493" s="184">
        <v>6.7313000000000001</v>
      </c>
      <c r="R1493" s="184">
        <v>5.7432999999999996</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44459</v>
      </c>
      <c r="E1494" s="184">
        <v>3710.5994999999998</v>
      </c>
      <c r="F1494" s="184">
        <v>3.2265999999999999</v>
      </c>
      <c r="G1494" s="184">
        <v>3.2265999999999999</v>
      </c>
      <c r="H1494" s="184">
        <v>3.0001000000000002</v>
      </c>
      <c r="I1494" s="184">
        <v>3.0442999999999998</v>
      </c>
      <c r="J1494" s="184">
        <v>3.6154999999999999</v>
      </c>
      <c r="K1494" s="184">
        <v>4.1535000000000002</v>
      </c>
      <c r="L1494" s="184">
        <v>4.3574000000000002</v>
      </c>
      <c r="M1494" s="184">
        <v>4.0799000000000003</v>
      </c>
      <c r="N1494" s="184">
        <v>4.1445999999999996</v>
      </c>
      <c r="O1494" s="184">
        <v>4.5103</v>
      </c>
      <c r="P1494" s="184">
        <v>5.1333000000000002</v>
      </c>
      <c r="Q1494" s="184">
        <v>6.7934999999999999</v>
      </c>
      <c r="R1494" s="184">
        <v>5.5663</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44459</v>
      </c>
      <c r="E1495" s="184">
        <v>2439.4531999999999</v>
      </c>
      <c r="F1495" s="184">
        <v>3.3130999999999999</v>
      </c>
      <c r="G1495" s="184">
        <v>3.3130999999999999</v>
      </c>
      <c r="H1495" s="184">
        <v>3.2755999999999998</v>
      </c>
      <c r="I1495" s="184">
        <v>3.3170000000000002</v>
      </c>
      <c r="J1495" s="184">
        <v>3.6515</v>
      </c>
      <c r="K1495" s="184">
        <v>4.0678000000000001</v>
      </c>
      <c r="L1495" s="184">
        <v>4.0773999999999999</v>
      </c>
      <c r="M1495" s="184">
        <v>3.9186000000000001</v>
      </c>
      <c r="N1495" s="184">
        <v>4.0198999999999998</v>
      </c>
      <c r="O1495" s="184">
        <v>6.4923000000000002</v>
      </c>
      <c r="P1495" s="184">
        <v>6.7337999999999996</v>
      </c>
      <c r="Q1495" s="184">
        <v>7.6097999999999999</v>
      </c>
      <c r="R1495" s="184">
        <v>5.4157999999999999</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44459</v>
      </c>
      <c r="E1496" s="184">
        <v>2417.6772000000001</v>
      </c>
      <c r="F1496" s="184">
        <v>3.2250999999999999</v>
      </c>
      <c r="G1496" s="184">
        <v>3.2250999999999999</v>
      </c>
      <c r="H1496" s="184">
        <v>3.1863999999999999</v>
      </c>
      <c r="I1496" s="184">
        <v>3.2273000000000001</v>
      </c>
      <c r="J1496" s="184">
        <v>3.5613999999999999</v>
      </c>
      <c r="K1496" s="184">
        <v>3.9769999999999999</v>
      </c>
      <c r="L1496" s="184">
        <v>3.9864000000000002</v>
      </c>
      <c r="M1496" s="184">
        <v>3.8266</v>
      </c>
      <c r="N1496" s="184">
        <v>3.9260999999999999</v>
      </c>
      <c r="O1496" s="184">
        <v>6.3815</v>
      </c>
      <c r="P1496" s="184">
        <v>6.6172000000000004</v>
      </c>
      <c r="Q1496" s="184">
        <v>7.4991000000000003</v>
      </c>
      <c r="R1496" s="184">
        <v>5.3159999999999998</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3.1298756756756756</v>
      </c>
      <c r="G1497" s="186">
        <v>3.1298756756756756</v>
      </c>
      <c r="H1497" s="186">
        <v>3.006694594594594</v>
      </c>
      <c r="I1497" s="186">
        <v>3.0733162162162162</v>
      </c>
      <c r="J1497" s="186">
        <v>3.5320027027027026</v>
      </c>
      <c r="K1497" s="186">
        <v>3.8795216216216226</v>
      </c>
      <c r="L1497" s="186">
        <v>3.8612594594594611</v>
      </c>
      <c r="M1497" s="186">
        <v>3.6721000000000004</v>
      </c>
      <c r="N1497" s="186">
        <v>3.7459054054054062</v>
      </c>
      <c r="O1497" s="186">
        <v>6.4882137931034478</v>
      </c>
      <c r="P1497" s="186">
        <v>6.5171310344827589</v>
      </c>
      <c r="Q1497" s="186">
        <v>6.8301513513513514</v>
      </c>
      <c r="R1497" s="186">
        <v>5.2570599999999992</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3.2250999999999999</v>
      </c>
      <c r="G1498" s="186">
        <v>3.2250999999999999</v>
      </c>
      <c r="H1498" s="186">
        <v>3.1013999999999999</v>
      </c>
      <c r="I1498" s="186">
        <v>3.1802999999999999</v>
      </c>
      <c r="J1498" s="186">
        <v>3.6154999999999999</v>
      </c>
      <c r="K1498" s="186">
        <v>3.9897999999999998</v>
      </c>
      <c r="L1498" s="186">
        <v>3.9874999999999998</v>
      </c>
      <c r="M1498" s="186">
        <v>3.8266</v>
      </c>
      <c r="N1498" s="186">
        <v>3.8742000000000001</v>
      </c>
      <c r="O1498" s="186">
        <v>6.4592999999999998</v>
      </c>
      <c r="P1498" s="186">
        <v>6.6132999999999997</v>
      </c>
      <c r="Q1498" s="186">
        <v>7.2709999999999999</v>
      </c>
      <c r="R1498" s="186">
        <v>5.3367000000000004</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44459</v>
      </c>
      <c r="E1501" s="184">
        <v>33.776800000000001</v>
      </c>
      <c r="F1501" s="184">
        <v>-0.80640000000000001</v>
      </c>
      <c r="G1501" s="184">
        <v>-0.80640000000000001</v>
      </c>
      <c r="H1501" s="184">
        <v>0.18870000000000001</v>
      </c>
      <c r="I1501" s="184">
        <v>0.28089999999999998</v>
      </c>
      <c r="J1501" s="184">
        <v>5.2053000000000003</v>
      </c>
      <c r="K1501" s="184">
        <v>11.4374</v>
      </c>
      <c r="L1501" s="184">
        <v>19.9575</v>
      </c>
      <c r="M1501" s="184">
        <v>23.168700000000001</v>
      </c>
      <c r="N1501" s="184">
        <v>41.859099999999998</v>
      </c>
      <c r="O1501" s="184">
        <v>19.090900000000001</v>
      </c>
      <c r="P1501" s="184">
        <v>14.226000000000001</v>
      </c>
      <c r="Q1501" s="184">
        <v>11.8788</v>
      </c>
      <c r="R1501" s="184">
        <v>24.867999999999999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44459</v>
      </c>
      <c r="E1502" s="184">
        <v>30.5273</v>
      </c>
      <c r="F1502" s="184">
        <v>-0.81969999999999998</v>
      </c>
      <c r="G1502" s="184">
        <v>-0.81969999999999998</v>
      </c>
      <c r="H1502" s="184">
        <v>0.15679999999999999</v>
      </c>
      <c r="I1502" s="184">
        <v>0.2177</v>
      </c>
      <c r="J1502" s="184">
        <v>5.0590000000000002</v>
      </c>
      <c r="K1502" s="184">
        <v>10.945399999999999</v>
      </c>
      <c r="L1502" s="184">
        <v>18.924900000000001</v>
      </c>
      <c r="M1502" s="184">
        <v>21.624199999999998</v>
      </c>
      <c r="N1502" s="184">
        <v>39.545699999999997</v>
      </c>
      <c r="O1502" s="184">
        <v>17.490100000000002</v>
      </c>
      <c r="P1502" s="184">
        <v>12.761699999999999</v>
      </c>
      <c r="Q1502" s="184">
        <v>10.5923</v>
      </c>
      <c r="R1502" s="184">
        <v>23.0303</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44459</v>
      </c>
      <c r="E1503" s="184">
        <v>46.728000000000002</v>
      </c>
      <c r="F1503" s="184">
        <v>-0.5978</v>
      </c>
      <c r="G1503" s="184">
        <v>-0.5978</v>
      </c>
      <c r="H1503" s="184">
        <v>-0.33910000000000001</v>
      </c>
      <c r="I1503" s="184">
        <v>-0.3901</v>
      </c>
      <c r="J1503" s="184">
        <v>1.9972000000000001</v>
      </c>
      <c r="K1503" s="184">
        <v>6.907</v>
      </c>
      <c r="L1503" s="184">
        <v>14.1656</v>
      </c>
      <c r="M1503" s="184">
        <v>17.250900000000001</v>
      </c>
      <c r="N1503" s="184">
        <v>29.415299999999998</v>
      </c>
      <c r="O1503" s="184">
        <v>13.9572</v>
      </c>
      <c r="P1503" s="184">
        <v>10.96</v>
      </c>
      <c r="Q1503" s="184">
        <v>10.047000000000001</v>
      </c>
      <c r="R1503" s="184">
        <v>20.803899999999999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44459</v>
      </c>
      <c r="E1504" s="184">
        <v>49.722999999999999</v>
      </c>
      <c r="F1504" s="184">
        <v>-0.58579999999999999</v>
      </c>
      <c r="G1504" s="184">
        <v>-0.58579999999999999</v>
      </c>
      <c r="H1504" s="184">
        <v>-0.31080000000000002</v>
      </c>
      <c r="I1504" s="184">
        <v>-0.3347</v>
      </c>
      <c r="J1504" s="184">
        <v>2.1236999999999999</v>
      </c>
      <c r="K1504" s="184">
        <v>7.3072999999999997</v>
      </c>
      <c r="L1504" s="184">
        <v>15.072900000000001</v>
      </c>
      <c r="M1504" s="184">
        <v>18.563099999999999</v>
      </c>
      <c r="N1504" s="184">
        <v>31.191800000000001</v>
      </c>
      <c r="O1504" s="184">
        <v>15.0535</v>
      </c>
      <c r="P1504" s="184">
        <v>11.8565</v>
      </c>
      <c r="Q1504" s="184">
        <v>11.5593</v>
      </c>
      <c r="R1504" s="184">
        <v>22.200900000000001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44459</v>
      </c>
      <c r="E1505" s="184">
        <v>394.3032</v>
      </c>
      <c r="F1505" s="184">
        <v>-0.93510000000000004</v>
      </c>
      <c r="G1505" s="184">
        <v>-0.93510000000000004</v>
      </c>
      <c r="H1505" s="184">
        <v>0.84850000000000003</v>
      </c>
      <c r="I1505" s="184">
        <v>1.5293000000000001</v>
      </c>
      <c r="J1505" s="184">
        <v>5.7256999999999998</v>
      </c>
      <c r="K1505" s="184">
        <v>9.5147999999999993</v>
      </c>
      <c r="L1505" s="184">
        <v>17.813099999999999</v>
      </c>
      <c r="M1505" s="184">
        <v>28.9495</v>
      </c>
      <c r="N1505" s="184">
        <v>48.327800000000003</v>
      </c>
      <c r="O1505" s="184">
        <v>14.6485</v>
      </c>
      <c r="P1505" s="184">
        <v>13.5945</v>
      </c>
      <c r="Q1505" s="184">
        <v>21.4589</v>
      </c>
      <c r="R1505" s="184">
        <v>21.914200000000001</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44459</v>
      </c>
      <c r="E1506" s="184">
        <v>422.3664</v>
      </c>
      <c r="F1506" s="184">
        <v>-0.93030000000000002</v>
      </c>
      <c r="G1506" s="184">
        <v>-0.93030000000000002</v>
      </c>
      <c r="H1506" s="184">
        <v>0.86009999999999998</v>
      </c>
      <c r="I1506" s="184">
        <v>1.5522</v>
      </c>
      <c r="J1506" s="184">
        <v>5.7765000000000004</v>
      </c>
      <c r="K1506" s="184">
        <v>9.6809999999999992</v>
      </c>
      <c r="L1506" s="184">
        <v>18.175599999999999</v>
      </c>
      <c r="M1506" s="184">
        <v>29.533300000000001</v>
      </c>
      <c r="N1506" s="184">
        <v>49.222700000000003</v>
      </c>
      <c r="O1506" s="184">
        <v>15.4391</v>
      </c>
      <c r="P1506" s="184">
        <v>14.5189</v>
      </c>
      <c r="Q1506" s="184">
        <v>15.845000000000001</v>
      </c>
      <c r="R1506" s="184">
        <v>22.680199999999999</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44459</v>
      </c>
      <c r="E1507" s="184">
        <v>10.9237</v>
      </c>
      <c r="F1507" s="184">
        <v>-0.25929999999999997</v>
      </c>
      <c r="G1507" s="184">
        <v>-0.25929999999999997</v>
      </c>
      <c r="H1507" s="184">
        <v>-0.2329</v>
      </c>
      <c r="I1507" s="184">
        <v>-0.3367</v>
      </c>
      <c r="J1507" s="184">
        <v>0.73960000000000004</v>
      </c>
      <c r="K1507" s="184">
        <v>2.2168000000000001</v>
      </c>
      <c r="L1507" s="184">
        <v>5.1478000000000002</v>
      </c>
      <c r="M1507" s="184">
        <v>4.6071</v>
      </c>
      <c r="N1507" s="184">
        <v>8.9286999999999992</v>
      </c>
      <c r="O1507" s="184"/>
      <c r="P1507" s="184"/>
      <c r="Q1507" s="184">
        <v>8.1416000000000004</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44459</v>
      </c>
      <c r="E1508" s="184">
        <v>10.7384</v>
      </c>
      <c r="F1508" s="184">
        <v>-0.27210000000000001</v>
      </c>
      <c r="G1508" s="184">
        <v>-0.27210000000000001</v>
      </c>
      <c r="H1508" s="184">
        <v>-0.26190000000000002</v>
      </c>
      <c r="I1508" s="184">
        <v>-0.39419999999999999</v>
      </c>
      <c r="J1508" s="184">
        <v>0.61280000000000001</v>
      </c>
      <c r="K1508" s="184">
        <v>1.8283</v>
      </c>
      <c r="L1508" s="184">
        <v>4.3403999999999998</v>
      </c>
      <c r="M1508" s="184">
        <v>3.4159000000000002</v>
      </c>
      <c r="N1508" s="184">
        <v>7.2853000000000003</v>
      </c>
      <c r="O1508" s="184"/>
      <c r="P1508" s="184"/>
      <c r="Q1508" s="184">
        <v>6.5148000000000001</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44459</v>
      </c>
      <c r="E1509" s="184">
        <v>24.759799999999998</v>
      </c>
      <c r="F1509" s="184">
        <v>-1.1301000000000001</v>
      </c>
      <c r="G1509" s="184">
        <v>-1.1301000000000001</v>
      </c>
      <c r="H1509" s="184">
        <v>-0.50270000000000004</v>
      </c>
      <c r="I1509" s="184">
        <v>-0.80089999999999995</v>
      </c>
      <c r="J1509" s="184">
        <v>3.8408000000000002</v>
      </c>
      <c r="K1509" s="184">
        <v>7.3917000000000002</v>
      </c>
      <c r="L1509" s="184">
        <v>14.393000000000001</v>
      </c>
      <c r="M1509" s="184">
        <v>17.077000000000002</v>
      </c>
      <c r="N1509" s="184">
        <v>29.248100000000001</v>
      </c>
      <c r="O1509" s="184">
        <v>12.709899999999999</v>
      </c>
      <c r="P1509" s="184">
        <v>9.2199000000000009</v>
      </c>
      <c r="Q1509" s="184">
        <v>9.0466999999999995</v>
      </c>
      <c r="R1509" s="184">
        <v>17.1372</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44459</v>
      </c>
      <c r="E1510" s="184">
        <v>27.6525</v>
      </c>
      <c r="F1510" s="184">
        <v>-1.1549</v>
      </c>
      <c r="G1510" s="184">
        <v>-1.1549</v>
      </c>
      <c r="H1510" s="184">
        <v>-0.50409999999999999</v>
      </c>
      <c r="I1510" s="184">
        <v>-0.76080000000000003</v>
      </c>
      <c r="J1510" s="184">
        <v>3.9872999999999998</v>
      </c>
      <c r="K1510" s="184">
        <v>7.9382999999999999</v>
      </c>
      <c r="L1510" s="184">
        <v>15.5288</v>
      </c>
      <c r="M1510" s="184">
        <v>18.795500000000001</v>
      </c>
      <c r="N1510" s="184">
        <v>31.569600000000001</v>
      </c>
      <c r="O1510" s="184">
        <v>14.4259</v>
      </c>
      <c r="P1510" s="184">
        <v>10.7462</v>
      </c>
      <c r="Q1510" s="184">
        <v>10.039199999999999</v>
      </c>
      <c r="R1510" s="184">
        <v>18.955300000000001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44459</v>
      </c>
      <c r="E1511" s="184">
        <v>12.963699999999999</v>
      </c>
      <c r="F1511" s="184">
        <v>-1.0472999999999999</v>
      </c>
      <c r="G1511" s="184">
        <v>-1.0472999999999999</v>
      </c>
      <c r="H1511" s="184">
        <v>-0.86409999999999998</v>
      </c>
      <c r="I1511" s="184">
        <v>-1.1393</v>
      </c>
      <c r="J1511" s="184">
        <v>1.9576</v>
      </c>
      <c r="K1511" s="184">
        <v>6.9585999999999997</v>
      </c>
      <c r="L1511" s="184">
        <v>14.470800000000001</v>
      </c>
      <c r="M1511" s="184">
        <v>17.809000000000001</v>
      </c>
      <c r="N1511" s="184">
        <v>31.073599999999999</v>
      </c>
      <c r="O1511" s="184"/>
      <c r="P1511" s="184"/>
      <c r="Q1511" s="184">
        <v>27.657599999999999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44459</v>
      </c>
      <c r="E1512" s="184">
        <v>12.7424</v>
      </c>
      <c r="F1512" s="184">
        <v>-1.0606</v>
      </c>
      <c r="G1512" s="184">
        <v>-1.0606</v>
      </c>
      <c r="H1512" s="184">
        <v>-0.89670000000000005</v>
      </c>
      <c r="I1512" s="184">
        <v>-1.1987000000000001</v>
      </c>
      <c r="J1512" s="184">
        <v>1.8309</v>
      </c>
      <c r="K1512" s="184">
        <v>6.5605000000000002</v>
      </c>
      <c r="L1512" s="184">
        <v>13.5585</v>
      </c>
      <c r="M1512" s="184">
        <v>16.353000000000002</v>
      </c>
      <c r="N1512" s="184">
        <v>28.954699999999999</v>
      </c>
      <c r="O1512" s="184"/>
      <c r="P1512" s="184"/>
      <c r="Q1512" s="184">
        <v>25.6065</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44459</v>
      </c>
      <c r="E1513" s="184">
        <v>72.104299999999995</v>
      </c>
      <c r="F1513" s="184">
        <v>-0.76039999999999996</v>
      </c>
      <c r="G1513" s="184">
        <v>-0.76039999999999996</v>
      </c>
      <c r="H1513" s="184">
        <v>-0.29320000000000002</v>
      </c>
      <c r="I1513" s="184">
        <v>-0.1366</v>
      </c>
      <c r="J1513" s="184">
        <v>2.9645000000000001</v>
      </c>
      <c r="K1513" s="184">
        <v>5.4770000000000003</v>
      </c>
      <c r="L1513" s="184">
        <v>32.5946</v>
      </c>
      <c r="M1513" s="184">
        <v>42.982700000000001</v>
      </c>
      <c r="N1513" s="184">
        <v>53.653700000000001</v>
      </c>
      <c r="O1513" s="184">
        <v>27.546099999999999</v>
      </c>
      <c r="P1513" s="184">
        <v>17.164300000000001</v>
      </c>
      <c r="Q1513" s="184">
        <v>10.107100000000001</v>
      </c>
      <c r="R1513" s="184">
        <v>37.071100000000001</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44459</v>
      </c>
      <c r="E1514" s="184">
        <v>72.977199999999996</v>
      </c>
      <c r="F1514" s="184">
        <v>-0.74629999999999996</v>
      </c>
      <c r="G1514" s="184">
        <v>-0.74629999999999996</v>
      </c>
      <c r="H1514" s="184">
        <v>-0.25979999999999998</v>
      </c>
      <c r="I1514" s="184">
        <v>-7.0000000000000007E-2</v>
      </c>
      <c r="J1514" s="184">
        <v>3.1187</v>
      </c>
      <c r="K1514" s="184">
        <v>5.9625000000000004</v>
      </c>
      <c r="L1514" s="184">
        <v>33.954700000000003</v>
      </c>
      <c r="M1514" s="184">
        <v>44.950800000000001</v>
      </c>
      <c r="N1514" s="184">
        <v>55.775399999999998</v>
      </c>
      <c r="O1514" s="184">
        <v>28.0578</v>
      </c>
      <c r="P1514" s="184">
        <v>17.446400000000001</v>
      </c>
      <c r="Q1514" s="184">
        <v>13.3909</v>
      </c>
      <c r="R1514" s="184">
        <v>38.119999999999997</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44459</v>
      </c>
      <c r="E1515" s="184">
        <v>39.474800000000002</v>
      </c>
      <c r="F1515" s="184">
        <v>-0.51090000000000002</v>
      </c>
      <c r="G1515" s="184">
        <v>-0.51090000000000002</v>
      </c>
      <c r="H1515" s="184">
        <v>-5.0000000000000001E-4</v>
      </c>
      <c r="I1515" s="184">
        <v>0.15629999999999999</v>
      </c>
      <c r="J1515" s="184">
        <v>3.0611999999999999</v>
      </c>
      <c r="K1515" s="184">
        <v>4.9580000000000002</v>
      </c>
      <c r="L1515" s="184">
        <v>12.593400000000001</v>
      </c>
      <c r="M1515" s="184">
        <v>13.1884</v>
      </c>
      <c r="N1515" s="184">
        <v>21.0809</v>
      </c>
      <c r="O1515" s="184">
        <v>13.451599999999999</v>
      </c>
      <c r="P1515" s="184">
        <v>10.656599999999999</v>
      </c>
      <c r="Q1515" s="184">
        <v>11.575900000000001</v>
      </c>
      <c r="R1515" s="184">
        <v>15.310499999999999</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44459</v>
      </c>
      <c r="E1516" s="184">
        <v>36.854700000000001</v>
      </c>
      <c r="F1516" s="184">
        <v>-0.51770000000000005</v>
      </c>
      <c r="G1516" s="184">
        <v>-0.51770000000000005</v>
      </c>
      <c r="H1516" s="184">
        <v>-1.6299999999999999E-2</v>
      </c>
      <c r="I1516" s="184">
        <v>0.1244</v>
      </c>
      <c r="J1516" s="184">
        <v>2.9918</v>
      </c>
      <c r="K1516" s="184">
        <v>4.7409999999999997</v>
      </c>
      <c r="L1516" s="184">
        <v>12.125</v>
      </c>
      <c r="M1516" s="184">
        <v>12.5039</v>
      </c>
      <c r="N1516" s="184">
        <v>20.1477</v>
      </c>
      <c r="O1516" s="184">
        <v>12.6709</v>
      </c>
      <c r="P1516" s="184">
        <v>9.6862999999999992</v>
      </c>
      <c r="Q1516" s="184">
        <v>8.5967000000000002</v>
      </c>
      <c r="R1516" s="184">
        <v>14.5139</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44459</v>
      </c>
      <c r="E1517" s="184">
        <v>15.4528</v>
      </c>
      <c r="F1517" s="184">
        <v>-0.88829999999999998</v>
      </c>
      <c r="G1517" s="184">
        <v>-0.88829999999999998</v>
      </c>
      <c r="H1517" s="184">
        <v>-0.66849999999999998</v>
      </c>
      <c r="I1517" s="184">
        <v>-0.70750000000000002</v>
      </c>
      <c r="J1517" s="184">
        <v>3.1486000000000001</v>
      </c>
      <c r="K1517" s="184">
        <v>7.0754000000000001</v>
      </c>
      <c r="L1517" s="184">
        <v>14.6333</v>
      </c>
      <c r="M1517" s="184">
        <v>22.663699999999999</v>
      </c>
      <c r="N1517" s="184">
        <v>37.805300000000003</v>
      </c>
      <c r="O1517" s="184"/>
      <c r="P1517" s="184"/>
      <c r="Q1517" s="184">
        <v>32.465299999999999</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44459</v>
      </c>
      <c r="E1518" s="184">
        <v>15.011799999999999</v>
      </c>
      <c r="F1518" s="184">
        <v>-0.90369999999999995</v>
      </c>
      <c r="G1518" s="184">
        <v>-0.90369999999999995</v>
      </c>
      <c r="H1518" s="184">
        <v>-0.70440000000000003</v>
      </c>
      <c r="I1518" s="184">
        <v>-0.77859999999999996</v>
      </c>
      <c r="J1518" s="184">
        <v>2.9870000000000001</v>
      </c>
      <c r="K1518" s="184">
        <v>6.6223999999999998</v>
      </c>
      <c r="L1518" s="184">
        <v>13.6225</v>
      </c>
      <c r="M1518" s="184">
        <v>20.996600000000001</v>
      </c>
      <c r="N1518" s="184">
        <v>35.298699999999997</v>
      </c>
      <c r="O1518" s="184"/>
      <c r="P1518" s="184"/>
      <c r="Q1518" s="184">
        <v>30.0106</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44459</v>
      </c>
      <c r="E1519" s="184">
        <v>47.039499999999997</v>
      </c>
      <c r="F1519" s="184">
        <v>-0.45900000000000002</v>
      </c>
      <c r="G1519" s="184">
        <v>-0.45900000000000002</v>
      </c>
      <c r="H1519" s="184">
        <v>2.3400000000000001E-2</v>
      </c>
      <c r="I1519" s="184">
        <v>-0.27029999999999998</v>
      </c>
      <c r="J1519" s="184">
        <v>3.1619999999999999</v>
      </c>
      <c r="K1519" s="184">
        <v>5.8849999999999998</v>
      </c>
      <c r="L1519" s="184">
        <v>10.318</v>
      </c>
      <c r="M1519" s="184">
        <v>13.437799999999999</v>
      </c>
      <c r="N1519" s="184">
        <v>21.702200000000001</v>
      </c>
      <c r="O1519" s="184">
        <v>9.7903000000000002</v>
      </c>
      <c r="P1519" s="184">
        <v>9.0091000000000001</v>
      </c>
      <c r="Q1519" s="184">
        <v>8.2173999999999996</v>
      </c>
      <c r="R1519" s="184">
        <v>15.1508</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44459</v>
      </c>
      <c r="E1520" s="184">
        <v>43.980699999999999</v>
      </c>
      <c r="F1520" s="184">
        <v>-0.46550000000000002</v>
      </c>
      <c r="G1520" s="184">
        <v>-0.46550000000000002</v>
      </c>
      <c r="H1520" s="184">
        <v>8.0000000000000002E-3</v>
      </c>
      <c r="I1520" s="184">
        <v>-0.3004</v>
      </c>
      <c r="J1520" s="184">
        <v>3.0935000000000001</v>
      </c>
      <c r="K1520" s="184">
        <v>5.6722999999999999</v>
      </c>
      <c r="L1520" s="184">
        <v>9.8809000000000005</v>
      </c>
      <c r="M1520" s="184">
        <v>12.765000000000001</v>
      </c>
      <c r="N1520" s="184">
        <v>20.745200000000001</v>
      </c>
      <c r="O1520" s="184">
        <v>8.8942999999999994</v>
      </c>
      <c r="P1520" s="184">
        <v>8.0494000000000003</v>
      </c>
      <c r="Q1520" s="184">
        <v>12.3012</v>
      </c>
      <c r="R1520" s="184">
        <v>14.2639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-0.74255999999999989</v>
      </c>
      <c r="G1521" s="186">
        <v>-0.74255999999999989</v>
      </c>
      <c r="H1521" s="186">
        <v>-0.188475</v>
      </c>
      <c r="I1521" s="186">
        <v>-0.18790000000000001</v>
      </c>
      <c r="J1521" s="186">
        <v>3.1691849999999997</v>
      </c>
      <c r="K1521" s="186">
        <v>6.754035</v>
      </c>
      <c r="L1521" s="186">
        <v>15.563565000000001</v>
      </c>
      <c r="M1521" s="186">
        <v>20.031804999999999</v>
      </c>
      <c r="N1521" s="186">
        <v>32.141574999999996</v>
      </c>
      <c r="O1521" s="186">
        <v>15.944721428571425</v>
      </c>
      <c r="P1521" s="186">
        <v>12.135414285714281</v>
      </c>
      <c r="Q1521" s="186">
        <v>14.75264</v>
      </c>
      <c r="R1521" s="186">
        <v>21.858585714285713</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-0.78339999999999999</v>
      </c>
      <c r="G1522" s="186">
        <v>-0.78339999999999999</v>
      </c>
      <c r="H1522" s="186">
        <v>-0.26085000000000003</v>
      </c>
      <c r="I1522" s="186">
        <v>-0.31755</v>
      </c>
      <c r="J1522" s="186">
        <v>3.07735</v>
      </c>
      <c r="K1522" s="186">
        <v>6.7646999999999995</v>
      </c>
      <c r="L1522" s="186">
        <v>14.431900000000001</v>
      </c>
      <c r="M1522" s="186">
        <v>18.186050000000002</v>
      </c>
      <c r="N1522" s="186">
        <v>31.1327</v>
      </c>
      <c r="O1522" s="186">
        <v>14.5372</v>
      </c>
      <c r="P1522" s="186">
        <v>11.408250000000001</v>
      </c>
      <c r="Q1522" s="186">
        <v>11.567600000000001</v>
      </c>
      <c r="R1522" s="186">
        <v>21.35905</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44459</v>
      </c>
      <c r="E1525" s="184">
        <v>165.26</v>
      </c>
      <c r="F1525" s="184">
        <v>-1.6660999999999999</v>
      </c>
      <c r="G1525" s="184">
        <v>-1.6660999999999999</v>
      </c>
      <c r="H1525" s="184">
        <v>-0.66120000000000001</v>
      </c>
      <c r="I1525" s="184">
        <v>0.32169999999999999</v>
      </c>
      <c r="J1525" s="184">
        <v>7.3117000000000001</v>
      </c>
      <c r="K1525" s="184">
        <v>15.704000000000001</v>
      </c>
      <c r="L1525" s="184">
        <v>25.9892</v>
      </c>
      <c r="M1525" s="184">
        <v>39.459899999999998</v>
      </c>
      <c r="N1525" s="184">
        <v>66.744</v>
      </c>
      <c r="O1525" s="184">
        <v>19.167999999999999</v>
      </c>
      <c r="P1525" s="184">
        <v>14.560600000000001</v>
      </c>
      <c r="Q1525" s="184">
        <v>16.826799999999999</v>
      </c>
      <c r="R1525" s="184">
        <v>31.408799999999999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44459</v>
      </c>
      <c r="E1526" s="184">
        <v>178.36</v>
      </c>
      <c r="F1526" s="184">
        <v>-1.6541999999999999</v>
      </c>
      <c r="G1526" s="184">
        <v>-1.6541999999999999</v>
      </c>
      <c r="H1526" s="184">
        <v>-0.64059999999999995</v>
      </c>
      <c r="I1526" s="184">
        <v>0.36009999999999998</v>
      </c>
      <c r="J1526" s="184">
        <v>7.4005000000000001</v>
      </c>
      <c r="K1526" s="184">
        <v>15.9688</v>
      </c>
      <c r="L1526" s="184">
        <v>26.514399999999998</v>
      </c>
      <c r="M1526" s="184">
        <v>40.352499999999999</v>
      </c>
      <c r="N1526" s="184">
        <v>68.137299999999996</v>
      </c>
      <c r="O1526" s="184">
        <v>20.1648</v>
      </c>
      <c r="P1526" s="184">
        <v>15.5932</v>
      </c>
      <c r="Q1526" s="184">
        <v>15.545199999999999</v>
      </c>
      <c r="R1526" s="184">
        <v>32.470799999999997</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44459</v>
      </c>
      <c r="E1527" s="184">
        <v>75.05</v>
      </c>
      <c r="F1527" s="184">
        <v>-1.5014000000000001</v>
      </c>
      <c r="G1527" s="184">
        <v>-1.5014000000000001</v>
      </c>
      <c r="H1527" s="184">
        <v>-0.54469999999999996</v>
      </c>
      <c r="I1527" s="184">
        <v>-0.35189999999999999</v>
      </c>
      <c r="J1527" s="184">
        <v>4.9326999999999996</v>
      </c>
      <c r="K1527" s="184">
        <v>12.4277</v>
      </c>
      <c r="L1527" s="184">
        <v>24.775600000000001</v>
      </c>
      <c r="M1527" s="184">
        <v>37.4542</v>
      </c>
      <c r="N1527" s="184">
        <v>60.972099999999998</v>
      </c>
      <c r="O1527" s="184">
        <v>17.681100000000001</v>
      </c>
      <c r="P1527" s="184">
        <v>14.552199999999999</v>
      </c>
      <c r="Q1527" s="184">
        <v>13.4032</v>
      </c>
      <c r="R1527" s="184">
        <v>27.130600000000001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44459</v>
      </c>
      <c r="E1528" s="184">
        <v>85.096999999999994</v>
      </c>
      <c r="F1528" s="184">
        <v>-1.4899</v>
      </c>
      <c r="G1528" s="184">
        <v>-1.4899</v>
      </c>
      <c r="H1528" s="184">
        <v>-0.51670000000000005</v>
      </c>
      <c r="I1528" s="184">
        <v>-0.2964</v>
      </c>
      <c r="J1528" s="184">
        <v>5.0618999999999996</v>
      </c>
      <c r="K1528" s="184">
        <v>12.8428</v>
      </c>
      <c r="L1528" s="184">
        <v>25.674900000000001</v>
      </c>
      <c r="M1528" s="184">
        <v>38.958799999999997</v>
      </c>
      <c r="N1528" s="184">
        <v>63.308900000000001</v>
      </c>
      <c r="O1528" s="184">
        <v>19.337700000000002</v>
      </c>
      <c r="P1528" s="184">
        <v>16.2851</v>
      </c>
      <c r="Q1528" s="184">
        <v>17.5077</v>
      </c>
      <c r="R1528" s="184">
        <v>28.888300000000001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44459</v>
      </c>
      <c r="E1529" s="184">
        <v>438.72</v>
      </c>
      <c r="F1529" s="184">
        <v>-1.5814999999999999</v>
      </c>
      <c r="G1529" s="184">
        <v>-1.5814999999999999</v>
      </c>
      <c r="H1529" s="184">
        <v>-5.4699999999999999E-2</v>
      </c>
      <c r="I1529" s="184">
        <v>8.6699999999999999E-2</v>
      </c>
      <c r="J1529" s="184">
        <v>6.0427</v>
      </c>
      <c r="K1529" s="184">
        <v>11.310700000000001</v>
      </c>
      <c r="L1529" s="184">
        <v>21.9649</v>
      </c>
      <c r="M1529" s="184">
        <v>35.528700000000001</v>
      </c>
      <c r="N1529" s="184">
        <v>62.2545</v>
      </c>
      <c r="O1529" s="184">
        <v>14.0604</v>
      </c>
      <c r="P1529" s="184">
        <v>13.1228</v>
      </c>
      <c r="Q1529" s="184">
        <v>15.039400000000001</v>
      </c>
      <c r="R1529" s="184">
        <v>24.307200000000002</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44459</v>
      </c>
      <c r="E1530" s="184">
        <v>473.95</v>
      </c>
      <c r="F1530" s="184">
        <v>-1.5721000000000001</v>
      </c>
      <c r="G1530" s="184">
        <v>-1.5721000000000001</v>
      </c>
      <c r="H1530" s="184">
        <v>-3.3700000000000001E-2</v>
      </c>
      <c r="I1530" s="184">
        <v>0.1246</v>
      </c>
      <c r="J1530" s="184">
        <v>6.1216999999999997</v>
      </c>
      <c r="K1530" s="184">
        <v>11.5702</v>
      </c>
      <c r="L1530" s="184">
        <v>22.524699999999999</v>
      </c>
      <c r="M1530" s="184">
        <v>36.451300000000003</v>
      </c>
      <c r="N1530" s="184">
        <v>63.758600000000001</v>
      </c>
      <c r="O1530" s="184">
        <v>15.144299999999999</v>
      </c>
      <c r="P1530" s="184">
        <v>14.282400000000001</v>
      </c>
      <c r="Q1530" s="184">
        <v>16.740500000000001</v>
      </c>
      <c r="R1530" s="184">
        <v>25.487200000000001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44459</v>
      </c>
      <c r="E1533" s="184">
        <v>78.709999999999994</v>
      </c>
      <c r="F1533" s="184">
        <v>-1.7108000000000001</v>
      </c>
      <c r="G1533" s="184">
        <v>-1.7108000000000001</v>
      </c>
      <c r="H1533" s="184">
        <v>-0.19020000000000001</v>
      </c>
      <c r="I1533" s="184">
        <v>-0.1522</v>
      </c>
      <c r="J1533" s="184">
        <v>5.8357000000000001</v>
      </c>
      <c r="K1533" s="184">
        <v>12.0427</v>
      </c>
      <c r="L1533" s="184">
        <v>27.403700000000001</v>
      </c>
      <c r="M1533" s="184">
        <v>39.928899999999999</v>
      </c>
      <c r="N1533" s="184">
        <v>60.862499999999997</v>
      </c>
      <c r="O1533" s="184">
        <v>17.0412</v>
      </c>
      <c r="P1533" s="184">
        <v>15.1166</v>
      </c>
      <c r="Q1533" s="184">
        <v>16.485499999999998</v>
      </c>
      <c r="R1533" s="184">
        <v>31.188400000000001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44459</v>
      </c>
      <c r="E1534" s="184">
        <v>89.1</v>
      </c>
      <c r="F1534" s="184">
        <v>-1.6990000000000001</v>
      </c>
      <c r="G1534" s="184">
        <v>-1.6990000000000001</v>
      </c>
      <c r="H1534" s="184">
        <v>-0.1681</v>
      </c>
      <c r="I1534" s="184">
        <v>-0.1009</v>
      </c>
      <c r="J1534" s="184">
        <v>5.9579000000000004</v>
      </c>
      <c r="K1534" s="184">
        <v>12.400700000000001</v>
      </c>
      <c r="L1534" s="184">
        <v>28.256799999999998</v>
      </c>
      <c r="M1534" s="184">
        <v>41.338799999999999</v>
      </c>
      <c r="N1534" s="184">
        <v>63.067300000000003</v>
      </c>
      <c r="O1534" s="184">
        <v>18.644600000000001</v>
      </c>
      <c r="P1534" s="184">
        <v>16.852</v>
      </c>
      <c r="Q1534" s="184">
        <v>20.277100000000001</v>
      </c>
      <c r="R1534" s="184">
        <v>32.908999999999999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44459</v>
      </c>
      <c r="E1535" s="184">
        <v>15.2271</v>
      </c>
      <c r="F1535" s="184">
        <v>-1.1362000000000001</v>
      </c>
      <c r="G1535" s="184">
        <v>-1.1362000000000001</v>
      </c>
      <c r="H1535" s="184">
        <v>-1.0868</v>
      </c>
      <c r="I1535" s="184">
        <v>-4.2700000000000002E-2</v>
      </c>
      <c r="J1535" s="184">
        <v>6.1151999999999997</v>
      </c>
      <c r="K1535" s="184">
        <v>3.1576</v>
      </c>
      <c r="L1535" s="184">
        <v>14.2781</v>
      </c>
      <c r="M1535" s="184">
        <v>28.594200000000001</v>
      </c>
      <c r="N1535" s="184">
        <v>51.038499999999999</v>
      </c>
      <c r="O1535" s="184"/>
      <c r="P1535" s="184"/>
      <c r="Q1535" s="184">
        <v>19.562899999999999</v>
      </c>
      <c r="R1535" s="184">
        <v>20.0289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44459</v>
      </c>
      <c r="E1536" s="184">
        <v>14.478999999999999</v>
      </c>
      <c r="F1536" s="184">
        <v>-1.1536999999999999</v>
      </c>
      <c r="G1536" s="184">
        <v>-1.1536999999999999</v>
      </c>
      <c r="H1536" s="184">
        <v>-1.1274</v>
      </c>
      <c r="I1536" s="184">
        <v>-0.1255</v>
      </c>
      <c r="J1536" s="184">
        <v>5.9211999999999998</v>
      </c>
      <c r="K1536" s="184">
        <v>2.5882999999999998</v>
      </c>
      <c r="L1536" s="184">
        <v>13.0395</v>
      </c>
      <c r="M1536" s="184">
        <v>26.528199999999998</v>
      </c>
      <c r="N1536" s="184">
        <v>47.821800000000003</v>
      </c>
      <c r="O1536" s="184"/>
      <c r="P1536" s="184"/>
      <c r="Q1536" s="184">
        <v>17.0307</v>
      </c>
      <c r="R1536" s="184">
        <v>17.467300000000002</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44459</v>
      </c>
      <c r="E1537" s="184">
        <v>21.692399999999999</v>
      </c>
      <c r="F1537" s="184">
        <v>-1.8496999999999999</v>
      </c>
      <c r="G1537" s="184">
        <v>-1.8496999999999999</v>
      </c>
      <c r="H1537" s="184">
        <v>-0.45200000000000001</v>
      </c>
      <c r="I1537" s="184">
        <v>8.72E-2</v>
      </c>
      <c r="J1537" s="184">
        <v>6.6128</v>
      </c>
      <c r="K1537" s="184">
        <v>13.3911</v>
      </c>
      <c r="L1537" s="184">
        <v>30.722799999999999</v>
      </c>
      <c r="M1537" s="184">
        <v>49.308300000000003</v>
      </c>
      <c r="N1537" s="184">
        <v>73.476699999999994</v>
      </c>
      <c r="O1537" s="184">
        <v>25.374700000000001</v>
      </c>
      <c r="P1537" s="184"/>
      <c r="Q1537" s="184">
        <v>19.4146</v>
      </c>
      <c r="R1537" s="184">
        <v>38.139000000000003</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44459</v>
      </c>
      <c r="E1538" s="184">
        <v>19.8842</v>
      </c>
      <c r="F1538" s="184">
        <v>-1.8651</v>
      </c>
      <c r="G1538" s="184">
        <v>-1.8651</v>
      </c>
      <c r="H1538" s="184">
        <v>-0.4874</v>
      </c>
      <c r="I1538" s="184">
        <v>1.5599999999999999E-2</v>
      </c>
      <c r="J1538" s="184">
        <v>6.4527000000000001</v>
      </c>
      <c r="K1538" s="184">
        <v>12.8668</v>
      </c>
      <c r="L1538" s="184">
        <v>29.5548</v>
      </c>
      <c r="M1538" s="184">
        <v>47.348199999999999</v>
      </c>
      <c r="N1538" s="184">
        <v>70.453000000000003</v>
      </c>
      <c r="O1538" s="184">
        <v>23.2029</v>
      </c>
      <c r="P1538" s="184"/>
      <c r="Q1538" s="184">
        <v>17.056699999999999</v>
      </c>
      <c r="R1538" s="184">
        <v>35.780500000000004</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44459</v>
      </c>
      <c r="E1539" s="184">
        <v>141.0882</v>
      </c>
      <c r="F1539" s="184">
        <v>-1.4077</v>
      </c>
      <c r="G1539" s="184">
        <v>-1.4077</v>
      </c>
      <c r="H1539" s="184">
        <v>-0.67110000000000003</v>
      </c>
      <c r="I1539" s="184">
        <v>0.59430000000000005</v>
      </c>
      <c r="J1539" s="184">
        <v>8.2553999999999998</v>
      </c>
      <c r="K1539" s="184">
        <v>15.735900000000001</v>
      </c>
      <c r="L1539" s="184">
        <v>25.136099999999999</v>
      </c>
      <c r="M1539" s="184">
        <v>45.443800000000003</v>
      </c>
      <c r="N1539" s="184">
        <v>69.860500000000002</v>
      </c>
      <c r="O1539" s="184">
        <v>14.617900000000001</v>
      </c>
      <c r="P1539" s="184">
        <v>13.152799999999999</v>
      </c>
      <c r="Q1539" s="184">
        <v>17.407299999999999</v>
      </c>
      <c r="R1539" s="184">
        <v>24.158100000000001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44459</v>
      </c>
      <c r="E1540" s="184">
        <v>150.357</v>
      </c>
      <c r="F1540" s="184">
        <v>-1.4014</v>
      </c>
      <c r="G1540" s="184">
        <v>-1.4014</v>
      </c>
      <c r="H1540" s="184">
        <v>-0.65810000000000002</v>
      </c>
      <c r="I1540" s="184">
        <v>0.61980000000000002</v>
      </c>
      <c r="J1540" s="184">
        <v>8.3110999999999997</v>
      </c>
      <c r="K1540" s="184">
        <v>15.9138</v>
      </c>
      <c r="L1540" s="184">
        <v>25.5379</v>
      </c>
      <c r="M1540" s="184">
        <v>46.12</v>
      </c>
      <c r="N1540" s="184">
        <v>70.947100000000006</v>
      </c>
      <c r="O1540" s="184">
        <v>15.3812</v>
      </c>
      <c r="P1540" s="184">
        <v>13.957700000000001</v>
      </c>
      <c r="Q1540" s="184">
        <v>14.923500000000001</v>
      </c>
      <c r="R1540" s="184">
        <v>24.993600000000001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44459</v>
      </c>
      <c r="E1541" s="184">
        <v>227.9</v>
      </c>
      <c r="F1541" s="184">
        <v>-1.6146</v>
      </c>
      <c r="G1541" s="184">
        <v>-1.6146</v>
      </c>
      <c r="H1541" s="184">
        <v>-0.58889999999999998</v>
      </c>
      <c r="I1541" s="184">
        <v>-0.3367</v>
      </c>
      <c r="J1541" s="184">
        <v>6.3959000000000001</v>
      </c>
      <c r="K1541" s="184">
        <v>14.2127</v>
      </c>
      <c r="L1541" s="184">
        <v>27.07</v>
      </c>
      <c r="M1541" s="184">
        <v>40.7224</v>
      </c>
      <c r="N1541" s="184">
        <v>63.486400000000003</v>
      </c>
      <c r="O1541" s="184">
        <v>16.490200000000002</v>
      </c>
      <c r="P1541" s="184">
        <v>15.6425</v>
      </c>
      <c r="Q1541" s="184">
        <v>16.1204</v>
      </c>
      <c r="R1541" s="184">
        <v>30.443100000000001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44459</v>
      </c>
      <c r="E1542" s="184">
        <v>243.31</v>
      </c>
      <c r="F1542" s="184">
        <v>-1.6093999999999999</v>
      </c>
      <c r="G1542" s="184">
        <v>-1.6093999999999999</v>
      </c>
      <c r="H1542" s="184">
        <v>-0.57620000000000005</v>
      </c>
      <c r="I1542" s="184">
        <v>-0.30730000000000002</v>
      </c>
      <c r="J1542" s="184">
        <v>6.4627999999999997</v>
      </c>
      <c r="K1542" s="184">
        <v>14.434200000000001</v>
      </c>
      <c r="L1542" s="184">
        <v>27.547699999999999</v>
      </c>
      <c r="M1542" s="184">
        <v>41.508699999999997</v>
      </c>
      <c r="N1542" s="184">
        <v>64.732600000000005</v>
      </c>
      <c r="O1542" s="184">
        <v>17.4771</v>
      </c>
      <c r="P1542" s="184">
        <v>16.619700000000002</v>
      </c>
      <c r="Q1542" s="184">
        <v>17.816800000000001</v>
      </c>
      <c r="R1542" s="184">
        <v>31.471599999999999</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44459</v>
      </c>
      <c r="E1543" s="184">
        <v>393.49639999999999</v>
      </c>
      <c r="F1543" s="184">
        <v>-2.0884</v>
      </c>
      <c r="G1543" s="184">
        <v>-2.0884</v>
      </c>
      <c r="H1543" s="184">
        <v>-1.6021000000000001</v>
      </c>
      <c r="I1543" s="184">
        <v>-1.1093999999999999</v>
      </c>
      <c r="J1543" s="184">
        <v>6.7222999999999997</v>
      </c>
      <c r="K1543" s="184">
        <v>11.6229</v>
      </c>
      <c r="L1543" s="184">
        <v>31.808599999999998</v>
      </c>
      <c r="M1543" s="184">
        <v>51.205300000000001</v>
      </c>
      <c r="N1543" s="184">
        <v>70.753799999999998</v>
      </c>
      <c r="O1543" s="184">
        <v>29.0898</v>
      </c>
      <c r="P1543" s="184">
        <v>23.103400000000001</v>
      </c>
      <c r="Q1543" s="184">
        <v>19.600899999999999</v>
      </c>
      <c r="R1543" s="184">
        <v>49.917499999999997</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44459</v>
      </c>
      <c r="E1544" s="184">
        <v>408.70710000000003</v>
      </c>
      <c r="F1544" s="184">
        <v>-2.0741999999999998</v>
      </c>
      <c r="G1544" s="184">
        <v>-2.0741999999999998</v>
      </c>
      <c r="H1544" s="184">
        <v>-1.5682</v>
      </c>
      <c r="I1544" s="184">
        <v>-1.0417000000000001</v>
      </c>
      <c r="J1544" s="184">
        <v>6.8875999999999999</v>
      </c>
      <c r="K1544" s="184">
        <v>12.1737</v>
      </c>
      <c r="L1544" s="184">
        <v>33.118200000000002</v>
      </c>
      <c r="M1544" s="184">
        <v>53.500599999999999</v>
      </c>
      <c r="N1544" s="184">
        <v>74.181899999999999</v>
      </c>
      <c r="O1544" s="184">
        <v>30.339099999999998</v>
      </c>
      <c r="P1544" s="184">
        <v>23.930700000000002</v>
      </c>
      <c r="Q1544" s="184">
        <v>21.705400000000001</v>
      </c>
      <c r="R1544" s="184">
        <v>51.741199999999999</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44459</v>
      </c>
      <c r="E1545" s="184">
        <v>16.743500000000001</v>
      </c>
      <c r="F1545" s="184">
        <v>-1.4525999999999999</v>
      </c>
      <c r="G1545" s="184">
        <v>-1.4525999999999999</v>
      </c>
      <c r="H1545" s="184">
        <v>-0.26690000000000003</v>
      </c>
      <c r="I1545" s="184">
        <v>-0.18840000000000001</v>
      </c>
      <c r="J1545" s="184">
        <v>6.3795000000000002</v>
      </c>
      <c r="K1545" s="184">
        <v>11.8911</v>
      </c>
      <c r="L1545" s="184">
        <v>23.468</v>
      </c>
      <c r="M1545" s="184">
        <v>37.327399999999997</v>
      </c>
      <c r="N1545" s="184">
        <v>58.302500000000002</v>
      </c>
      <c r="O1545" s="184"/>
      <c r="P1545" s="184"/>
      <c r="Q1545" s="184">
        <v>28.727</v>
      </c>
      <c r="R1545" s="184">
        <v>28.179400000000001</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44459</v>
      </c>
      <c r="E1546" s="184">
        <v>16.1145</v>
      </c>
      <c r="F1546" s="184">
        <v>-1.4662999999999999</v>
      </c>
      <c r="G1546" s="184">
        <v>-1.4662999999999999</v>
      </c>
      <c r="H1546" s="184">
        <v>-0.30009999999999998</v>
      </c>
      <c r="I1546" s="184">
        <v>-0.2525</v>
      </c>
      <c r="J1546" s="184">
        <v>6.2267999999999999</v>
      </c>
      <c r="K1546" s="184">
        <v>11.4049</v>
      </c>
      <c r="L1546" s="184">
        <v>22.4664</v>
      </c>
      <c r="M1546" s="184">
        <v>35.6736</v>
      </c>
      <c r="N1546" s="184">
        <v>55.616</v>
      </c>
      <c r="O1546" s="184"/>
      <c r="P1546" s="184"/>
      <c r="Q1546" s="184">
        <v>26.334599999999998</v>
      </c>
      <c r="R1546" s="184">
        <v>25.799499999999998</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-1.599715</v>
      </c>
      <c r="G1547" s="186">
        <v>-1.599715</v>
      </c>
      <c r="H1547" s="186">
        <v>-0.60975500000000005</v>
      </c>
      <c r="I1547" s="186">
        <v>-0.10478000000000001</v>
      </c>
      <c r="J1547" s="186">
        <v>6.4704050000000013</v>
      </c>
      <c r="K1547" s="186">
        <v>12.183029999999999</v>
      </c>
      <c r="L1547" s="186">
        <v>25.342615000000002</v>
      </c>
      <c r="M1547" s="186">
        <v>40.637689999999999</v>
      </c>
      <c r="N1547" s="186">
        <v>63.988800000000012</v>
      </c>
      <c r="O1547" s="186">
        <v>19.575937500000002</v>
      </c>
      <c r="P1547" s="186">
        <v>16.197978571428571</v>
      </c>
      <c r="Q1547" s="186">
        <v>18.37631</v>
      </c>
      <c r="R1547" s="186">
        <v>30.595500000000005</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-1.59545</v>
      </c>
      <c r="G1548" s="186">
        <v>-1.59545</v>
      </c>
      <c r="H1548" s="186">
        <v>-0.56045</v>
      </c>
      <c r="I1548" s="186">
        <v>-0.1132</v>
      </c>
      <c r="J1548" s="186">
        <v>6.3877000000000006</v>
      </c>
      <c r="K1548" s="186">
        <v>12.414200000000001</v>
      </c>
      <c r="L1548" s="186">
        <v>25.832050000000002</v>
      </c>
      <c r="M1548" s="186">
        <v>40.140699999999995</v>
      </c>
      <c r="N1548" s="186">
        <v>63.622500000000002</v>
      </c>
      <c r="O1548" s="186">
        <v>18.162849999999999</v>
      </c>
      <c r="P1548" s="186">
        <v>15.354900000000001</v>
      </c>
      <c r="Q1548" s="186">
        <v>17.231999999999999</v>
      </c>
      <c r="R1548" s="186">
        <v>29.665700000000001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44459</v>
      </c>
      <c r="E1551" s="184">
        <v>1129.6904999999999</v>
      </c>
      <c r="F1551" s="184">
        <v>3.1989000000000001</v>
      </c>
      <c r="G1551" s="184">
        <v>3.2145999999999999</v>
      </c>
      <c r="H1551" s="184">
        <v>3.1766000000000001</v>
      </c>
      <c r="I1551" s="184">
        <v>3.1029</v>
      </c>
      <c r="J1551" s="184">
        <v>3.0640999999999998</v>
      </c>
      <c r="K1551" s="184">
        <v>3.1120999999999999</v>
      </c>
      <c r="L1551" s="184">
        <v>3.1846000000000001</v>
      </c>
      <c r="M1551" s="184">
        <v>3.1577999999999999</v>
      </c>
      <c r="N1551" s="184">
        <v>3.1240999999999999</v>
      </c>
      <c r="O1551" s="184"/>
      <c r="P1551" s="184"/>
      <c r="Q1551" s="184">
        <v>4.3132999999999999</v>
      </c>
      <c r="R1551" s="184">
        <v>3.5261999999999998</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44459</v>
      </c>
      <c r="E1552" s="184">
        <v>1125.6777</v>
      </c>
      <c r="F1552" s="184">
        <v>3.0773999999999999</v>
      </c>
      <c r="G1552" s="184">
        <v>3.0941000000000001</v>
      </c>
      <c r="H1552" s="184">
        <v>3.0562</v>
      </c>
      <c r="I1552" s="184">
        <v>2.9828000000000001</v>
      </c>
      <c r="J1552" s="184">
        <v>2.9438</v>
      </c>
      <c r="K1552" s="184">
        <v>3.0007000000000001</v>
      </c>
      <c r="L1552" s="184">
        <v>3.0691000000000002</v>
      </c>
      <c r="M1552" s="184">
        <v>3.0457999999999998</v>
      </c>
      <c r="N1552" s="184">
        <v>3.0087000000000002</v>
      </c>
      <c r="O1552" s="184"/>
      <c r="P1552" s="184"/>
      <c r="Q1552" s="184">
        <v>4.1848999999999998</v>
      </c>
      <c r="R1552" s="184">
        <v>3.4041000000000001</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44459</v>
      </c>
      <c r="E1553" s="184">
        <v>1104.2125000000001</v>
      </c>
      <c r="F1553" s="184">
        <v>3.1934</v>
      </c>
      <c r="G1553" s="184">
        <v>3.1972999999999998</v>
      </c>
      <c r="H1553" s="184">
        <v>3.1785000000000001</v>
      </c>
      <c r="I1553" s="184">
        <v>3.1278999999999999</v>
      </c>
      <c r="J1553" s="184">
        <v>3.0598000000000001</v>
      </c>
      <c r="K1553" s="184">
        <v>3.1124000000000001</v>
      </c>
      <c r="L1553" s="184">
        <v>3.1680999999999999</v>
      </c>
      <c r="M1553" s="184">
        <v>3.1497999999999999</v>
      </c>
      <c r="N1553" s="184">
        <v>3.1246</v>
      </c>
      <c r="O1553" s="184"/>
      <c r="P1553" s="184"/>
      <c r="Q1553" s="184">
        <v>4.0113000000000003</v>
      </c>
      <c r="R1553" s="184">
        <v>3.5363000000000002</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44459</v>
      </c>
      <c r="E1554" s="184">
        <v>1102.5681999999999</v>
      </c>
      <c r="F1554" s="184">
        <v>3.1320000000000001</v>
      </c>
      <c r="G1554" s="184">
        <v>3.1368999999999998</v>
      </c>
      <c r="H1554" s="184">
        <v>3.1189</v>
      </c>
      <c r="I1554" s="184">
        <v>3.0678999999999998</v>
      </c>
      <c r="J1554" s="184">
        <v>2.9996</v>
      </c>
      <c r="K1554" s="184">
        <v>3.0518999999999998</v>
      </c>
      <c r="L1554" s="184">
        <v>3.1072000000000002</v>
      </c>
      <c r="M1554" s="184">
        <v>3.0911</v>
      </c>
      <c r="N1554" s="184">
        <v>3.0674000000000001</v>
      </c>
      <c r="O1554" s="184"/>
      <c r="P1554" s="184"/>
      <c r="Q1554" s="184">
        <v>3.9499</v>
      </c>
      <c r="R1554" s="184">
        <v>3.4817</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44459</v>
      </c>
      <c r="E1555" s="184">
        <v>1097.1392000000001</v>
      </c>
      <c r="F1555" s="184">
        <v>3.1806999999999999</v>
      </c>
      <c r="G1555" s="184">
        <v>3.1823999999999999</v>
      </c>
      <c r="H1555" s="184">
        <v>3.1648000000000001</v>
      </c>
      <c r="I1555" s="184">
        <v>3.1150000000000002</v>
      </c>
      <c r="J1555" s="184">
        <v>3.0670000000000002</v>
      </c>
      <c r="K1555" s="184">
        <v>3.1192000000000002</v>
      </c>
      <c r="L1555" s="184">
        <v>3.1625999999999999</v>
      </c>
      <c r="M1555" s="184">
        <v>3.1539000000000001</v>
      </c>
      <c r="N1555" s="184">
        <v>3.1356999999999999</v>
      </c>
      <c r="O1555" s="184"/>
      <c r="P1555" s="184"/>
      <c r="Q1555" s="184">
        <v>3.9173</v>
      </c>
      <c r="R1555" s="184">
        <v>3.5615999999999999</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44459</v>
      </c>
      <c r="E1556" s="184">
        <v>1095.6973</v>
      </c>
      <c r="F1556" s="184">
        <v>3.1183000000000001</v>
      </c>
      <c r="G1556" s="184">
        <v>3.121</v>
      </c>
      <c r="H1556" s="184">
        <v>3.1046</v>
      </c>
      <c r="I1556" s="184">
        <v>3.0547</v>
      </c>
      <c r="J1556" s="184">
        <v>3.0068999999999999</v>
      </c>
      <c r="K1556" s="184">
        <v>3.0663</v>
      </c>
      <c r="L1556" s="184">
        <v>3.1105999999999998</v>
      </c>
      <c r="M1556" s="184">
        <v>3.1019000000000001</v>
      </c>
      <c r="N1556" s="184">
        <v>3.0775000000000001</v>
      </c>
      <c r="O1556" s="184"/>
      <c r="P1556" s="184"/>
      <c r="Q1556" s="184">
        <v>3.8605999999999998</v>
      </c>
      <c r="R1556" s="184">
        <v>3.5042</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44459</v>
      </c>
      <c r="E1557" s="184">
        <v>1099.3752999999999</v>
      </c>
      <c r="F1557" s="184">
        <v>3.1909000000000001</v>
      </c>
      <c r="G1557" s="184">
        <v>3.1947000000000001</v>
      </c>
      <c r="H1557" s="184">
        <v>3.1617000000000002</v>
      </c>
      <c r="I1557" s="184">
        <v>3.1118000000000001</v>
      </c>
      <c r="J1557" s="184">
        <v>3.0537999999999998</v>
      </c>
      <c r="K1557" s="184">
        <v>3.1042999999999998</v>
      </c>
      <c r="L1557" s="184">
        <v>3.1398000000000001</v>
      </c>
      <c r="M1557" s="184">
        <v>3.1337000000000002</v>
      </c>
      <c r="N1557" s="184">
        <v>3.1198999999999999</v>
      </c>
      <c r="O1557" s="184"/>
      <c r="P1557" s="184"/>
      <c r="Q1557" s="184">
        <v>3.9436</v>
      </c>
      <c r="R1557" s="184">
        <v>3.5428999999999999</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44459</v>
      </c>
      <c r="E1558" s="184">
        <v>1096.4853000000001</v>
      </c>
      <c r="F1558" s="184">
        <v>3.0893999999999999</v>
      </c>
      <c r="G1558" s="184">
        <v>3.0943999999999998</v>
      </c>
      <c r="H1558" s="184">
        <v>3.0619000000000001</v>
      </c>
      <c r="I1558" s="184">
        <v>3.0118</v>
      </c>
      <c r="J1558" s="184">
        <v>2.9531000000000001</v>
      </c>
      <c r="K1558" s="184">
        <v>3.0032999999999999</v>
      </c>
      <c r="L1558" s="184">
        <v>3.0381</v>
      </c>
      <c r="M1558" s="184">
        <v>3.0310999999999999</v>
      </c>
      <c r="N1558" s="184">
        <v>3.0165999999999999</v>
      </c>
      <c r="O1558" s="184"/>
      <c r="P1558" s="184"/>
      <c r="Q1558" s="184">
        <v>3.8317999999999999</v>
      </c>
      <c r="R1558" s="184">
        <v>3.4352</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44459</v>
      </c>
      <c r="E1559" s="184">
        <v>1056.6638</v>
      </c>
      <c r="F1559" s="184">
        <v>3.3094999999999999</v>
      </c>
      <c r="G1559" s="184">
        <v>3.2686000000000002</v>
      </c>
      <c r="H1559" s="184">
        <v>3.2471000000000001</v>
      </c>
      <c r="I1559" s="184">
        <v>3.19</v>
      </c>
      <c r="J1559" s="184">
        <v>3.1316000000000002</v>
      </c>
      <c r="K1559" s="184">
        <v>3.14</v>
      </c>
      <c r="L1559" s="184">
        <v>3.206</v>
      </c>
      <c r="M1559" s="184">
        <v>3.1848999999999998</v>
      </c>
      <c r="N1559" s="184">
        <v>3.1852999999999998</v>
      </c>
      <c r="O1559" s="184"/>
      <c r="P1559" s="184"/>
      <c r="Q1559" s="184">
        <v>3.3959999999999999</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44459</v>
      </c>
      <c r="E1560" s="184">
        <v>1055.0836999999999</v>
      </c>
      <c r="F1560" s="184">
        <v>3.2313999999999998</v>
      </c>
      <c r="G1560" s="184">
        <v>3.1892999999999998</v>
      </c>
      <c r="H1560" s="184">
        <v>3.1667999999999998</v>
      </c>
      <c r="I1560" s="184">
        <v>3.1095000000000002</v>
      </c>
      <c r="J1560" s="184">
        <v>3.0510999999999999</v>
      </c>
      <c r="K1560" s="184">
        <v>3.0583</v>
      </c>
      <c r="L1560" s="184">
        <v>3.1221000000000001</v>
      </c>
      <c r="M1560" s="184">
        <v>3.0968</v>
      </c>
      <c r="N1560" s="184">
        <v>3.0948000000000002</v>
      </c>
      <c r="O1560" s="184"/>
      <c r="P1560" s="184"/>
      <c r="Q1560" s="184">
        <v>3.3022</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44459</v>
      </c>
      <c r="E1561" s="184">
        <v>1081.5143</v>
      </c>
      <c r="F1561" s="184">
        <v>3.1659000000000002</v>
      </c>
      <c r="G1561" s="184">
        <v>3.1631</v>
      </c>
      <c r="H1561" s="184">
        <v>3.1385999999999998</v>
      </c>
      <c r="I1561" s="184">
        <v>3.0836999999999999</v>
      </c>
      <c r="J1561" s="184">
        <v>3.0316999999999998</v>
      </c>
      <c r="K1561" s="184">
        <v>3.0842999999999998</v>
      </c>
      <c r="L1561" s="184">
        <v>3.1278999999999999</v>
      </c>
      <c r="M1561" s="184">
        <v>3.1036000000000001</v>
      </c>
      <c r="N1561" s="184">
        <v>3.0893000000000002</v>
      </c>
      <c r="O1561" s="184"/>
      <c r="P1561" s="184"/>
      <c r="Q1561" s="184">
        <v>3.6821999999999999</v>
      </c>
      <c r="R1561" s="184">
        <v>3.5449999999999999</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44459</v>
      </c>
      <c r="E1562" s="184">
        <v>1080.8932</v>
      </c>
      <c r="F1562" s="184">
        <v>3.1475</v>
      </c>
      <c r="G1562" s="184">
        <v>3.1435</v>
      </c>
      <c r="H1562" s="184">
        <v>3.1187</v>
      </c>
      <c r="I1562" s="184">
        <v>3.0636999999999999</v>
      </c>
      <c r="J1562" s="184">
        <v>3.0116999999999998</v>
      </c>
      <c r="K1562" s="184">
        <v>3.0640999999999998</v>
      </c>
      <c r="L1562" s="184">
        <v>3.1116999999999999</v>
      </c>
      <c r="M1562" s="184">
        <v>3.0859999999999999</v>
      </c>
      <c r="N1562" s="184">
        <v>3.0708000000000002</v>
      </c>
      <c r="O1562" s="184"/>
      <c r="P1562" s="184"/>
      <c r="Q1562" s="184">
        <v>3.6547000000000001</v>
      </c>
      <c r="R1562" s="184">
        <v>3.5209999999999999</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44459</v>
      </c>
      <c r="E1563" s="184">
        <v>1118.6201000000001</v>
      </c>
      <c r="F1563" s="184">
        <v>3.1882000000000001</v>
      </c>
      <c r="G1563" s="184">
        <v>3.1964000000000001</v>
      </c>
      <c r="H1563" s="184">
        <v>3.1749000000000001</v>
      </c>
      <c r="I1563" s="184">
        <v>3.1259000000000001</v>
      </c>
      <c r="J1563" s="184">
        <v>3.0720999999999998</v>
      </c>
      <c r="K1563" s="184">
        <v>3.1151</v>
      </c>
      <c r="L1563" s="184">
        <v>3.1406999999999998</v>
      </c>
      <c r="M1563" s="184">
        <v>3.1183999999999998</v>
      </c>
      <c r="N1563" s="184">
        <v>3.1118999999999999</v>
      </c>
      <c r="O1563" s="184"/>
      <c r="P1563" s="184"/>
      <c r="Q1563" s="184">
        <v>4.2343999999999999</v>
      </c>
      <c r="R1563" s="184">
        <v>3.5996000000000001</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44459</v>
      </c>
      <c r="E1564" s="184">
        <v>1116.0418999999999</v>
      </c>
      <c r="F1564" s="184">
        <v>3.117</v>
      </c>
      <c r="G1564" s="184">
        <v>3.1263000000000001</v>
      </c>
      <c r="H1564" s="184">
        <v>3.1051000000000002</v>
      </c>
      <c r="I1564" s="184">
        <v>3.0558999999999998</v>
      </c>
      <c r="J1564" s="184">
        <v>3.0019</v>
      </c>
      <c r="K1564" s="184">
        <v>3.0445000000000002</v>
      </c>
      <c r="L1564" s="184">
        <v>3.0670999999999999</v>
      </c>
      <c r="M1564" s="184">
        <v>3.0386000000000002</v>
      </c>
      <c r="N1564" s="184">
        <v>3.0327999999999999</v>
      </c>
      <c r="O1564" s="184"/>
      <c r="P1564" s="184"/>
      <c r="Q1564" s="184">
        <v>4.1454000000000004</v>
      </c>
      <c r="R1564" s="184">
        <v>3.5164</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44459</v>
      </c>
      <c r="E1565" s="184">
        <v>1083.3535999999999</v>
      </c>
      <c r="F1565" s="184">
        <v>3.137</v>
      </c>
      <c r="G1565" s="184">
        <v>3.1364000000000001</v>
      </c>
      <c r="H1565" s="184">
        <v>3.1280000000000001</v>
      </c>
      <c r="I1565" s="184">
        <v>3.0834999999999999</v>
      </c>
      <c r="J1565" s="184">
        <v>3.0249999999999999</v>
      </c>
      <c r="K1565" s="184">
        <v>3.0607000000000002</v>
      </c>
      <c r="L1565" s="184">
        <v>3.1006999999999998</v>
      </c>
      <c r="M1565" s="184">
        <v>3.1055999999999999</v>
      </c>
      <c r="N1565" s="184">
        <v>3.1202999999999999</v>
      </c>
      <c r="O1565" s="184"/>
      <c r="P1565" s="184"/>
      <c r="Q1565" s="184">
        <v>3.7658</v>
      </c>
      <c r="R1565" s="184">
        <v>3.6347</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44459</v>
      </c>
      <c r="E1566" s="184">
        <v>1081.8697999999999</v>
      </c>
      <c r="F1566" s="184">
        <v>3.0872999999999999</v>
      </c>
      <c r="G1566" s="184">
        <v>3.0855000000000001</v>
      </c>
      <c r="H1566" s="184">
        <v>3.0777000000000001</v>
      </c>
      <c r="I1566" s="184">
        <v>3.0333999999999999</v>
      </c>
      <c r="J1566" s="184">
        <v>2.9748000000000001</v>
      </c>
      <c r="K1566" s="184">
        <v>3.0103</v>
      </c>
      <c r="L1566" s="184">
        <v>3.0499000000000001</v>
      </c>
      <c r="M1566" s="184">
        <v>3.0543999999999998</v>
      </c>
      <c r="N1566" s="184">
        <v>3.0688</v>
      </c>
      <c r="O1566" s="184"/>
      <c r="P1566" s="184"/>
      <c r="Q1566" s="184">
        <v>3.7000999999999999</v>
      </c>
      <c r="R1566" s="184">
        <v>3.5712999999999999</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44459</v>
      </c>
      <c r="E1567" s="184">
        <v>1089.8534999999999</v>
      </c>
      <c r="F1567" s="184">
        <v>3.0781000000000001</v>
      </c>
      <c r="G1567" s="184">
        <v>3.0941999999999998</v>
      </c>
      <c r="H1567" s="184">
        <v>3.0619000000000001</v>
      </c>
      <c r="I1567" s="184">
        <v>3.0061</v>
      </c>
      <c r="J1567" s="184">
        <v>2.9537</v>
      </c>
      <c r="K1567" s="184">
        <v>3.0148999999999999</v>
      </c>
      <c r="L1567" s="184">
        <v>3.0506000000000002</v>
      </c>
      <c r="M1567" s="184">
        <v>3.0249000000000001</v>
      </c>
      <c r="N1567" s="184">
        <v>3.0005999999999999</v>
      </c>
      <c r="O1567" s="184"/>
      <c r="P1567" s="184"/>
      <c r="Q1567" s="184">
        <v>3.6930999999999998</v>
      </c>
      <c r="R1567" s="184">
        <v>3.3599000000000001</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44459</v>
      </c>
      <c r="E1568" s="184">
        <v>1091.317</v>
      </c>
      <c r="F1568" s="184">
        <v>3.1307999999999998</v>
      </c>
      <c r="G1568" s="184">
        <v>3.1446999999999998</v>
      </c>
      <c r="H1568" s="184">
        <v>3.1118000000000001</v>
      </c>
      <c r="I1568" s="184">
        <v>3.056</v>
      </c>
      <c r="J1568" s="184">
        <v>3.0041000000000002</v>
      </c>
      <c r="K1568" s="184">
        <v>3.0661</v>
      </c>
      <c r="L1568" s="184">
        <v>3.1023000000000001</v>
      </c>
      <c r="M1568" s="184">
        <v>3.0769000000000002</v>
      </c>
      <c r="N1568" s="184">
        <v>3.0529000000000002</v>
      </c>
      <c r="O1568" s="184"/>
      <c r="P1568" s="184"/>
      <c r="Q1568" s="184">
        <v>3.7517999999999998</v>
      </c>
      <c r="R1568" s="184">
        <v>3.4186999999999999</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44459</v>
      </c>
      <c r="E1569" s="184">
        <v>3083.8521999999998</v>
      </c>
      <c r="F1569" s="184">
        <v>3.0823</v>
      </c>
      <c r="G1569" s="184">
        <v>3.0764999999999998</v>
      </c>
      <c r="H1569" s="184">
        <v>3.0453000000000001</v>
      </c>
      <c r="I1569" s="184">
        <v>2.9813999999999998</v>
      </c>
      <c r="J1569" s="184">
        <v>2.9317000000000002</v>
      </c>
      <c r="K1569" s="184">
        <v>2.9765999999999999</v>
      </c>
      <c r="L1569" s="184">
        <v>3.0280999999999998</v>
      </c>
      <c r="M1569" s="184">
        <v>3.0053000000000001</v>
      </c>
      <c r="N1569" s="184">
        <v>2.9773999999999998</v>
      </c>
      <c r="O1569" s="184">
        <v>4.2274000000000003</v>
      </c>
      <c r="P1569" s="184">
        <v>4.9252000000000002</v>
      </c>
      <c r="Q1569" s="184">
        <v>5.9039000000000001</v>
      </c>
      <c r="R1569" s="184">
        <v>3.3765999999999998</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44459</v>
      </c>
      <c r="E1570" s="184">
        <v>3103.3290000000002</v>
      </c>
      <c r="F1570" s="184">
        <v>3.1818</v>
      </c>
      <c r="G1570" s="184">
        <v>3.1764999999999999</v>
      </c>
      <c r="H1570" s="184">
        <v>3.1448999999999998</v>
      </c>
      <c r="I1570" s="184">
        <v>3.0813000000000001</v>
      </c>
      <c r="J1570" s="184">
        <v>3.0318000000000001</v>
      </c>
      <c r="K1570" s="184">
        <v>3.0769000000000002</v>
      </c>
      <c r="L1570" s="184">
        <v>3.1295999999999999</v>
      </c>
      <c r="M1570" s="184">
        <v>3.1076000000000001</v>
      </c>
      <c r="N1570" s="184">
        <v>3.0806</v>
      </c>
      <c r="O1570" s="184">
        <v>4.3320999999999996</v>
      </c>
      <c r="P1570" s="184">
        <v>5.0096999999999996</v>
      </c>
      <c r="Q1570" s="184">
        <v>6.1437999999999997</v>
      </c>
      <c r="R1570" s="184">
        <v>3.4805999999999999</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44459</v>
      </c>
      <c r="E1571" s="184">
        <v>1092.4797000000001</v>
      </c>
      <c r="F1571" s="184">
        <v>3.2244000000000002</v>
      </c>
      <c r="G1571" s="184">
        <v>3.3631000000000002</v>
      </c>
      <c r="H1571" s="184">
        <v>3.2867999999999999</v>
      </c>
      <c r="I1571" s="184">
        <v>3.2037</v>
      </c>
      <c r="J1571" s="184">
        <v>3.1341999999999999</v>
      </c>
      <c r="K1571" s="184">
        <v>3.1783000000000001</v>
      </c>
      <c r="L1571" s="184">
        <v>3.2132000000000001</v>
      </c>
      <c r="M1571" s="184">
        <v>3.1945999999999999</v>
      </c>
      <c r="N1571" s="184">
        <v>3.1698</v>
      </c>
      <c r="O1571" s="184"/>
      <c r="P1571" s="184"/>
      <c r="Q1571" s="184">
        <v>3.8548</v>
      </c>
      <c r="R1571" s="184">
        <v>3.5695999999999999</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44459</v>
      </c>
      <c r="E1572" s="184">
        <v>1088.6478999999999</v>
      </c>
      <c r="F1572" s="184">
        <v>3.0748000000000002</v>
      </c>
      <c r="G1572" s="184">
        <v>3.2128000000000001</v>
      </c>
      <c r="H1572" s="184">
        <v>3.1372</v>
      </c>
      <c r="I1572" s="184">
        <v>3.0533999999999999</v>
      </c>
      <c r="J1572" s="184">
        <v>2.9838</v>
      </c>
      <c r="K1572" s="184">
        <v>3.0270999999999999</v>
      </c>
      <c r="L1572" s="184">
        <v>3.0607000000000002</v>
      </c>
      <c r="M1572" s="184">
        <v>3.0409999999999999</v>
      </c>
      <c r="N1572" s="184">
        <v>3.0150000000000001</v>
      </c>
      <c r="O1572" s="184"/>
      <c r="P1572" s="184"/>
      <c r="Q1572" s="184">
        <v>3.6987999999999999</v>
      </c>
      <c r="R1572" s="184">
        <v>3.4138999999999999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44459</v>
      </c>
      <c r="E1573" s="184">
        <v>112.3099</v>
      </c>
      <c r="F1573" s="184">
        <v>3.0876999999999999</v>
      </c>
      <c r="G1573" s="184">
        <v>3.0882000000000001</v>
      </c>
      <c r="H1573" s="184">
        <v>3.0520999999999998</v>
      </c>
      <c r="I1573" s="184">
        <v>2.9956999999999998</v>
      </c>
      <c r="J1573" s="184">
        <v>2.9354</v>
      </c>
      <c r="K1573" s="184">
        <v>2.98</v>
      </c>
      <c r="L1573" s="184">
        <v>3.0427</v>
      </c>
      <c r="M1573" s="184">
        <v>3.0165000000000002</v>
      </c>
      <c r="N1573" s="184">
        <v>2.9914999999999998</v>
      </c>
      <c r="O1573" s="184"/>
      <c r="P1573" s="184"/>
      <c r="Q1573" s="184">
        <v>4.1528</v>
      </c>
      <c r="R1573" s="184">
        <v>3.3900999999999999</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44459</v>
      </c>
      <c r="E1574" s="184">
        <v>112.6306</v>
      </c>
      <c r="F1574" s="184">
        <v>3.1760999999999999</v>
      </c>
      <c r="G1574" s="184">
        <v>3.1766999999999999</v>
      </c>
      <c r="H1574" s="184">
        <v>3.15</v>
      </c>
      <c r="I1574" s="184">
        <v>3.0962000000000001</v>
      </c>
      <c r="J1574" s="184">
        <v>3.0352000000000001</v>
      </c>
      <c r="K1574" s="184">
        <v>3.0809000000000002</v>
      </c>
      <c r="L1574" s="184">
        <v>3.1442999999999999</v>
      </c>
      <c r="M1574" s="184">
        <v>3.1187999999999998</v>
      </c>
      <c r="N1574" s="184">
        <v>3.0947</v>
      </c>
      <c r="O1574" s="184"/>
      <c r="P1574" s="184"/>
      <c r="Q1574" s="184">
        <v>4.2569999999999997</v>
      </c>
      <c r="R1574" s="184">
        <v>3.4935999999999998</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44459</v>
      </c>
      <c r="E1575" s="184">
        <v>1114.1665</v>
      </c>
      <c r="F1575" s="184">
        <v>3.1583000000000001</v>
      </c>
      <c r="G1575" s="184">
        <v>3.1698</v>
      </c>
      <c r="H1575" s="184">
        <v>3.1402999999999999</v>
      </c>
      <c r="I1575" s="184">
        <v>3.0796000000000001</v>
      </c>
      <c r="J1575" s="184">
        <v>3.0404</v>
      </c>
      <c r="K1575" s="184">
        <v>3.0912000000000002</v>
      </c>
      <c r="L1575" s="184">
        <v>3.1358999999999999</v>
      </c>
      <c r="M1575" s="184">
        <v>3.1097000000000001</v>
      </c>
      <c r="N1575" s="184">
        <v>3.0908000000000002</v>
      </c>
      <c r="O1575" s="184"/>
      <c r="P1575" s="184"/>
      <c r="Q1575" s="184">
        <v>4.1257999999999999</v>
      </c>
      <c r="R1575" s="184">
        <v>3.4977</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44459</v>
      </c>
      <c r="E1576" s="184">
        <v>1110.6107999999999</v>
      </c>
      <c r="F1576" s="184">
        <v>3.0567000000000002</v>
      </c>
      <c r="G1576" s="184">
        <v>3.0693000000000001</v>
      </c>
      <c r="H1576" s="184">
        <v>3.0398999999999998</v>
      </c>
      <c r="I1576" s="184">
        <v>2.9790999999999999</v>
      </c>
      <c r="J1576" s="184">
        <v>2.9398</v>
      </c>
      <c r="K1576" s="184">
        <v>2.9901</v>
      </c>
      <c r="L1576" s="184">
        <v>3.0339999999999998</v>
      </c>
      <c r="M1576" s="184">
        <v>3.0042</v>
      </c>
      <c r="N1576" s="184">
        <v>2.9775999999999998</v>
      </c>
      <c r="O1576" s="184"/>
      <c r="P1576" s="184"/>
      <c r="Q1576" s="184">
        <v>4.0014000000000003</v>
      </c>
      <c r="R1576" s="184">
        <v>3.3723000000000001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44459</v>
      </c>
      <c r="E1577" s="184">
        <v>1082.7827</v>
      </c>
      <c r="F1577" s="184">
        <v>3.0981999999999998</v>
      </c>
      <c r="G1577" s="184">
        <v>3.129</v>
      </c>
      <c r="H1577" s="184">
        <v>3.0914999999999999</v>
      </c>
      <c r="I1577" s="184">
        <v>3.0316000000000001</v>
      </c>
      <c r="J1577" s="184">
        <v>2.9885000000000002</v>
      </c>
      <c r="K1577" s="184">
        <v>3.0320999999999998</v>
      </c>
      <c r="L1577" s="184">
        <v>3.0779000000000001</v>
      </c>
      <c r="M1577" s="184">
        <v>3.0619999999999998</v>
      </c>
      <c r="N1577" s="184">
        <v>3.0402</v>
      </c>
      <c r="O1577" s="184"/>
      <c r="P1577" s="184"/>
      <c r="Q1577" s="184">
        <v>3.6720000000000002</v>
      </c>
      <c r="R1577" s="184">
        <v>3.4544000000000001</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44459</v>
      </c>
      <c r="E1578" s="184">
        <v>1080.3815</v>
      </c>
      <c r="F1578" s="184">
        <v>3.0003000000000002</v>
      </c>
      <c r="G1578" s="184">
        <v>3.0289999999999999</v>
      </c>
      <c r="H1578" s="184">
        <v>2.9887000000000001</v>
      </c>
      <c r="I1578" s="184">
        <v>2.9287999999999998</v>
      </c>
      <c r="J1578" s="184">
        <v>2.8885000000000001</v>
      </c>
      <c r="K1578" s="184">
        <v>2.931</v>
      </c>
      <c r="L1578" s="184">
        <v>2.9752999999999998</v>
      </c>
      <c r="M1578" s="184">
        <v>2.9590999999999998</v>
      </c>
      <c r="N1578" s="184">
        <v>2.9367999999999999</v>
      </c>
      <c r="O1578" s="184"/>
      <c r="P1578" s="184"/>
      <c r="Q1578" s="184">
        <v>3.5676999999999999</v>
      </c>
      <c r="R1578" s="184">
        <v>3.3504999999999998</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44459</v>
      </c>
      <c r="E1579" s="184">
        <v>1055.8433</v>
      </c>
      <c r="F1579" s="184">
        <v>3.1634000000000002</v>
      </c>
      <c r="G1579" s="184">
        <v>3.1697000000000002</v>
      </c>
      <c r="H1579" s="184">
        <v>3.1453000000000002</v>
      </c>
      <c r="I1579" s="184">
        <v>3.0912000000000002</v>
      </c>
      <c r="J1579" s="184">
        <v>3.0373000000000001</v>
      </c>
      <c r="K1579" s="184">
        <v>3.0825999999999998</v>
      </c>
      <c r="L1579" s="184">
        <v>3.1286999999999998</v>
      </c>
      <c r="M1579" s="184">
        <v>3.1093999999999999</v>
      </c>
      <c r="N1579" s="184">
        <v>3.0872000000000002</v>
      </c>
      <c r="O1579" s="184"/>
      <c r="P1579" s="184"/>
      <c r="Q1579" s="184">
        <v>3.2454000000000001</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44459</v>
      </c>
      <c r="E1580" s="184">
        <v>1054.7619</v>
      </c>
      <c r="F1580" s="184">
        <v>3.1042999999999998</v>
      </c>
      <c r="G1580" s="184">
        <v>3.1095000000000002</v>
      </c>
      <c r="H1580" s="184">
        <v>3.0855999999999999</v>
      </c>
      <c r="I1580" s="184">
        <v>3.0310000000000001</v>
      </c>
      <c r="J1580" s="184">
        <v>2.9771999999999998</v>
      </c>
      <c r="K1580" s="184">
        <v>3.0222000000000002</v>
      </c>
      <c r="L1580" s="184">
        <v>3.0676999999999999</v>
      </c>
      <c r="M1580" s="184">
        <v>3.0478999999999998</v>
      </c>
      <c r="N1580" s="184">
        <v>3.0253000000000001</v>
      </c>
      <c r="O1580" s="184"/>
      <c r="P1580" s="184"/>
      <c r="Q1580" s="184">
        <v>3.1833</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44459</v>
      </c>
      <c r="E1581" s="184">
        <v>1065.9290000000001</v>
      </c>
      <c r="F1581" s="184">
        <v>3.0787</v>
      </c>
      <c r="G1581" s="184">
        <v>3.1431</v>
      </c>
      <c r="H1581" s="184">
        <v>3.1139999999999999</v>
      </c>
      <c r="I1581" s="184">
        <v>3.0407999999999999</v>
      </c>
      <c r="J1581" s="184">
        <v>2.9878999999999998</v>
      </c>
      <c r="K1581" s="184">
        <v>3.0659000000000001</v>
      </c>
      <c r="L1581" s="184">
        <v>3.0916000000000001</v>
      </c>
      <c r="M1581" s="184">
        <v>3.0670999999999999</v>
      </c>
      <c r="N1581" s="184">
        <v>3.0407000000000002</v>
      </c>
      <c r="O1581" s="184"/>
      <c r="P1581" s="184"/>
      <c r="Q1581" s="184">
        <v>3.4</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44459</v>
      </c>
      <c r="E1582" s="184">
        <v>1063.8969999999999</v>
      </c>
      <c r="F1582" s="184">
        <v>2.9782000000000002</v>
      </c>
      <c r="G1582" s="184">
        <v>3.0427</v>
      </c>
      <c r="H1582" s="184">
        <v>3.0139999999999998</v>
      </c>
      <c r="I1582" s="184">
        <v>2.9407999999999999</v>
      </c>
      <c r="J1582" s="184">
        <v>2.8875999999999999</v>
      </c>
      <c r="K1582" s="184">
        <v>2.9651999999999998</v>
      </c>
      <c r="L1582" s="184">
        <v>2.99</v>
      </c>
      <c r="M1582" s="184">
        <v>2.9647000000000001</v>
      </c>
      <c r="N1582" s="184">
        <v>2.9375</v>
      </c>
      <c r="O1582" s="184"/>
      <c r="P1582" s="184"/>
      <c r="Q1582" s="184">
        <v>3.2967</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44459</v>
      </c>
      <c r="E1583" s="184">
        <v>1061.6994</v>
      </c>
      <c r="F1583" s="184">
        <v>3.1734</v>
      </c>
      <c r="G1583" s="184">
        <v>3.1958000000000002</v>
      </c>
      <c r="H1583" s="184">
        <v>3.1652999999999998</v>
      </c>
      <c r="I1583" s="184">
        <v>3.1293000000000002</v>
      </c>
      <c r="J1583" s="184">
        <v>3.0651999999999999</v>
      </c>
      <c r="K1583" s="184">
        <v>3.1059000000000001</v>
      </c>
      <c r="L1583" s="184">
        <v>3.1815000000000002</v>
      </c>
      <c r="M1583" s="184">
        <v>3.1612</v>
      </c>
      <c r="N1583" s="184">
        <v>3.1360000000000001</v>
      </c>
      <c r="O1583" s="184"/>
      <c r="P1583" s="184"/>
      <c r="Q1583" s="184">
        <v>3.3820999999999999</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44459</v>
      </c>
      <c r="E1584" s="184">
        <v>1060.373</v>
      </c>
      <c r="F1584" s="184">
        <v>3.1017000000000001</v>
      </c>
      <c r="G1584" s="184">
        <v>3.1252</v>
      </c>
      <c r="H1584" s="184">
        <v>3.0954000000000002</v>
      </c>
      <c r="I1584" s="184">
        <v>3.0588000000000002</v>
      </c>
      <c r="J1584" s="184">
        <v>2.9946999999999999</v>
      </c>
      <c r="K1584" s="184">
        <v>3.0352000000000001</v>
      </c>
      <c r="L1584" s="184">
        <v>3.1103999999999998</v>
      </c>
      <c r="M1584" s="184">
        <v>3.0895999999999999</v>
      </c>
      <c r="N1584" s="184">
        <v>3.0638000000000001</v>
      </c>
      <c r="O1584" s="184"/>
      <c r="P1584" s="184"/>
      <c r="Q1584" s="184">
        <v>3.3102999999999998</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44459</v>
      </c>
      <c r="E1585" s="184">
        <v>1114.1823999999999</v>
      </c>
      <c r="F1585" s="184">
        <v>3.1484999999999999</v>
      </c>
      <c r="G1585" s="184">
        <v>3.1796000000000002</v>
      </c>
      <c r="H1585" s="184">
        <v>3.1444999999999999</v>
      </c>
      <c r="I1585" s="184">
        <v>3.0853999999999999</v>
      </c>
      <c r="J1585" s="184">
        <v>3.0375999999999999</v>
      </c>
      <c r="K1585" s="184">
        <v>3.0861999999999998</v>
      </c>
      <c r="L1585" s="184">
        <v>3.1315</v>
      </c>
      <c r="M1585" s="184">
        <v>3.1122000000000001</v>
      </c>
      <c r="N1585" s="184">
        <v>3.0924999999999998</v>
      </c>
      <c r="O1585" s="184"/>
      <c r="P1585" s="184"/>
      <c r="Q1585" s="184">
        <v>4.1134000000000004</v>
      </c>
      <c r="R1585" s="184">
        <v>3.4965999999999999</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44459</v>
      </c>
      <c r="E1586" s="184">
        <v>1111.8753999999999</v>
      </c>
      <c r="F1586" s="184">
        <v>3.0466000000000002</v>
      </c>
      <c r="G1586" s="184">
        <v>3.0789</v>
      </c>
      <c r="H1586" s="184">
        <v>3.0438999999999998</v>
      </c>
      <c r="I1586" s="184">
        <v>2.9847999999999999</v>
      </c>
      <c r="J1586" s="184">
        <v>2.9371</v>
      </c>
      <c r="K1586" s="184">
        <v>2.9851000000000001</v>
      </c>
      <c r="L1586" s="184">
        <v>3.0297000000000001</v>
      </c>
      <c r="M1586" s="184">
        <v>3.0097</v>
      </c>
      <c r="N1586" s="184">
        <v>2.9893000000000001</v>
      </c>
      <c r="O1586" s="184"/>
      <c r="P1586" s="184"/>
      <c r="Q1586" s="184">
        <v>4.0330000000000004</v>
      </c>
      <c r="R1586" s="184">
        <v>3.4075000000000002</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44459</v>
      </c>
      <c r="E1587" s="184">
        <v>2716.1833333333302</v>
      </c>
      <c r="F1587" s="184">
        <v>3.1783999999999999</v>
      </c>
      <c r="G1587" s="184">
        <v>3.1939000000000002</v>
      </c>
      <c r="H1587" s="184">
        <v>3.1684999999999999</v>
      </c>
      <c r="I1587" s="184">
        <v>3.1280999999999999</v>
      </c>
      <c r="J1587" s="184">
        <v>3.0703</v>
      </c>
      <c r="K1587" s="184">
        <v>3.1122999999999998</v>
      </c>
      <c r="L1587" s="184">
        <v>3.1646000000000001</v>
      </c>
      <c r="M1587" s="184">
        <v>3.1442999999999999</v>
      </c>
      <c r="N1587" s="184">
        <v>3.1124000000000001</v>
      </c>
      <c r="O1587" s="184">
        <v>4.383</v>
      </c>
      <c r="P1587" s="184">
        <v>5.1470000000000002</v>
      </c>
      <c r="Q1587" s="184">
        <v>6.5438000000000001</v>
      </c>
      <c r="R1587" s="184">
        <v>3.5325000000000002</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44459</v>
      </c>
      <c r="E1588" s="184">
        <v>2585.5374999999999</v>
      </c>
      <c r="F1588" s="184">
        <v>3.0777999999999999</v>
      </c>
      <c r="G1588" s="184">
        <v>3.0939999999999999</v>
      </c>
      <c r="H1588" s="184">
        <v>3.0678999999999998</v>
      </c>
      <c r="I1588" s="184">
        <v>3.0276999999999998</v>
      </c>
      <c r="J1588" s="184">
        <v>2.9699</v>
      </c>
      <c r="K1588" s="184">
        <v>3.0114999999999998</v>
      </c>
      <c r="L1588" s="184">
        <v>3.0630000000000002</v>
      </c>
      <c r="M1588" s="184">
        <v>3.0419999999999998</v>
      </c>
      <c r="N1588" s="184">
        <v>3.0093999999999999</v>
      </c>
      <c r="O1588" s="184">
        <v>3.9420999999999999</v>
      </c>
      <c r="P1588" s="184">
        <v>4.5429000000000004</v>
      </c>
      <c r="Q1588" s="184">
        <v>6.6174999999999997</v>
      </c>
      <c r="R1588" s="184">
        <v>3.2507000000000001</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44459</v>
      </c>
      <c r="E1589" s="184">
        <v>1082.6076</v>
      </c>
      <c r="F1589" s="184">
        <v>3.2065999999999999</v>
      </c>
      <c r="G1589" s="184">
        <v>3.2385999999999999</v>
      </c>
      <c r="H1589" s="184">
        <v>3.2130999999999998</v>
      </c>
      <c r="I1589" s="184">
        <v>3.1221000000000001</v>
      </c>
      <c r="J1589" s="184">
        <v>3.0775000000000001</v>
      </c>
      <c r="K1589" s="184">
        <v>3.1297000000000001</v>
      </c>
      <c r="L1589" s="184">
        <v>3.1778</v>
      </c>
      <c r="M1589" s="184">
        <v>3.1465999999999998</v>
      </c>
      <c r="N1589" s="184">
        <v>3.1151</v>
      </c>
      <c r="O1589" s="184"/>
      <c r="P1589" s="184"/>
      <c r="Q1589" s="184">
        <v>3.6850000000000001</v>
      </c>
      <c r="R1589" s="184">
        <v>3.5327000000000002</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44459</v>
      </c>
      <c r="E1590" s="184">
        <v>1079.5414000000001</v>
      </c>
      <c r="F1590" s="184">
        <v>3.077</v>
      </c>
      <c r="G1590" s="184">
        <v>3.1080000000000001</v>
      </c>
      <c r="H1590" s="184">
        <v>3.0825</v>
      </c>
      <c r="I1590" s="184">
        <v>2.9916</v>
      </c>
      <c r="J1590" s="184">
        <v>2.9468999999999999</v>
      </c>
      <c r="K1590" s="184">
        <v>2.9986000000000002</v>
      </c>
      <c r="L1590" s="184">
        <v>3.0455999999999999</v>
      </c>
      <c r="M1590" s="184">
        <v>3.0133999999999999</v>
      </c>
      <c r="N1590" s="184">
        <v>2.9809000000000001</v>
      </c>
      <c r="O1590" s="184"/>
      <c r="P1590" s="184"/>
      <c r="Q1590" s="184">
        <v>3.5503</v>
      </c>
      <c r="R1590" s="184">
        <v>3.3982000000000001</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44459</v>
      </c>
      <c r="E1591" s="184">
        <v>1081.0139999999999</v>
      </c>
      <c r="F1591" s="184">
        <v>3.2349000000000001</v>
      </c>
      <c r="G1591" s="184">
        <v>3.2321</v>
      </c>
      <c r="H1591" s="184">
        <v>3.2086000000000001</v>
      </c>
      <c r="I1591" s="184">
        <v>3.1475</v>
      </c>
      <c r="J1591" s="184">
        <v>3.1067999999999998</v>
      </c>
      <c r="K1591" s="184">
        <v>3.1600999999999999</v>
      </c>
      <c r="L1591" s="184">
        <v>3.2040000000000002</v>
      </c>
      <c r="M1591" s="184">
        <v>3.1686999999999999</v>
      </c>
      <c r="N1591" s="184">
        <v>3.1431</v>
      </c>
      <c r="O1591" s="184"/>
      <c r="P1591" s="184"/>
      <c r="Q1591" s="184">
        <v>3.6646999999999998</v>
      </c>
      <c r="R1591" s="184">
        <v>3.5283000000000002</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44459</v>
      </c>
      <c r="E1592" s="184">
        <v>1078.6403</v>
      </c>
      <c r="F1592" s="184">
        <v>3.1371000000000002</v>
      </c>
      <c r="G1592" s="184">
        <v>3.1320000000000001</v>
      </c>
      <c r="H1592" s="184">
        <v>3.1078000000000001</v>
      </c>
      <c r="I1592" s="184">
        <v>3.0466000000000002</v>
      </c>
      <c r="J1592" s="184">
        <v>3.0059999999999998</v>
      </c>
      <c r="K1592" s="184">
        <v>3.0552999999999999</v>
      </c>
      <c r="L1592" s="184">
        <v>3.1002999999999998</v>
      </c>
      <c r="M1592" s="184">
        <v>3.0649999999999999</v>
      </c>
      <c r="N1592" s="184">
        <v>3.0388999999999999</v>
      </c>
      <c r="O1592" s="184"/>
      <c r="P1592" s="184"/>
      <c r="Q1592" s="184">
        <v>3.5594999999999999</v>
      </c>
      <c r="R1592" s="184">
        <v>3.4232</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44459</v>
      </c>
      <c r="E1593" s="184">
        <v>1070.2920999999999</v>
      </c>
      <c r="F1593" s="184">
        <v>3.1991000000000001</v>
      </c>
      <c r="G1593" s="184">
        <v>3.2111000000000001</v>
      </c>
      <c r="H1593" s="184">
        <v>3.1886000000000001</v>
      </c>
      <c r="I1593" s="184">
        <v>3.1341999999999999</v>
      </c>
      <c r="J1593" s="184">
        <v>3.0937999999999999</v>
      </c>
      <c r="K1593" s="184">
        <v>3.1602000000000001</v>
      </c>
      <c r="L1593" s="184">
        <v>3.2117</v>
      </c>
      <c r="M1593" s="184">
        <v>3.1962000000000002</v>
      </c>
      <c r="N1593" s="184">
        <v>3.1768000000000001</v>
      </c>
      <c r="O1593" s="184"/>
      <c r="P1593" s="184"/>
      <c r="Q1593" s="184">
        <v>3.5743999999999998</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44459</v>
      </c>
      <c r="E1594" s="184">
        <v>1068.248</v>
      </c>
      <c r="F1594" s="184">
        <v>3.1095999999999999</v>
      </c>
      <c r="G1594" s="184">
        <v>3.1215000000000002</v>
      </c>
      <c r="H1594" s="184">
        <v>3.0954999999999999</v>
      </c>
      <c r="I1594" s="184">
        <v>3.0426000000000002</v>
      </c>
      <c r="J1594" s="184">
        <v>3.0028999999999999</v>
      </c>
      <c r="K1594" s="184">
        <v>3.0729000000000002</v>
      </c>
      <c r="L1594" s="184">
        <v>3.1175999999999999</v>
      </c>
      <c r="M1594" s="184">
        <v>3.1009000000000002</v>
      </c>
      <c r="N1594" s="184">
        <v>3.0792999999999999</v>
      </c>
      <c r="O1594" s="184"/>
      <c r="P1594" s="184"/>
      <c r="Q1594" s="184">
        <v>3.4721000000000002</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44459</v>
      </c>
      <c r="E1595" s="184">
        <v>112.11490000000001</v>
      </c>
      <c r="F1595" s="184">
        <v>3.1581999999999999</v>
      </c>
      <c r="G1595" s="184">
        <v>3.1696</v>
      </c>
      <c r="H1595" s="184">
        <v>3.1412</v>
      </c>
      <c r="I1595" s="184">
        <v>3.0941999999999998</v>
      </c>
      <c r="J1595" s="184">
        <v>3.0396999999999998</v>
      </c>
      <c r="K1595" s="184">
        <v>3.0926999999999998</v>
      </c>
      <c r="L1595" s="184">
        <v>3.1398999999999999</v>
      </c>
      <c r="M1595" s="184">
        <v>3.1154000000000002</v>
      </c>
      <c r="N1595" s="184">
        <v>3.1000999999999999</v>
      </c>
      <c r="O1595" s="184"/>
      <c r="P1595" s="184"/>
      <c r="Q1595" s="184">
        <v>4.2320000000000002</v>
      </c>
      <c r="R1595" s="184">
        <v>3.5409000000000002</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44459</v>
      </c>
      <c r="E1596" s="184">
        <v>111.8186</v>
      </c>
      <c r="F1596" s="184">
        <v>3.0686</v>
      </c>
      <c r="G1596" s="184">
        <v>3.08</v>
      </c>
      <c r="H1596" s="184">
        <v>3.0562</v>
      </c>
      <c r="I1596" s="184">
        <v>3.0065</v>
      </c>
      <c r="J1596" s="184">
        <v>2.9504000000000001</v>
      </c>
      <c r="K1596" s="184">
        <v>3.0022000000000002</v>
      </c>
      <c r="L1596" s="184">
        <v>3.0486</v>
      </c>
      <c r="M1596" s="184">
        <v>3.0234000000000001</v>
      </c>
      <c r="N1596" s="184">
        <v>3.0074000000000001</v>
      </c>
      <c r="O1596" s="184"/>
      <c r="P1596" s="184"/>
      <c r="Q1596" s="184">
        <v>4.1321000000000003</v>
      </c>
      <c r="R1596" s="184">
        <v>3.4434999999999998</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44459</v>
      </c>
      <c r="E1597" s="184">
        <v>1078.1791000000001</v>
      </c>
      <c r="F1597" s="184">
        <v>3.1859000000000002</v>
      </c>
      <c r="G1597" s="184">
        <v>3.2395</v>
      </c>
      <c r="H1597" s="184">
        <v>3.1938</v>
      </c>
      <c r="I1597" s="184">
        <v>3.1501999999999999</v>
      </c>
      <c r="J1597" s="184">
        <v>3.1175000000000002</v>
      </c>
      <c r="K1597" s="184">
        <v>3.1745999999999999</v>
      </c>
      <c r="L1597" s="184">
        <v>3.2187000000000001</v>
      </c>
      <c r="M1597" s="184">
        <v>3.1905000000000001</v>
      </c>
      <c r="N1597" s="184">
        <v>3.1699000000000002</v>
      </c>
      <c r="O1597" s="184"/>
      <c r="P1597" s="184"/>
      <c r="Q1597" s="184">
        <v>3.7061000000000002</v>
      </c>
      <c r="R1597" s="184">
        <v>3.6427999999999998</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44459</v>
      </c>
      <c r="E1598" s="184">
        <v>1076.0921000000001</v>
      </c>
      <c r="F1598" s="184">
        <v>3.1343999999999999</v>
      </c>
      <c r="G1598" s="184">
        <v>3.1892</v>
      </c>
      <c r="H1598" s="184">
        <v>3.1438000000000001</v>
      </c>
      <c r="I1598" s="184">
        <v>3.1</v>
      </c>
      <c r="J1598" s="184">
        <v>3.0674000000000001</v>
      </c>
      <c r="K1598" s="184">
        <v>3.1240999999999999</v>
      </c>
      <c r="L1598" s="184">
        <v>3.1646999999999998</v>
      </c>
      <c r="M1598" s="184">
        <v>3.1202999999999999</v>
      </c>
      <c r="N1598" s="184">
        <v>3.0910000000000002</v>
      </c>
      <c r="O1598" s="184"/>
      <c r="P1598" s="184"/>
      <c r="Q1598" s="184">
        <v>3.609</v>
      </c>
      <c r="R1598" s="184">
        <v>3.5468999999999999</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44459</v>
      </c>
      <c r="E1599" s="184">
        <v>3401.6992</v>
      </c>
      <c r="F1599" s="184">
        <v>3.1903000000000001</v>
      </c>
      <c r="G1599" s="184">
        <v>3.1983999999999999</v>
      </c>
      <c r="H1599" s="184">
        <v>3.1621999999999999</v>
      </c>
      <c r="I1599" s="184">
        <v>3.1042000000000001</v>
      </c>
      <c r="J1599" s="184">
        <v>3.0516999999999999</v>
      </c>
      <c r="K1599" s="184">
        <v>3.0929000000000002</v>
      </c>
      <c r="L1599" s="184">
        <v>3.1505999999999998</v>
      </c>
      <c r="M1599" s="184">
        <v>3.1225000000000001</v>
      </c>
      <c r="N1599" s="184">
        <v>3.0945999999999998</v>
      </c>
      <c r="O1599" s="184">
        <v>4.3631000000000002</v>
      </c>
      <c r="P1599" s="184">
        <v>5.0218999999999996</v>
      </c>
      <c r="Q1599" s="184">
        <v>6.4356999999999998</v>
      </c>
      <c r="R1599" s="184">
        <v>3.5019</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44459</v>
      </c>
      <c r="E1600" s="184">
        <v>3367.6716000000001</v>
      </c>
      <c r="F1600" s="184">
        <v>3.1109</v>
      </c>
      <c r="G1600" s="184">
        <v>3.1183000000000001</v>
      </c>
      <c r="H1600" s="184">
        <v>3.0821000000000001</v>
      </c>
      <c r="I1600" s="184">
        <v>3.024</v>
      </c>
      <c r="J1600" s="184">
        <v>2.9746000000000001</v>
      </c>
      <c r="K1600" s="184">
        <v>3.02</v>
      </c>
      <c r="L1600" s="184">
        <v>3.0781999999999998</v>
      </c>
      <c r="M1600" s="184">
        <v>3.05</v>
      </c>
      <c r="N1600" s="184">
        <v>3.0217999999999998</v>
      </c>
      <c r="O1600" s="184">
        <v>4.2927999999999997</v>
      </c>
      <c r="P1600" s="184">
        <v>4.9360999999999997</v>
      </c>
      <c r="Q1600" s="184">
        <v>6.5983000000000001</v>
      </c>
      <c r="R1600" s="184">
        <v>3.4289999999999998</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44459</v>
      </c>
      <c r="E1601" s="184">
        <v>1110.5266999999999</v>
      </c>
      <c r="F1601" s="184">
        <v>3.1686999999999999</v>
      </c>
      <c r="G1601" s="184">
        <v>3.1747000000000001</v>
      </c>
      <c r="H1601" s="184">
        <v>3.1345999999999998</v>
      </c>
      <c r="I1601" s="184">
        <v>3.0684999999999998</v>
      </c>
      <c r="J1601" s="184">
        <v>3.0145</v>
      </c>
      <c r="K1601" s="184">
        <v>3.0632999999999999</v>
      </c>
      <c r="L1601" s="184">
        <v>3.1156999999999999</v>
      </c>
      <c r="M1601" s="184">
        <v>3.0937000000000001</v>
      </c>
      <c r="N1601" s="184">
        <v>3.0695999999999999</v>
      </c>
      <c r="O1601" s="184"/>
      <c r="P1601" s="184"/>
      <c r="Q1601" s="184">
        <v>4.2706</v>
      </c>
      <c r="R1601" s="184">
        <v>3.5329000000000002</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44459</v>
      </c>
      <c r="E1602" s="184">
        <v>1107.587</v>
      </c>
      <c r="F1602" s="184">
        <v>3.0550999999999999</v>
      </c>
      <c r="G1602" s="184">
        <v>3.0621999999999998</v>
      </c>
      <c r="H1602" s="184">
        <v>3.0209000000000001</v>
      </c>
      <c r="I1602" s="184">
        <v>2.9548999999999999</v>
      </c>
      <c r="J1602" s="184">
        <v>2.9011</v>
      </c>
      <c r="K1602" s="184">
        <v>2.9491000000000001</v>
      </c>
      <c r="L1602" s="184">
        <v>2.9943</v>
      </c>
      <c r="M1602" s="184">
        <v>2.9781</v>
      </c>
      <c r="N1602" s="184">
        <v>2.9565000000000001</v>
      </c>
      <c r="O1602" s="184"/>
      <c r="P1602" s="184"/>
      <c r="Q1602" s="184">
        <v>4.1604000000000001</v>
      </c>
      <c r="R1602" s="184">
        <v>3.4222000000000001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44459</v>
      </c>
      <c r="E1603" s="184">
        <v>1102.0959</v>
      </c>
      <c r="F1603" s="184">
        <v>3.1863000000000001</v>
      </c>
      <c r="G1603" s="184">
        <v>3.1858</v>
      </c>
      <c r="H1603" s="184">
        <v>3.1553</v>
      </c>
      <c r="I1603" s="184">
        <v>3.1046</v>
      </c>
      <c r="J1603" s="184">
        <v>3.0476999999999999</v>
      </c>
      <c r="K1603" s="184">
        <v>3.0956000000000001</v>
      </c>
      <c r="L1603" s="184">
        <v>3.1724000000000001</v>
      </c>
      <c r="M1603" s="184">
        <v>3.1463999999999999</v>
      </c>
      <c r="N1603" s="184">
        <v>3.1246999999999998</v>
      </c>
      <c r="O1603" s="184"/>
      <c r="P1603" s="184"/>
      <c r="Q1603" s="184">
        <v>3.9712000000000001</v>
      </c>
      <c r="R1603" s="184">
        <v>3.5312000000000001</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44459</v>
      </c>
      <c r="E1604" s="184">
        <v>1099.2037</v>
      </c>
      <c r="F1604" s="184">
        <v>3.0851000000000002</v>
      </c>
      <c r="G1604" s="184">
        <v>3.0855999999999999</v>
      </c>
      <c r="H1604" s="184">
        <v>3.0552999999999999</v>
      </c>
      <c r="I1604" s="184">
        <v>3.0045999999999999</v>
      </c>
      <c r="J1604" s="184">
        <v>2.9474999999999998</v>
      </c>
      <c r="K1604" s="184">
        <v>2.9948999999999999</v>
      </c>
      <c r="L1604" s="184">
        <v>3.0501999999999998</v>
      </c>
      <c r="M1604" s="184">
        <v>3.03</v>
      </c>
      <c r="N1604" s="184">
        <v>3.0110000000000001</v>
      </c>
      <c r="O1604" s="184"/>
      <c r="P1604" s="184"/>
      <c r="Q1604" s="184">
        <v>3.8614999999999999</v>
      </c>
      <c r="R1604" s="184">
        <v>3.4214000000000002</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44459</v>
      </c>
      <c r="E1605" s="184">
        <v>1099.8676</v>
      </c>
      <c r="F1605" s="184">
        <v>3.1695000000000002</v>
      </c>
      <c r="G1605" s="184">
        <v>3.2309000000000001</v>
      </c>
      <c r="H1605" s="184">
        <v>3.1764000000000001</v>
      </c>
      <c r="I1605" s="184">
        <v>3.1166</v>
      </c>
      <c r="J1605" s="184">
        <v>3.0547</v>
      </c>
      <c r="K1605" s="184">
        <v>3.1030000000000002</v>
      </c>
      <c r="L1605" s="184">
        <v>3.1389</v>
      </c>
      <c r="M1605" s="184">
        <v>3.1185</v>
      </c>
      <c r="N1605" s="184">
        <v>3.0924999999999998</v>
      </c>
      <c r="O1605" s="184"/>
      <c r="P1605" s="184"/>
      <c r="Q1605" s="184">
        <v>3.8938000000000001</v>
      </c>
      <c r="R1605" s="184">
        <v>3.4722</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44459</v>
      </c>
      <c r="E1606" s="184">
        <v>1097.1827000000001</v>
      </c>
      <c r="F1606" s="184">
        <v>3.0741000000000001</v>
      </c>
      <c r="G1606" s="184">
        <v>3.1312000000000002</v>
      </c>
      <c r="H1606" s="184">
        <v>3.0766</v>
      </c>
      <c r="I1606" s="184">
        <v>3.0160999999999998</v>
      </c>
      <c r="J1606" s="184">
        <v>2.9540999999999999</v>
      </c>
      <c r="K1606" s="184">
        <v>3.0059999999999998</v>
      </c>
      <c r="L1606" s="184">
        <v>3.0415000000000001</v>
      </c>
      <c r="M1606" s="184">
        <v>3.0224000000000002</v>
      </c>
      <c r="N1606" s="184">
        <v>2.9941</v>
      </c>
      <c r="O1606" s="184"/>
      <c r="P1606" s="184"/>
      <c r="Q1606" s="184">
        <v>3.7919</v>
      </c>
      <c r="R1606" s="184">
        <v>3.3708999999999998</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44459</v>
      </c>
      <c r="E1607" s="184">
        <v>2859.5830999999998</v>
      </c>
      <c r="F1607" s="184">
        <v>3.1760000000000002</v>
      </c>
      <c r="G1607" s="184">
        <v>3.1855000000000002</v>
      </c>
      <c r="H1607" s="184">
        <v>3.1642999999999999</v>
      </c>
      <c r="I1607" s="184">
        <v>3.1109</v>
      </c>
      <c r="J1607" s="184">
        <v>3.0569999999999999</v>
      </c>
      <c r="K1607" s="184">
        <v>3.0973999999999999</v>
      </c>
      <c r="L1607" s="184">
        <v>3.1446999999999998</v>
      </c>
      <c r="M1607" s="184">
        <v>3.1254</v>
      </c>
      <c r="N1607" s="184">
        <v>3.1042000000000001</v>
      </c>
      <c r="O1607" s="184">
        <v>4.3928000000000003</v>
      </c>
      <c r="P1607" s="184">
        <v>5.0753000000000004</v>
      </c>
      <c r="Q1607" s="184">
        <v>6.5357000000000003</v>
      </c>
      <c r="R1607" s="184">
        <v>3.5331000000000001</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44459</v>
      </c>
      <c r="E1608" s="184">
        <v>2834.4531000000002</v>
      </c>
      <c r="F1608" s="184">
        <v>3.1153</v>
      </c>
      <c r="G1608" s="184">
        <v>3.1253000000000002</v>
      </c>
      <c r="H1608" s="184">
        <v>3.1042000000000001</v>
      </c>
      <c r="I1608" s="184">
        <v>3.0506000000000002</v>
      </c>
      <c r="J1608" s="184">
        <v>2.9967000000000001</v>
      </c>
      <c r="K1608" s="184">
        <v>3.0367999999999999</v>
      </c>
      <c r="L1608" s="184">
        <v>3.0838000000000001</v>
      </c>
      <c r="M1608" s="184">
        <v>3.0640000000000001</v>
      </c>
      <c r="N1608" s="184">
        <v>3.0430000000000001</v>
      </c>
      <c r="O1608" s="184">
        <v>4.3228999999999997</v>
      </c>
      <c r="P1608" s="184">
        <v>4.9701000000000004</v>
      </c>
      <c r="Q1608" s="184">
        <v>6.0297000000000001</v>
      </c>
      <c r="R1608" s="184">
        <v>3.4670000000000001</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44459</v>
      </c>
      <c r="E1609" s="184">
        <v>1074.6206</v>
      </c>
      <c r="F1609" s="184">
        <v>2.9790000000000001</v>
      </c>
      <c r="G1609" s="184">
        <v>2.9998999999999998</v>
      </c>
      <c r="H1609" s="184">
        <v>2.9664000000000001</v>
      </c>
      <c r="I1609" s="184">
        <v>2.9024000000000001</v>
      </c>
      <c r="J1609" s="184">
        <v>2.8584000000000001</v>
      </c>
      <c r="K1609" s="184">
        <v>2.9859</v>
      </c>
      <c r="L1609" s="184">
        <v>3.0922000000000001</v>
      </c>
      <c r="M1609" s="184">
        <v>3.0571999999999999</v>
      </c>
      <c r="N1609" s="184">
        <v>3.0209000000000001</v>
      </c>
      <c r="O1609" s="184"/>
      <c r="P1609" s="184"/>
      <c r="Q1609" s="184">
        <v>3.5215000000000001</v>
      </c>
      <c r="R1609" s="184">
        <v>3.4538000000000002</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44459</v>
      </c>
      <c r="E1610" s="184">
        <v>1073.2044000000001</v>
      </c>
      <c r="F1610" s="184">
        <v>2.9047000000000001</v>
      </c>
      <c r="G1610" s="184">
        <v>2.9279000000000002</v>
      </c>
      <c r="H1610" s="184">
        <v>2.8938999999999999</v>
      </c>
      <c r="I1610" s="184">
        <v>2.8288000000000002</v>
      </c>
      <c r="J1610" s="184">
        <v>2.7740999999999998</v>
      </c>
      <c r="K1610" s="184">
        <v>2.9024999999999999</v>
      </c>
      <c r="L1610" s="184">
        <v>3.0139999999999998</v>
      </c>
      <c r="M1610" s="184">
        <v>2.9824999999999999</v>
      </c>
      <c r="N1610" s="184">
        <v>2.95</v>
      </c>
      <c r="O1610" s="184"/>
      <c r="P1610" s="184"/>
      <c r="Q1610" s="184">
        <v>3.4559000000000002</v>
      </c>
      <c r="R1610" s="184">
        <v>3.3885000000000001</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3.1281949999999989</v>
      </c>
      <c r="G1611" s="186">
        <v>3.1458999999999997</v>
      </c>
      <c r="H1611" s="186">
        <v>3.1149699999999996</v>
      </c>
      <c r="I1611" s="186">
        <v>3.0575483333333335</v>
      </c>
      <c r="J1611" s="186">
        <v>3.0053483333333335</v>
      </c>
      <c r="K1611" s="186">
        <v>3.0563766666666665</v>
      </c>
      <c r="L1611" s="186">
        <v>3.1060816666666682</v>
      </c>
      <c r="M1611" s="186">
        <v>3.0842200000000006</v>
      </c>
      <c r="N1611" s="186">
        <v>3.0625983333333342</v>
      </c>
      <c r="O1611" s="186">
        <v>4.282025</v>
      </c>
      <c r="P1611" s="186">
        <v>4.953525</v>
      </c>
      <c r="Q1611" s="186">
        <v>4.1258883333333349</v>
      </c>
      <c r="R1611" s="186">
        <v>3.4765200000000003</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3.1332</v>
      </c>
      <c r="G1612" s="186">
        <v>3.1433</v>
      </c>
      <c r="H1612" s="186">
        <v>3.1188000000000002</v>
      </c>
      <c r="I1612" s="186">
        <v>3.0612500000000002</v>
      </c>
      <c r="J1612" s="186">
        <v>3.0064500000000001</v>
      </c>
      <c r="K1612" s="186">
        <v>3.0636999999999999</v>
      </c>
      <c r="L1612" s="186">
        <v>3.1105</v>
      </c>
      <c r="M1612" s="186">
        <v>3.0924</v>
      </c>
      <c r="N1612" s="186">
        <v>3.0701999999999998</v>
      </c>
      <c r="O1612" s="186">
        <v>4.3274999999999997</v>
      </c>
      <c r="P1612" s="186">
        <v>4.9899000000000004</v>
      </c>
      <c r="Q1612" s="186">
        <v>3.8576999999999999</v>
      </c>
      <c r="R1612" s="186">
        <v>3.4876499999999999</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44459</v>
      </c>
      <c r="E1615" s="184">
        <v>65.645300000000006</v>
      </c>
      <c r="F1615" s="184">
        <v>16.220300000000002</v>
      </c>
      <c r="G1615" s="184">
        <v>16.220300000000002</v>
      </c>
      <c r="H1615" s="184">
        <v>18.205400000000001</v>
      </c>
      <c r="I1615" s="184">
        <v>8.7908000000000008</v>
      </c>
      <c r="J1615" s="184">
        <v>12.846399999999999</v>
      </c>
      <c r="K1615" s="184">
        <v>7.8498999999999999</v>
      </c>
      <c r="L1615" s="184">
        <v>10.0909</v>
      </c>
      <c r="M1615" s="184">
        <v>4.7598000000000003</v>
      </c>
      <c r="N1615" s="184">
        <v>5.9519000000000002</v>
      </c>
      <c r="O1615" s="184">
        <v>10.5611</v>
      </c>
      <c r="P1615" s="184">
        <v>8.1837</v>
      </c>
      <c r="Q1615" s="184">
        <v>8.9469999999999992</v>
      </c>
      <c r="R1615" s="184">
        <v>8.3437000000000001</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44459</v>
      </c>
      <c r="E1616" s="184">
        <v>68.825699999999998</v>
      </c>
      <c r="F1616" s="184">
        <v>16.87</v>
      </c>
      <c r="G1616" s="184">
        <v>16.87</v>
      </c>
      <c r="H1616" s="184">
        <v>18.8566</v>
      </c>
      <c r="I1616" s="184">
        <v>9.4474</v>
      </c>
      <c r="J1616" s="184">
        <v>13.5036</v>
      </c>
      <c r="K1616" s="184">
        <v>8.5138999999999996</v>
      </c>
      <c r="L1616" s="184">
        <v>10.8033</v>
      </c>
      <c r="M1616" s="184">
        <v>5.4423000000000004</v>
      </c>
      <c r="N1616" s="184">
        <v>6.6353999999999997</v>
      </c>
      <c r="O1616" s="184">
        <v>11.2408</v>
      </c>
      <c r="P1616" s="184">
        <v>8.8125</v>
      </c>
      <c r="Q1616" s="184">
        <v>9.9164999999999992</v>
      </c>
      <c r="R1616" s="184">
        <v>9.0178999999999991</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44459</v>
      </c>
      <c r="E1617" s="184">
        <v>68.825699999999998</v>
      </c>
      <c r="F1617" s="184">
        <v>16.87</v>
      </c>
      <c r="G1617" s="184">
        <v>16.87</v>
      </c>
      <c r="H1617" s="184">
        <v>18.8566</v>
      </c>
      <c r="I1617" s="184">
        <v>9.4474</v>
      </c>
      <c r="J1617" s="184">
        <v>13.5036</v>
      </c>
      <c r="K1617" s="184">
        <v>8.5138999999999996</v>
      </c>
      <c r="L1617" s="184">
        <v>10.8033</v>
      </c>
      <c r="M1617" s="184">
        <v>5.4423000000000004</v>
      </c>
      <c r="N1617" s="184">
        <v>6.6353999999999997</v>
      </c>
      <c r="O1617" s="184">
        <v>11.2408</v>
      </c>
      <c r="P1617" s="184">
        <v>8.8125</v>
      </c>
      <c r="Q1617" s="184">
        <v>9.9164999999999992</v>
      </c>
      <c r="R1617" s="184">
        <v>9.0178999999999991</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44459</v>
      </c>
      <c r="E1618" s="184">
        <v>21.329599999999999</v>
      </c>
      <c r="F1618" s="184">
        <v>18.91</v>
      </c>
      <c r="G1618" s="184">
        <v>18.91</v>
      </c>
      <c r="H1618" s="184">
        <v>28.067900000000002</v>
      </c>
      <c r="I1618" s="184">
        <v>13.564500000000001</v>
      </c>
      <c r="J1618" s="184">
        <v>18.548200000000001</v>
      </c>
      <c r="K1618" s="184">
        <v>8.3952000000000009</v>
      </c>
      <c r="L1618" s="184">
        <v>7.4470000000000001</v>
      </c>
      <c r="M1618" s="184">
        <v>4.6307</v>
      </c>
      <c r="N1618" s="184">
        <v>6.4614000000000003</v>
      </c>
      <c r="O1618" s="184">
        <v>11.2255</v>
      </c>
      <c r="P1618" s="184">
        <v>8.0632999999999999</v>
      </c>
      <c r="Q1618" s="184">
        <v>8.2455999999999996</v>
      </c>
      <c r="R1618" s="184">
        <v>9.1137999999999995</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44459</v>
      </c>
      <c r="E1619" s="184">
        <v>20.391999999999999</v>
      </c>
      <c r="F1619" s="184">
        <v>18.284600000000001</v>
      </c>
      <c r="G1619" s="184">
        <v>18.284600000000001</v>
      </c>
      <c r="H1619" s="184">
        <v>27.4528</v>
      </c>
      <c r="I1619" s="184">
        <v>12.9514</v>
      </c>
      <c r="J1619" s="184">
        <v>17.9374</v>
      </c>
      <c r="K1619" s="184">
        <v>7.7789999999999999</v>
      </c>
      <c r="L1619" s="184">
        <v>6.8227000000000002</v>
      </c>
      <c r="M1619" s="184">
        <v>4.0084</v>
      </c>
      <c r="N1619" s="184">
        <v>5.8219000000000003</v>
      </c>
      <c r="O1619" s="184">
        <v>10.661099999999999</v>
      </c>
      <c r="P1619" s="184">
        <v>7.5082000000000004</v>
      </c>
      <c r="Q1619" s="184">
        <v>7.6505000000000001</v>
      </c>
      <c r="R1619" s="184">
        <v>8.5342000000000002</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44459</v>
      </c>
      <c r="E1620" s="184">
        <v>34.158999999999999</v>
      </c>
      <c r="F1620" s="184">
        <v>17.835000000000001</v>
      </c>
      <c r="G1620" s="184">
        <v>17.835000000000001</v>
      </c>
      <c r="H1620" s="184">
        <v>19.012599999999999</v>
      </c>
      <c r="I1620" s="184">
        <v>7.5933999999999999</v>
      </c>
      <c r="J1620" s="184">
        <v>11.7493</v>
      </c>
      <c r="K1620" s="184">
        <v>7.2347000000000001</v>
      </c>
      <c r="L1620" s="184">
        <v>8.1983999999999995</v>
      </c>
      <c r="M1620" s="184">
        <v>2.9559000000000002</v>
      </c>
      <c r="N1620" s="184">
        <v>4.5675999999999997</v>
      </c>
      <c r="O1620" s="184">
        <v>8.9697999999999993</v>
      </c>
      <c r="P1620" s="184">
        <v>6.3985000000000003</v>
      </c>
      <c r="Q1620" s="184">
        <v>6.4972000000000003</v>
      </c>
      <c r="R1620" s="184">
        <v>6.7126000000000001</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44459</v>
      </c>
      <c r="E1621" s="184">
        <v>36.808100000000003</v>
      </c>
      <c r="F1621" s="184">
        <v>18.604900000000001</v>
      </c>
      <c r="G1621" s="184">
        <v>18.604900000000001</v>
      </c>
      <c r="H1621" s="184">
        <v>19.779800000000002</v>
      </c>
      <c r="I1621" s="184">
        <v>8.3564000000000007</v>
      </c>
      <c r="J1621" s="184">
        <v>12.5044</v>
      </c>
      <c r="K1621" s="184">
        <v>7.9919000000000002</v>
      </c>
      <c r="L1621" s="184">
        <v>8.9847000000000001</v>
      </c>
      <c r="M1621" s="184">
        <v>3.7372000000000001</v>
      </c>
      <c r="N1621" s="184">
        <v>5.3723999999999998</v>
      </c>
      <c r="O1621" s="184">
        <v>9.8092000000000006</v>
      </c>
      <c r="P1621" s="184">
        <v>7.2525000000000004</v>
      </c>
      <c r="Q1621" s="184">
        <v>8.5394000000000005</v>
      </c>
      <c r="R1621" s="184">
        <v>7.5517000000000003</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44459</v>
      </c>
      <c r="E1622" s="184">
        <v>64.313900000000004</v>
      </c>
      <c r="F1622" s="184">
        <v>24.186900000000001</v>
      </c>
      <c r="G1622" s="184">
        <v>24.186900000000001</v>
      </c>
      <c r="H1622" s="184">
        <v>22.228000000000002</v>
      </c>
      <c r="I1622" s="184">
        <v>9.1815999999999995</v>
      </c>
      <c r="J1622" s="184">
        <v>11.3659</v>
      </c>
      <c r="K1622" s="184">
        <v>6.2805999999999997</v>
      </c>
      <c r="L1622" s="184">
        <v>6.1289999999999996</v>
      </c>
      <c r="M1622" s="184">
        <v>3.3595000000000002</v>
      </c>
      <c r="N1622" s="184">
        <v>4.8630000000000004</v>
      </c>
      <c r="O1622" s="184">
        <v>9.2515000000000001</v>
      </c>
      <c r="P1622" s="184">
        <v>7.5983999999999998</v>
      </c>
      <c r="Q1622" s="184">
        <v>8.9463000000000008</v>
      </c>
      <c r="R1622" s="184">
        <v>7.3742000000000001</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44459</v>
      </c>
      <c r="E1623" s="184">
        <v>61.316099999999999</v>
      </c>
      <c r="F1623" s="184">
        <v>23.419499999999999</v>
      </c>
      <c r="G1623" s="184">
        <v>23.419499999999999</v>
      </c>
      <c r="H1623" s="184">
        <v>21.466899999999999</v>
      </c>
      <c r="I1623" s="184">
        <v>8.4247999999999994</v>
      </c>
      <c r="J1623" s="184">
        <v>10.6061</v>
      </c>
      <c r="K1623" s="184">
        <v>5.5183999999999997</v>
      </c>
      <c r="L1623" s="184">
        <v>5.3795999999999999</v>
      </c>
      <c r="M1623" s="184">
        <v>2.59</v>
      </c>
      <c r="N1623" s="184">
        <v>4.0660999999999996</v>
      </c>
      <c r="O1623" s="184">
        <v>8.5032999999999994</v>
      </c>
      <c r="P1623" s="184">
        <v>6.8958000000000004</v>
      </c>
      <c r="Q1623" s="184">
        <v>8.6982999999999997</v>
      </c>
      <c r="R1623" s="184">
        <v>6.6173999999999999</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44459</v>
      </c>
      <c r="E1624" s="184">
        <v>79.365200000000002</v>
      </c>
      <c r="F1624" s="184">
        <v>32.247500000000002</v>
      </c>
      <c r="G1624" s="184">
        <v>32.247500000000002</v>
      </c>
      <c r="H1624" s="184">
        <v>29.1953</v>
      </c>
      <c r="I1624" s="184">
        <v>11.4291</v>
      </c>
      <c r="J1624" s="184">
        <v>16.400400000000001</v>
      </c>
      <c r="K1624" s="184">
        <v>8.5883000000000003</v>
      </c>
      <c r="L1624" s="184">
        <v>9.1006</v>
      </c>
      <c r="M1624" s="184">
        <v>4.8714000000000004</v>
      </c>
      <c r="N1624" s="184">
        <v>6.4939999999999998</v>
      </c>
      <c r="O1624" s="184">
        <v>11.8567</v>
      </c>
      <c r="P1624" s="184">
        <v>8.9237000000000002</v>
      </c>
      <c r="Q1624" s="184">
        <v>9.0112000000000005</v>
      </c>
      <c r="R1624" s="184">
        <v>9.6925000000000008</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44459</v>
      </c>
      <c r="E1625" s="184">
        <v>76.100200000000001</v>
      </c>
      <c r="F1625" s="184">
        <v>31.738199999999999</v>
      </c>
      <c r="G1625" s="184">
        <v>31.738199999999999</v>
      </c>
      <c r="H1625" s="184">
        <v>28.6951</v>
      </c>
      <c r="I1625" s="184">
        <v>10.926399999999999</v>
      </c>
      <c r="J1625" s="184">
        <v>15.8941</v>
      </c>
      <c r="K1625" s="184">
        <v>8.0775000000000006</v>
      </c>
      <c r="L1625" s="184">
        <v>8.5653000000000006</v>
      </c>
      <c r="M1625" s="184">
        <v>4.3342999999999998</v>
      </c>
      <c r="N1625" s="184">
        <v>5.9455</v>
      </c>
      <c r="O1625" s="184">
        <v>11.2018</v>
      </c>
      <c r="P1625" s="184">
        <v>8.2166999999999994</v>
      </c>
      <c r="Q1625" s="184">
        <v>9.6687999999999992</v>
      </c>
      <c r="R1625" s="184">
        <v>9.0968</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44459</v>
      </c>
      <c r="E1626" s="184">
        <v>20.6281</v>
      </c>
      <c r="F1626" s="184">
        <v>48.022399999999998</v>
      </c>
      <c r="G1626" s="184">
        <v>48.022399999999998</v>
      </c>
      <c r="H1626" s="184">
        <v>42.866399999999999</v>
      </c>
      <c r="I1626" s="184">
        <v>14.4116</v>
      </c>
      <c r="J1626" s="184">
        <v>29.968</v>
      </c>
      <c r="K1626" s="184">
        <v>11.6586</v>
      </c>
      <c r="L1626" s="184">
        <v>12.1378</v>
      </c>
      <c r="M1626" s="184">
        <v>7.1253000000000002</v>
      </c>
      <c r="N1626" s="184">
        <v>8.9260999999999999</v>
      </c>
      <c r="O1626" s="184">
        <v>11.9803</v>
      </c>
      <c r="P1626" s="184">
        <v>9.0244</v>
      </c>
      <c r="Q1626" s="184">
        <v>9.9883000000000006</v>
      </c>
      <c r="R1626" s="184">
        <v>10.217700000000001</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44459</v>
      </c>
      <c r="E1627" s="184">
        <v>19.877700000000001</v>
      </c>
      <c r="F1627" s="184">
        <v>47.2515</v>
      </c>
      <c r="G1627" s="184">
        <v>47.2515</v>
      </c>
      <c r="H1627" s="184">
        <v>42.124899999999997</v>
      </c>
      <c r="I1627" s="184">
        <v>13.6593</v>
      </c>
      <c r="J1627" s="184">
        <v>29.210100000000001</v>
      </c>
      <c r="K1627" s="184">
        <v>10.888500000000001</v>
      </c>
      <c r="L1627" s="184">
        <v>11.3355</v>
      </c>
      <c r="M1627" s="184">
        <v>6.3921999999999999</v>
      </c>
      <c r="N1627" s="184">
        <v>8.2271999999999998</v>
      </c>
      <c r="O1627" s="184">
        <v>11.4046</v>
      </c>
      <c r="P1627" s="184">
        <v>8.4712999999999994</v>
      </c>
      <c r="Q1627" s="184">
        <v>9.4536999999999995</v>
      </c>
      <c r="R1627" s="184">
        <v>9.6203000000000003</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44459</v>
      </c>
      <c r="E1628" s="184">
        <v>48.582799999999999</v>
      </c>
      <c r="F1628" s="184">
        <v>27.484200000000001</v>
      </c>
      <c r="G1628" s="184">
        <v>27.484200000000001</v>
      </c>
      <c r="H1628" s="184">
        <v>23.373000000000001</v>
      </c>
      <c r="I1628" s="184">
        <v>6.5580999999999996</v>
      </c>
      <c r="J1628" s="184">
        <v>13.7102</v>
      </c>
      <c r="K1628" s="184">
        <v>7.5465</v>
      </c>
      <c r="L1628" s="184">
        <v>7.9817</v>
      </c>
      <c r="M1628" s="184">
        <v>3.2126000000000001</v>
      </c>
      <c r="N1628" s="184">
        <v>4.0651000000000002</v>
      </c>
      <c r="O1628" s="184">
        <v>8.5060000000000002</v>
      </c>
      <c r="P1628" s="184">
        <v>5.1096000000000004</v>
      </c>
      <c r="Q1628" s="184">
        <v>8.3106000000000009</v>
      </c>
      <c r="R1628" s="184">
        <v>5.9981</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44459</v>
      </c>
      <c r="E1629" s="184">
        <v>52.260399999999997</v>
      </c>
      <c r="F1629" s="184">
        <v>27.907800000000002</v>
      </c>
      <c r="G1629" s="184">
        <v>27.907800000000002</v>
      </c>
      <c r="H1629" s="184">
        <v>23.8249</v>
      </c>
      <c r="I1629" s="184">
        <v>7.0129999999999999</v>
      </c>
      <c r="J1629" s="184">
        <v>14.1731</v>
      </c>
      <c r="K1629" s="184">
        <v>8.0079999999999991</v>
      </c>
      <c r="L1629" s="184">
        <v>8.4354999999999993</v>
      </c>
      <c r="M1629" s="184">
        <v>3.6583999999999999</v>
      </c>
      <c r="N1629" s="184">
        <v>4.5247000000000002</v>
      </c>
      <c r="O1629" s="184">
        <v>9.1205999999999996</v>
      </c>
      <c r="P1629" s="184">
        <v>5.8733000000000004</v>
      </c>
      <c r="Q1629" s="184">
        <v>7.9450000000000003</v>
      </c>
      <c r="R1629" s="184">
        <v>6.5057999999999998</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44459</v>
      </c>
      <c r="E1630" s="184">
        <v>44.779400000000003</v>
      </c>
      <c r="F1630" s="184">
        <v>25.048100000000002</v>
      </c>
      <c r="G1630" s="184">
        <v>25.048100000000002</v>
      </c>
      <c r="H1630" s="184">
        <v>23.299299999999999</v>
      </c>
      <c r="I1630" s="184">
        <v>9.0146999999999995</v>
      </c>
      <c r="J1630" s="184">
        <v>13.7661</v>
      </c>
      <c r="K1630" s="184">
        <v>8.0103000000000009</v>
      </c>
      <c r="L1630" s="184">
        <v>7.7747999999999999</v>
      </c>
      <c r="M1630" s="184">
        <v>3.3</v>
      </c>
      <c r="N1630" s="184">
        <v>4.9489000000000001</v>
      </c>
      <c r="O1630" s="184">
        <v>8.4742999999999995</v>
      </c>
      <c r="P1630" s="184">
        <v>6.2187999999999999</v>
      </c>
      <c r="Q1630" s="184">
        <v>7.7159000000000004</v>
      </c>
      <c r="R1630" s="184">
        <v>7.2317</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44459</v>
      </c>
      <c r="E1631" s="184">
        <v>46.373699999999999</v>
      </c>
      <c r="F1631" s="184">
        <v>25.502400000000002</v>
      </c>
      <c r="G1631" s="184">
        <v>25.502400000000002</v>
      </c>
      <c r="H1631" s="184">
        <v>23.754000000000001</v>
      </c>
      <c r="I1631" s="184">
        <v>9.4736999999999991</v>
      </c>
      <c r="J1631" s="184">
        <v>14.228199999999999</v>
      </c>
      <c r="K1631" s="184">
        <v>8.4730000000000008</v>
      </c>
      <c r="L1631" s="184">
        <v>8.2330000000000005</v>
      </c>
      <c r="M1631" s="184">
        <v>3.7602000000000002</v>
      </c>
      <c r="N1631" s="184">
        <v>5.4276</v>
      </c>
      <c r="O1631" s="184">
        <v>8.9190000000000005</v>
      </c>
      <c r="P1631" s="184">
        <v>6.6508000000000003</v>
      </c>
      <c r="Q1631" s="184">
        <v>8.4545999999999992</v>
      </c>
      <c r="R1631" s="184">
        <v>7.7032999999999996</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44459</v>
      </c>
      <c r="E1632" s="184">
        <v>80.976600000000005</v>
      </c>
      <c r="F1632" s="184">
        <v>26.8033</v>
      </c>
      <c r="G1632" s="184">
        <v>26.8033</v>
      </c>
      <c r="H1632" s="184">
        <v>37.205599999999997</v>
      </c>
      <c r="I1632" s="184">
        <v>18.191400000000002</v>
      </c>
      <c r="J1632" s="184">
        <v>27.44</v>
      </c>
      <c r="K1632" s="184">
        <v>10.9069</v>
      </c>
      <c r="L1632" s="184">
        <v>9.7959999999999994</v>
      </c>
      <c r="M1632" s="184">
        <v>5.7838000000000003</v>
      </c>
      <c r="N1632" s="184">
        <v>6.8068999999999997</v>
      </c>
      <c r="O1632" s="184">
        <v>10.103199999999999</v>
      </c>
      <c r="P1632" s="184">
        <v>8.0564999999999998</v>
      </c>
      <c r="Q1632" s="184">
        <v>9.9245000000000001</v>
      </c>
      <c r="R1632" s="184">
        <v>9.5803999999999991</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44459</v>
      </c>
      <c r="E1633" s="184">
        <v>85.471100000000007</v>
      </c>
      <c r="F1633" s="184">
        <v>27.406700000000001</v>
      </c>
      <c r="G1633" s="184">
        <v>27.406700000000001</v>
      </c>
      <c r="H1633" s="184">
        <v>37.815600000000003</v>
      </c>
      <c r="I1633" s="184">
        <v>18.805700000000002</v>
      </c>
      <c r="J1633" s="184">
        <v>28.0641</v>
      </c>
      <c r="K1633" s="184">
        <v>11.5345</v>
      </c>
      <c r="L1633" s="184">
        <v>10.437099999999999</v>
      </c>
      <c r="M1633" s="184">
        <v>6.4218999999999999</v>
      </c>
      <c r="N1633" s="184">
        <v>7.4607000000000001</v>
      </c>
      <c r="O1633" s="184">
        <v>10.6928</v>
      </c>
      <c r="P1633" s="184">
        <v>8.6417999999999999</v>
      </c>
      <c r="Q1633" s="184">
        <v>9.4181000000000008</v>
      </c>
      <c r="R1633" s="184">
        <v>10.168900000000001</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44459</v>
      </c>
      <c r="E1634" s="184">
        <v>17.534199999999998</v>
      </c>
      <c r="F1634" s="184">
        <v>31.723500000000001</v>
      </c>
      <c r="G1634" s="184">
        <v>31.723500000000001</v>
      </c>
      <c r="H1634" s="184">
        <v>24.1694</v>
      </c>
      <c r="I1634" s="184">
        <v>9.8955000000000002</v>
      </c>
      <c r="J1634" s="184">
        <v>10.234500000000001</v>
      </c>
      <c r="K1634" s="184">
        <v>5.2497999999999996</v>
      </c>
      <c r="L1634" s="184">
        <v>7.2840999999999996</v>
      </c>
      <c r="M1634" s="184">
        <v>3.5207000000000002</v>
      </c>
      <c r="N1634" s="184">
        <v>4.5377000000000001</v>
      </c>
      <c r="O1634" s="184">
        <v>7.9320000000000004</v>
      </c>
      <c r="P1634" s="184">
        <v>4.9664000000000001</v>
      </c>
      <c r="Q1634" s="184">
        <v>6.6257000000000001</v>
      </c>
      <c r="R1634" s="184">
        <v>6.024</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44459</v>
      </c>
      <c r="E1635" s="184">
        <v>18.606999999999999</v>
      </c>
      <c r="F1635" s="184">
        <v>32.453200000000002</v>
      </c>
      <c r="G1635" s="184">
        <v>32.453200000000002</v>
      </c>
      <c r="H1635" s="184">
        <v>24.947399999999998</v>
      </c>
      <c r="I1635" s="184">
        <v>10.664300000000001</v>
      </c>
      <c r="J1635" s="184">
        <v>11.011200000000001</v>
      </c>
      <c r="K1635" s="184">
        <v>6.0292000000000003</v>
      </c>
      <c r="L1635" s="184">
        <v>8.0830000000000002</v>
      </c>
      <c r="M1635" s="184">
        <v>4.3132000000000001</v>
      </c>
      <c r="N1635" s="184">
        <v>5.3498000000000001</v>
      </c>
      <c r="O1635" s="184">
        <v>8.7850000000000001</v>
      </c>
      <c r="P1635" s="184">
        <v>5.9156000000000004</v>
      </c>
      <c r="Q1635" s="184">
        <v>7.3034999999999997</v>
      </c>
      <c r="R1635" s="184">
        <v>6.9188000000000001</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44459</v>
      </c>
      <c r="E1636" s="184">
        <v>30.020600000000002</v>
      </c>
      <c r="F1636" s="184">
        <v>27.621400000000001</v>
      </c>
      <c r="G1636" s="184">
        <v>27.621400000000001</v>
      </c>
      <c r="H1636" s="184">
        <v>18.021599999999999</v>
      </c>
      <c r="I1636" s="184">
        <v>8.1104000000000003</v>
      </c>
      <c r="J1636" s="184">
        <v>10.737500000000001</v>
      </c>
      <c r="K1636" s="184">
        <v>7.4077999999999999</v>
      </c>
      <c r="L1636" s="184">
        <v>8.7029999999999994</v>
      </c>
      <c r="M1636" s="184">
        <v>3.5491000000000001</v>
      </c>
      <c r="N1636" s="184">
        <v>5.8773999999999997</v>
      </c>
      <c r="O1636" s="184">
        <v>12.258800000000001</v>
      </c>
      <c r="P1636" s="184">
        <v>9.3145000000000007</v>
      </c>
      <c r="Q1636" s="184">
        <v>9.9335000000000004</v>
      </c>
      <c r="R1636" s="184">
        <v>9.7647999999999993</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44459</v>
      </c>
      <c r="E1637" s="184">
        <v>28.432500000000001</v>
      </c>
      <c r="F1637" s="184">
        <v>27.0185</v>
      </c>
      <c r="G1637" s="184">
        <v>27.0185</v>
      </c>
      <c r="H1637" s="184">
        <v>17.4068</v>
      </c>
      <c r="I1637" s="184">
        <v>7.4855</v>
      </c>
      <c r="J1637" s="184">
        <v>10.111700000000001</v>
      </c>
      <c r="K1637" s="184">
        <v>6.7752999999999997</v>
      </c>
      <c r="L1637" s="184">
        <v>8.0559999999999992</v>
      </c>
      <c r="M1637" s="184">
        <v>2.9100999999999999</v>
      </c>
      <c r="N1637" s="184">
        <v>5.2196999999999996</v>
      </c>
      <c r="O1637" s="184">
        <v>11.5962</v>
      </c>
      <c r="P1637" s="184">
        <v>8.6813000000000002</v>
      </c>
      <c r="Q1637" s="184">
        <v>8.5094999999999992</v>
      </c>
      <c r="R1637" s="184">
        <v>9.0954999999999995</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44459</v>
      </c>
      <c r="E1638" s="184">
        <v>10.435499999999999</v>
      </c>
      <c r="F1638" s="184">
        <v>20.9053</v>
      </c>
      <c r="G1638" s="184">
        <v>20.9053</v>
      </c>
      <c r="H1638" s="184">
        <v>19.761500000000002</v>
      </c>
      <c r="I1638" s="184">
        <v>6.1101999999999999</v>
      </c>
      <c r="J1638" s="184">
        <v>10.6678</v>
      </c>
      <c r="K1638" s="184">
        <v>8.9379000000000008</v>
      </c>
      <c r="L1638" s="184"/>
      <c r="M1638" s="184"/>
      <c r="N1638" s="184"/>
      <c r="O1638" s="184"/>
      <c r="P1638" s="184"/>
      <c r="Q1638" s="184">
        <v>8.7821999999999996</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44459</v>
      </c>
      <c r="E1639" s="184">
        <v>10.422800000000001</v>
      </c>
      <c r="F1639" s="184">
        <v>20.579499999999999</v>
      </c>
      <c r="G1639" s="184">
        <v>20.579499999999999</v>
      </c>
      <c r="H1639" s="184">
        <v>19.5337</v>
      </c>
      <c r="I1639" s="184">
        <v>5.8663999999999996</v>
      </c>
      <c r="J1639" s="184">
        <v>10.416399999999999</v>
      </c>
      <c r="K1639" s="184">
        <v>8.6839999999999993</v>
      </c>
      <c r="L1639" s="184"/>
      <c r="M1639" s="184"/>
      <c r="N1639" s="184"/>
      <c r="O1639" s="184"/>
      <c r="P1639" s="184"/>
      <c r="Q1639" s="184">
        <v>8.5260999999999996</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44459</v>
      </c>
      <c r="E1640" s="184">
        <v>10.449</v>
      </c>
      <c r="F1640" s="184">
        <v>26.255199999999999</v>
      </c>
      <c r="G1640" s="184">
        <v>26.255199999999999</v>
      </c>
      <c r="H1640" s="184">
        <v>20.691400000000002</v>
      </c>
      <c r="I1640" s="184">
        <v>7.3563000000000001</v>
      </c>
      <c r="J1640" s="184">
        <v>12.2738</v>
      </c>
      <c r="K1640" s="184">
        <v>9.5922000000000001</v>
      </c>
      <c r="L1640" s="184"/>
      <c r="M1640" s="184"/>
      <c r="N1640" s="184"/>
      <c r="O1640" s="184"/>
      <c r="P1640" s="184"/>
      <c r="Q1640" s="184">
        <v>9.0543999999999993</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44459</v>
      </c>
      <c r="E1641" s="184">
        <v>10.4358</v>
      </c>
      <c r="F1641" s="184">
        <v>25.937200000000001</v>
      </c>
      <c r="G1641" s="184">
        <v>25.937200000000001</v>
      </c>
      <c r="H1641" s="184">
        <v>20.415500000000002</v>
      </c>
      <c r="I1641" s="184">
        <v>7.1143999999999998</v>
      </c>
      <c r="J1641" s="184">
        <v>12.0131</v>
      </c>
      <c r="K1641" s="184">
        <v>9.3313000000000006</v>
      </c>
      <c r="L1641" s="184"/>
      <c r="M1641" s="184"/>
      <c r="N1641" s="184"/>
      <c r="O1641" s="184"/>
      <c r="P1641" s="184"/>
      <c r="Q1641" s="184">
        <v>8.7881999999999998</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44459</v>
      </c>
      <c r="E1642" s="184">
        <v>2288.3011999999999</v>
      </c>
      <c r="F1642" s="184">
        <v>41.178400000000003</v>
      </c>
      <c r="G1642" s="184">
        <v>41.178400000000003</v>
      </c>
      <c r="H1642" s="184">
        <v>29.033799999999999</v>
      </c>
      <c r="I1642" s="184">
        <v>9.3955000000000002</v>
      </c>
      <c r="J1642" s="184">
        <v>18.438500000000001</v>
      </c>
      <c r="K1642" s="184">
        <v>5.9844999999999997</v>
      </c>
      <c r="L1642" s="184">
        <v>5.6276999999999999</v>
      </c>
      <c r="M1642" s="184">
        <v>1.9662999999999999</v>
      </c>
      <c r="N1642" s="184">
        <v>3.2397999999999998</v>
      </c>
      <c r="O1642" s="184">
        <v>8.2240000000000002</v>
      </c>
      <c r="P1642" s="184">
        <v>6.1814</v>
      </c>
      <c r="Q1642" s="184">
        <v>6.2655000000000003</v>
      </c>
      <c r="R1642" s="184">
        <v>5.3360000000000003</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44459</v>
      </c>
      <c r="E1643" s="184">
        <v>2459</v>
      </c>
      <c r="F1643" s="184">
        <v>41.950699999999998</v>
      </c>
      <c r="G1643" s="184">
        <v>41.950699999999998</v>
      </c>
      <c r="H1643" s="184">
        <v>29.808199999999999</v>
      </c>
      <c r="I1643" s="184">
        <v>10.1685</v>
      </c>
      <c r="J1643" s="184">
        <v>19.220700000000001</v>
      </c>
      <c r="K1643" s="184">
        <v>6.7671000000000001</v>
      </c>
      <c r="L1643" s="184">
        <v>6.4211999999999998</v>
      </c>
      <c r="M1643" s="184">
        <v>2.7505999999999999</v>
      </c>
      <c r="N1643" s="184">
        <v>4.0387000000000004</v>
      </c>
      <c r="O1643" s="184">
        <v>9.0760000000000005</v>
      </c>
      <c r="P1643" s="184">
        <v>7.0029000000000003</v>
      </c>
      <c r="Q1643" s="184">
        <v>8.1137999999999995</v>
      </c>
      <c r="R1643" s="184">
        <v>6.1844999999999999</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44459</v>
      </c>
      <c r="E1644" s="184">
        <v>85.503600000000006</v>
      </c>
      <c r="F1644" s="184">
        <v>13.3904</v>
      </c>
      <c r="G1644" s="184">
        <v>13.3904</v>
      </c>
      <c r="H1644" s="184">
        <v>21.979099999999999</v>
      </c>
      <c r="I1644" s="184">
        <v>10.8543</v>
      </c>
      <c r="J1644" s="184">
        <v>16.003799999999998</v>
      </c>
      <c r="K1644" s="184">
        <v>10.036199999999999</v>
      </c>
      <c r="L1644" s="184">
        <v>9.4735999999999994</v>
      </c>
      <c r="M1644" s="184">
        <v>4.6816000000000004</v>
      </c>
      <c r="N1644" s="184">
        <v>7.1154000000000002</v>
      </c>
      <c r="O1644" s="184">
        <v>11.2926</v>
      </c>
      <c r="P1644" s="184">
        <v>8.4946999999999999</v>
      </c>
      <c r="Q1644" s="184">
        <v>9.1264000000000003</v>
      </c>
      <c r="R1644" s="184">
        <v>9.7254000000000005</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44459</v>
      </c>
      <c r="E1645" s="184">
        <v>87.568700000000007</v>
      </c>
      <c r="F1645" s="184">
        <v>13.394500000000001</v>
      </c>
      <c r="G1645" s="184">
        <v>13.394500000000001</v>
      </c>
      <c r="H1645" s="184">
        <v>21.975000000000001</v>
      </c>
      <c r="I1645" s="184">
        <v>10.852399999999999</v>
      </c>
      <c r="J1645" s="184">
        <v>16.002500000000001</v>
      </c>
      <c r="K1645" s="184">
        <v>10.036099999999999</v>
      </c>
      <c r="L1645" s="184">
        <v>9.4734999999999996</v>
      </c>
      <c r="M1645" s="184">
        <v>4.6825999999999999</v>
      </c>
      <c r="N1645" s="184">
        <v>7.1162000000000001</v>
      </c>
      <c r="O1645" s="184">
        <v>11.2927</v>
      </c>
      <c r="P1645" s="184">
        <v>8.4987999999999992</v>
      </c>
      <c r="Q1645" s="184">
        <v>9.1646999999999998</v>
      </c>
      <c r="R1645" s="184">
        <v>9.7257999999999996</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44459</v>
      </c>
      <c r="E1646" s="184">
        <v>78.3767</v>
      </c>
      <c r="F1646" s="184">
        <v>12.415800000000001</v>
      </c>
      <c r="G1646" s="184">
        <v>12.415800000000001</v>
      </c>
      <c r="H1646" s="184">
        <v>21.000800000000002</v>
      </c>
      <c r="I1646" s="184">
        <v>9.8734999999999999</v>
      </c>
      <c r="J1646" s="184">
        <v>15.025600000000001</v>
      </c>
      <c r="K1646" s="184">
        <v>9.0380000000000003</v>
      </c>
      <c r="L1646" s="184">
        <v>8.4408999999999992</v>
      </c>
      <c r="M1646" s="184">
        <v>3.6537000000000002</v>
      </c>
      <c r="N1646" s="184">
        <v>6.0415999999999999</v>
      </c>
      <c r="O1646" s="184">
        <v>10.167199999999999</v>
      </c>
      <c r="P1646" s="184">
        <v>7.4039000000000001</v>
      </c>
      <c r="Q1646" s="184">
        <v>9.4757999999999996</v>
      </c>
      <c r="R1646" s="184">
        <v>8.6234999999999999</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44459</v>
      </c>
      <c r="E1647" s="184">
        <v>60.181100000000001</v>
      </c>
      <c r="F1647" s="184">
        <v>21.406700000000001</v>
      </c>
      <c r="G1647" s="184">
        <v>21.406700000000001</v>
      </c>
      <c r="H1647" s="184">
        <v>17.351500000000001</v>
      </c>
      <c r="I1647" s="184">
        <v>5.47</v>
      </c>
      <c r="J1647" s="184">
        <v>11.741199999999999</v>
      </c>
      <c r="K1647" s="184">
        <v>7.9135</v>
      </c>
      <c r="L1647" s="184">
        <v>7.8201000000000001</v>
      </c>
      <c r="M1647" s="184">
        <v>2.9647999999999999</v>
      </c>
      <c r="N1647" s="184">
        <v>5.2199</v>
      </c>
      <c r="O1647" s="184">
        <v>9.7528000000000006</v>
      </c>
      <c r="P1647" s="184">
        <v>7.8045999999999998</v>
      </c>
      <c r="Q1647" s="184">
        <v>9.8047000000000004</v>
      </c>
      <c r="R1647" s="184">
        <v>8.3673999999999999</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44459</v>
      </c>
      <c r="E1648" s="184">
        <v>54.936500000000002</v>
      </c>
      <c r="F1648" s="184">
        <v>20.2315</v>
      </c>
      <c r="G1648" s="184">
        <v>20.2315</v>
      </c>
      <c r="H1648" s="184">
        <v>16.147400000000001</v>
      </c>
      <c r="I1648" s="184">
        <v>4.2686999999999999</v>
      </c>
      <c r="J1648" s="184">
        <v>10.530900000000001</v>
      </c>
      <c r="K1648" s="184">
        <v>6.6917</v>
      </c>
      <c r="L1648" s="184">
        <v>6.5736999999999997</v>
      </c>
      <c r="M1648" s="184">
        <v>1.7388999999999999</v>
      </c>
      <c r="N1648" s="184">
        <v>3.9790999999999999</v>
      </c>
      <c r="O1648" s="184">
        <v>8.4321999999999999</v>
      </c>
      <c r="P1648" s="184">
        <v>6.4082999999999997</v>
      </c>
      <c r="Q1648" s="184">
        <v>8.2487999999999992</v>
      </c>
      <c r="R1648" s="184">
        <v>7.0728</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44459</v>
      </c>
      <c r="E1649" s="184">
        <v>52.6158</v>
      </c>
      <c r="F1649" s="184">
        <v>25.512499999999999</v>
      </c>
      <c r="G1649" s="184">
        <v>25.512499999999999</v>
      </c>
      <c r="H1649" s="184">
        <v>17.260899999999999</v>
      </c>
      <c r="I1649" s="184">
        <v>6.5571000000000002</v>
      </c>
      <c r="J1649" s="184">
        <v>7.6261999999999999</v>
      </c>
      <c r="K1649" s="184">
        <v>4.4562999999999997</v>
      </c>
      <c r="L1649" s="184">
        <v>6.1985999999999999</v>
      </c>
      <c r="M1649" s="184">
        <v>3.5124</v>
      </c>
      <c r="N1649" s="184">
        <v>5.2378</v>
      </c>
      <c r="O1649" s="184">
        <v>10.5746</v>
      </c>
      <c r="P1649" s="184">
        <v>8.1273999999999997</v>
      </c>
      <c r="Q1649" s="184">
        <v>8.3453999999999997</v>
      </c>
      <c r="R1649" s="184">
        <v>8.0482999999999993</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44459</v>
      </c>
      <c r="E1650" s="184">
        <v>49.077199999999998</v>
      </c>
      <c r="F1650" s="184">
        <v>24.791699999999999</v>
      </c>
      <c r="G1650" s="184">
        <v>24.791699999999999</v>
      </c>
      <c r="H1650" s="184">
        <v>16.541799999999999</v>
      </c>
      <c r="I1650" s="184">
        <v>5.8353000000000002</v>
      </c>
      <c r="J1650" s="184">
        <v>6.9016999999999999</v>
      </c>
      <c r="K1650" s="184">
        <v>3.7296</v>
      </c>
      <c r="L1650" s="184">
        <v>5.4579000000000004</v>
      </c>
      <c r="M1650" s="184">
        <v>2.7765</v>
      </c>
      <c r="N1650" s="184">
        <v>4.4846000000000004</v>
      </c>
      <c r="O1650" s="184">
        <v>9.7352000000000007</v>
      </c>
      <c r="P1650" s="184">
        <v>7.2442000000000002</v>
      </c>
      <c r="Q1650" s="184">
        <v>7.5613000000000001</v>
      </c>
      <c r="R1650" s="184">
        <v>7.3120000000000003</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44459</v>
      </c>
      <c r="E1652" s="184">
        <v>30.979399999999998</v>
      </c>
      <c r="F1652" s="184">
        <v>24.595500000000001</v>
      </c>
      <c r="G1652" s="184">
        <v>24.595500000000001</v>
      </c>
      <c r="H1652" s="184">
        <v>23.959800000000001</v>
      </c>
      <c r="I1652" s="184">
        <v>8.8834999999999997</v>
      </c>
      <c r="J1652" s="184">
        <v>15.5731</v>
      </c>
      <c r="K1652" s="184">
        <v>7.3707000000000003</v>
      </c>
      <c r="L1652" s="184">
        <v>8.1123999999999992</v>
      </c>
      <c r="M1652" s="184">
        <v>3.0506000000000002</v>
      </c>
      <c r="N1652" s="184">
        <v>4.5781999999999998</v>
      </c>
      <c r="O1652" s="184">
        <v>10.3689</v>
      </c>
      <c r="P1652" s="184">
        <v>8.2644000000000002</v>
      </c>
      <c r="Q1652" s="184">
        <v>9.0238999999999994</v>
      </c>
      <c r="R1652" s="184">
        <v>7.7022000000000004</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44459</v>
      </c>
      <c r="E1653" s="184">
        <v>33.823300000000003</v>
      </c>
      <c r="F1653" s="184">
        <v>25.521100000000001</v>
      </c>
      <c r="G1653" s="184">
        <v>25.521100000000001</v>
      </c>
      <c r="H1653" s="184">
        <v>24.923300000000001</v>
      </c>
      <c r="I1653" s="184">
        <v>9.8416999999999994</v>
      </c>
      <c r="J1653" s="184">
        <v>16.545100000000001</v>
      </c>
      <c r="K1653" s="184">
        <v>8.3497000000000003</v>
      </c>
      <c r="L1653" s="184">
        <v>9.1188000000000002</v>
      </c>
      <c r="M1653" s="184">
        <v>4.0427</v>
      </c>
      <c r="N1653" s="184">
        <v>5.5945</v>
      </c>
      <c r="O1653" s="184">
        <v>11.4033</v>
      </c>
      <c r="P1653" s="184">
        <v>9.3468</v>
      </c>
      <c r="Q1653" s="184">
        <v>10.3</v>
      </c>
      <c r="R1653" s="184">
        <v>8.7294</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44459</v>
      </c>
      <c r="E1654" s="184">
        <v>33.914700000000003</v>
      </c>
      <c r="F1654" s="184">
        <v>25.5242</v>
      </c>
      <c r="G1654" s="184">
        <v>25.5242</v>
      </c>
      <c r="H1654" s="184">
        <v>24.917899999999999</v>
      </c>
      <c r="I1654" s="184">
        <v>9.8460999999999999</v>
      </c>
      <c r="J1654" s="184">
        <v>16.5428</v>
      </c>
      <c r="K1654" s="184">
        <v>8.3493999999999993</v>
      </c>
      <c r="L1654" s="184">
        <v>9.1184999999999992</v>
      </c>
      <c r="M1654" s="184">
        <v>4.0427</v>
      </c>
      <c r="N1654" s="184">
        <v>5.5949999999999998</v>
      </c>
      <c r="O1654" s="184">
        <v>11.4054</v>
      </c>
      <c r="P1654" s="184">
        <v>9.3476999999999997</v>
      </c>
      <c r="Q1654" s="184">
        <v>10.6547</v>
      </c>
      <c r="R1654" s="184">
        <v>8.7297999999999991</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44459</v>
      </c>
      <c r="E1655" s="184">
        <v>24.622599999999998</v>
      </c>
      <c r="F1655" s="184">
        <v>26.542899999999999</v>
      </c>
      <c r="G1655" s="184">
        <v>26.542899999999999</v>
      </c>
      <c r="H1655" s="184">
        <v>30.159800000000001</v>
      </c>
      <c r="I1655" s="184">
        <v>10.717000000000001</v>
      </c>
      <c r="J1655" s="184">
        <v>13.8369</v>
      </c>
      <c r="K1655" s="184">
        <v>6.7824</v>
      </c>
      <c r="L1655" s="184">
        <v>8.0799000000000003</v>
      </c>
      <c r="M1655" s="184">
        <v>4.2468000000000004</v>
      </c>
      <c r="N1655" s="184">
        <v>5.0052000000000003</v>
      </c>
      <c r="O1655" s="184">
        <v>8.9687000000000001</v>
      </c>
      <c r="P1655" s="184">
        <v>7.0072000000000001</v>
      </c>
      <c r="Q1655" s="184">
        <v>7.2309000000000001</v>
      </c>
      <c r="R1655" s="184">
        <v>7.0498000000000003</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44459</v>
      </c>
      <c r="E1656" s="184">
        <v>25.631399999999999</v>
      </c>
      <c r="F1656" s="184">
        <v>27.6891</v>
      </c>
      <c r="G1656" s="184">
        <v>27.6891</v>
      </c>
      <c r="H1656" s="184">
        <v>31.312200000000001</v>
      </c>
      <c r="I1656" s="184">
        <v>11.883599999999999</v>
      </c>
      <c r="J1656" s="184">
        <v>14.979799999999999</v>
      </c>
      <c r="K1656" s="184">
        <v>7.9207999999999998</v>
      </c>
      <c r="L1656" s="184">
        <v>9.2653999999999996</v>
      </c>
      <c r="M1656" s="184">
        <v>5.4310999999999998</v>
      </c>
      <c r="N1656" s="184">
        <v>6.2534999999999998</v>
      </c>
      <c r="O1656" s="184">
        <v>9.8351000000000006</v>
      </c>
      <c r="P1656" s="184">
        <v>7.6811999999999996</v>
      </c>
      <c r="Q1656" s="184">
        <v>8.4011999999999993</v>
      </c>
      <c r="R1656" s="184">
        <v>8.0376999999999992</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44459</v>
      </c>
      <c r="E1657" s="184">
        <v>53.976599999999998</v>
      </c>
      <c r="F1657" s="184">
        <v>32.205399999999997</v>
      </c>
      <c r="G1657" s="184">
        <v>32.205399999999997</v>
      </c>
      <c r="H1657" s="184">
        <v>29.240500000000001</v>
      </c>
      <c r="I1657" s="184">
        <v>12.2973</v>
      </c>
      <c r="J1657" s="184">
        <v>15.922499999999999</v>
      </c>
      <c r="K1657" s="184">
        <v>7.7999000000000001</v>
      </c>
      <c r="L1657" s="184">
        <v>7.5420999999999996</v>
      </c>
      <c r="M1657" s="184">
        <v>4.7423999999999999</v>
      </c>
      <c r="N1657" s="184">
        <v>6.3346</v>
      </c>
      <c r="O1657" s="184">
        <v>11.224600000000001</v>
      </c>
      <c r="P1657" s="184">
        <v>8.9577000000000009</v>
      </c>
      <c r="Q1657" s="184">
        <v>10.209300000000001</v>
      </c>
      <c r="R1657" s="184">
        <v>9.0023</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44459</v>
      </c>
      <c r="E1658" s="184">
        <v>51.896599999999999</v>
      </c>
      <c r="F1658" s="184">
        <v>31.731999999999999</v>
      </c>
      <c r="G1658" s="184">
        <v>31.731999999999999</v>
      </c>
      <c r="H1658" s="184">
        <v>28.752700000000001</v>
      </c>
      <c r="I1658" s="184">
        <v>11.813800000000001</v>
      </c>
      <c r="J1658" s="184">
        <v>15.4369</v>
      </c>
      <c r="K1658" s="184">
        <v>7.3105000000000002</v>
      </c>
      <c r="L1658" s="184">
        <v>7.0449999999999999</v>
      </c>
      <c r="M1658" s="184">
        <v>4.2468000000000004</v>
      </c>
      <c r="N1658" s="184">
        <v>5.8197000000000001</v>
      </c>
      <c r="O1658" s="184">
        <v>10.701599999999999</v>
      </c>
      <c r="P1658" s="184">
        <v>8.4088999999999992</v>
      </c>
      <c r="Q1658" s="184">
        <v>8.2566000000000006</v>
      </c>
      <c r="R1658" s="184">
        <v>8.4931000000000001</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44459</v>
      </c>
      <c r="E1659" s="184">
        <v>68.168199999999999</v>
      </c>
      <c r="F1659" s="184">
        <v>33.826500000000003</v>
      </c>
      <c r="G1659" s="184">
        <v>33.826500000000003</v>
      </c>
      <c r="H1659" s="184">
        <v>28.703800000000001</v>
      </c>
      <c r="I1659" s="184">
        <v>11.5939</v>
      </c>
      <c r="J1659" s="184">
        <v>15.928599999999999</v>
      </c>
      <c r="K1659" s="184">
        <v>8.1518999999999995</v>
      </c>
      <c r="L1659" s="184">
        <v>7.9945000000000004</v>
      </c>
      <c r="M1659" s="184">
        <v>2.9287999999999998</v>
      </c>
      <c r="N1659" s="184">
        <v>4.5716999999999999</v>
      </c>
      <c r="O1659" s="184">
        <v>9.6983999999999995</v>
      </c>
      <c r="P1659" s="184">
        <v>7.3478000000000003</v>
      </c>
      <c r="Q1659" s="184">
        <v>8.8544</v>
      </c>
      <c r="R1659" s="184">
        <v>7.2126999999999999</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44459</v>
      </c>
      <c r="E1660" s="184">
        <v>63.144599999999997</v>
      </c>
      <c r="F1660" s="184">
        <v>32.689</v>
      </c>
      <c r="G1660" s="184">
        <v>32.689</v>
      </c>
      <c r="H1660" s="184">
        <v>27.7607</v>
      </c>
      <c r="I1660" s="184">
        <v>10.7835</v>
      </c>
      <c r="J1660" s="184">
        <v>15.0129</v>
      </c>
      <c r="K1660" s="184">
        <v>7.2929000000000004</v>
      </c>
      <c r="L1660" s="184">
        <v>7.0731000000000002</v>
      </c>
      <c r="M1660" s="184">
        <v>2.0108999999999999</v>
      </c>
      <c r="N1660" s="184">
        <v>3.6694</v>
      </c>
      <c r="O1660" s="184">
        <v>8.8214000000000006</v>
      </c>
      <c r="P1660" s="184">
        <v>6.3648999999999996</v>
      </c>
      <c r="Q1660" s="184">
        <v>8.7125000000000004</v>
      </c>
      <c r="R1660" s="184">
        <v>6.3868</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44459</v>
      </c>
      <c r="E1661" s="184">
        <v>51.744</v>
      </c>
      <c r="F1661" s="184">
        <v>17.566199999999998</v>
      </c>
      <c r="G1661" s="184">
        <v>17.566199999999998</v>
      </c>
      <c r="H1661" s="184">
        <v>18.354299999999999</v>
      </c>
      <c r="I1661" s="184">
        <v>6.6779999999999999</v>
      </c>
      <c r="J1661" s="184">
        <v>10.5402</v>
      </c>
      <c r="K1661" s="184">
        <v>6.9829999999999997</v>
      </c>
      <c r="L1661" s="184">
        <v>6.9442000000000004</v>
      </c>
      <c r="M1661" s="184">
        <v>3.8624999999999998</v>
      </c>
      <c r="N1661" s="184">
        <v>4.7427000000000001</v>
      </c>
      <c r="O1661" s="184">
        <v>9.7216000000000005</v>
      </c>
      <c r="P1661" s="184">
        <v>8.3938000000000006</v>
      </c>
      <c r="Q1661" s="184">
        <v>9.2927</v>
      </c>
      <c r="R1661" s="184">
        <v>7.4307999999999996</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44459</v>
      </c>
      <c r="E1662" s="184">
        <v>50.486499999999999</v>
      </c>
      <c r="F1662" s="184">
        <v>17.279299999999999</v>
      </c>
      <c r="G1662" s="184">
        <v>17.279299999999999</v>
      </c>
      <c r="H1662" s="184">
        <v>18.0642</v>
      </c>
      <c r="I1662" s="184">
        <v>6.3932000000000002</v>
      </c>
      <c r="J1662" s="184">
        <v>10.2567</v>
      </c>
      <c r="K1662" s="184">
        <v>6.6978999999999997</v>
      </c>
      <c r="L1662" s="184">
        <v>6.6505000000000001</v>
      </c>
      <c r="M1662" s="184">
        <v>3.5632000000000001</v>
      </c>
      <c r="N1662" s="184">
        <v>4.4390000000000001</v>
      </c>
      <c r="O1662" s="184">
        <v>9.4110999999999994</v>
      </c>
      <c r="P1662" s="184">
        <v>8.0954999999999995</v>
      </c>
      <c r="Q1662" s="184">
        <v>8.5765999999999991</v>
      </c>
      <c r="R1662" s="184">
        <v>7.1210000000000004</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25.798946808510639</v>
      </c>
      <c r="G1663" s="186">
        <v>25.798946808510639</v>
      </c>
      <c r="H1663" s="186">
        <v>24.43139787234043</v>
      </c>
      <c r="I1663" s="186">
        <v>9.6563957446808537</v>
      </c>
      <c r="J1663" s="186">
        <v>14.786208510638296</v>
      </c>
      <c r="K1663" s="186">
        <v>7.9029617021276586</v>
      </c>
      <c r="L1663" s="186">
        <v>8.2096255813953505</v>
      </c>
      <c r="M1663" s="186">
        <v>3.9761674418604653</v>
      </c>
      <c r="N1663" s="186">
        <v>5.5177441860465111</v>
      </c>
      <c r="O1663" s="186">
        <v>10.102367441860464</v>
      </c>
      <c r="P1663" s="186">
        <v>7.6737720930232545</v>
      </c>
      <c r="Q1663" s="186">
        <v>8.731708510638299</v>
      </c>
      <c r="R1663" s="186">
        <v>8.0510069767441852</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25.521100000000001</v>
      </c>
      <c r="G1664" s="186">
        <v>25.521100000000001</v>
      </c>
      <c r="H1664" s="186">
        <v>23.373000000000001</v>
      </c>
      <c r="I1664" s="186">
        <v>9.4474</v>
      </c>
      <c r="J1664" s="186">
        <v>13.8369</v>
      </c>
      <c r="K1664" s="186">
        <v>7.9207999999999998</v>
      </c>
      <c r="L1664" s="186">
        <v>8.0830000000000002</v>
      </c>
      <c r="M1664" s="186">
        <v>3.7602000000000002</v>
      </c>
      <c r="N1664" s="186">
        <v>5.3723999999999998</v>
      </c>
      <c r="O1664" s="186">
        <v>10.103199999999999</v>
      </c>
      <c r="P1664" s="186">
        <v>8.0564999999999998</v>
      </c>
      <c r="Q1664" s="186">
        <v>8.7821999999999996</v>
      </c>
      <c r="R1664" s="186">
        <v>8.0482999999999993</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44459</v>
      </c>
      <c r="E1667" s="184">
        <v>37.654600000000002</v>
      </c>
      <c r="F1667" s="184">
        <v>4.7839</v>
      </c>
      <c r="G1667" s="184">
        <v>4.7839</v>
      </c>
      <c r="H1667" s="184">
        <v>4.9622000000000002</v>
      </c>
      <c r="I1667" s="184">
        <v>3.411</v>
      </c>
      <c r="J1667" s="184">
        <v>5.7533000000000003</v>
      </c>
      <c r="K1667" s="184">
        <v>6.0298999999999996</v>
      </c>
      <c r="L1667" s="184">
        <v>7.1035000000000004</v>
      </c>
      <c r="M1667" s="184">
        <v>4.5781000000000001</v>
      </c>
      <c r="N1667" s="184">
        <v>5.8917000000000002</v>
      </c>
      <c r="O1667" s="184">
        <v>8.6509999999999998</v>
      </c>
      <c r="P1667" s="184">
        <v>7.4843000000000002</v>
      </c>
      <c r="Q1667" s="184">
        <v>7.4798999999999998</v>
      </c>
      <c r="R1667" s="184">
        <v>7.9707999999999997</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44459</v>
      </c>
      <c r="E1668" s="184">
        <v>39.7239</v>
      </c>
      <c r="F1668" s="184">
        <v>5.4542000000000002</v>
      </c>
      <c r="G1668" s="184">
        <v>5.4542000000000002</v>
      </c>
      <c r="H1668" s="184">
        <v>5.6504000000000003</v>
      </c>
      <c r="I1668" s="184">
        <v>4.1018999999999997</v>
      </c>
      <c r="J1668" s="184">
        <v>6.4551999999999996</v>
      </c>
      <c r="K1668" s="184">
        <v>6.7404999999999999</v>
      </c>
      <c r="L1668" s="184">
        <v>7.7649999999999997</v>
      </c>
      <c r="M1668" s="184">
        <v>5.2698999999999998</v>
      </c>
      <c r="N1668" s="184">
        <v>6.6125999999999996</v>
      </c>
      <c r="O1668" s="184">
        <v>9.3971</v>
      </c>
      <c r="P1668" s="184">
        <v>8.2296999999999993</v>
      </c>
      <c r="Q1668" s="184">
        <v>9.3574000000000002</v>
      </c>
      <c r="R1668" s="184">
        <v>8.7169000000000008</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44459</v>
      </c>
      <c r="E1669" s="184">
        <v>26.172799999999999</v>
      </c>
      <c r="F1669" s="184">
        <v>7.1165000000000003</v>
      </c>
      <c r="G1669" s="184">
        <v>7.1165000000000003</v>
      </c>
      <c r="H1669" s="184">
        <v>7.2218999999999998</v>
      </c>
      <c r="I1669" s="184">
        <v>4.7801999999999998</v>
      </c>
      <c r="J1669" s="184">
        <v>6.8779000000000003</v>
      </c>
      <c r="K1669" s="184">
        <v>6.2944000000000004</v>
      </c>
      <c r="L1669" s="184">
        <v>7.0267999999999997</v>
      </c>
      <c r="M1669" s="184">
        <v>4.8391000000000002</v>
      </c>
      <c r="N1669" s="184">
        <v>6.0148000000000001</v>
      </c>
      <c r="O1669" s="184">
        <v>9.2103000000000002</v>
      </c>
      <c r="P1669" s="184">
        <v>8.2542000000000009</v>
      </c>
      <c r="Q1669" s="184">
        <v>8.8170000000000002</v>
      </c>
      <c r="R1669" s="184">
        <v>8.4945000000000004</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44459</v>
      </c>
      <c r="E1670" s="184">
        <v>24.5379</v>
      </c>
      <c r="F1670" s="184">
        <v>6.3996000000000004</v>
      </c>
      <c r="G1670" s="184">
        <v>6.3996000000000004</v>
      </c>
      <c r="H1670" s="184">
        <v>6.5319000000000003</v>
      </c>
      <c r="I1670" s="184">
        <v>4.0864000000000003</v>
      </c>
      <c r="J1670" s="184">
        <v>6.1837999999999997</v>
      </c>
      <c r="K1670" s="184">
        <v>5.5926</v>
      </c>
      <c r="L1670" s="184">
        <v>6.3215000000000003</v>
      </c>
      <c r="M1670" s="184">
        <v>4.1294000000000004</v>
      </c>
      <c r="N1670" s="184">
        <v>5.2835000000000001</v>
      </c>
      <c r="O1670" s="184">
        <v>8.4914000000000005</v>
      </c>
      <c r="P1670" s="184">
        <v>7.5258000000000003</v>
      </c>
      <c r="Q1670" s="184">
        <v>7.9964000000000004</v>
      </c>
      <c r="R1670" s="184">
        <v>7.7591999999999999</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44459</v>
      </c>
      <c r="E1671" s="184">
        <v>23.442299999999999</v>
      </c>
      <c r="F1671" s="184">
        <v>8.0498999999999992</v>
      </c>
      <c r="G1671" s="184">
        <v>8.0498999999999992</v>
      </c>
      <c r="H1671" s="184">
        <v>6.57</v>
      </c>
      <c r="I1671" s="184">
        <v>4.4339000000000004</v>
      </c>
      <c r="J1671" s="184">
        <v>5.5509000000000004</v>
      </c>
      <c r="K1671" s="184">
        <v>5.2462</v>
      </c>
      <c r="L1671" s="184">
        <v>6.2508999999999997</v>
      </c>
      <c r="M1671" s="184">
        <v>4.4226999999999999</v>
      </c>
      <c r="N1671" s="184">
        <v>4.9021999999999997</v>
      </c>
      <c r="O1671" s="184">
        <v>7.3563999999999998</v>
      </c>
      <c r="P1671" s="184">
        <v>7.2914000000000003</v>
      </c>
      <c r="Q1671" s="184">
        <v>7.8795000000000002</v>
      </c>
      <c r="R1671" s="184">
        <v>6.5500999999999996</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44459</v>
      </c>
      <c r="E1672" s="184">
        <v>24.802700000000002</v>
      </c>
      <c r="F1672" s="184">
        <v>8.8361000000000001</v>
      </c>
      <c r="G1672" s="184">
        <v>8.8361000000000001</v>
      </c>
      <c r="H1672" s="184">
        <v>7.2840999999999996</v>
      </c>
      <c r="I1672" s="184">
        <v>5.1502999999999997</v>
      </c>
      <c r="J1672" s="184">
        <v>6.2614000000000001</v>
      </c>
      <c r="K1672" s="184">
        <v>5.9641999999999999</v>
      </c>
      <c r="L1672" s="184">
        <v>7.0218999999999996</v>
      </c>
      <c r="M1672" s="184">
        <v>5.2013999999999996</v>
      </c>
      <c r="N1672" s="184">
        <v>5.6962000000000002</v>
      </c>
      <c r="O1672" s="184">
        <v>8.1110000000000007</v>
      </c>
      <c r="P1672" s="184">
        <v>8.0580999999999996</v>
      </c>
      <c r="Q1672" s="184">
        <v>8.6914999999999996</v>
      </c>
      <c r="R1672" s="184">
        <v>7.3278999999999996</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44459</v>
      </c>
      <c r="E1673" s="184">
        <v>25.158100000000001</v>
      </c>
      <c r="F1673" s="184">
        <v>1.7412000000000001</v>
      </c>
      <c r="G1673" s="184">
        <v>1.7412000000000001</v>
      </c>
      <c r="H1673" s="184">
        <v>1.9490000000000001</v>
      </c>
      <c r="I1673" s="184">
        <v>1.5658000000000001</v>
      </c>
      <c r="J1673" s="184">
        <v>3.5017</v>
      </c>
      <c r="K1673" s="184">
        <v>5.1657999999999999</v>
      </c>
      <c r="L1673" s="184">
        <v>6.1540999999999997</v>
      </c>
      <c r="M1673" s="184">
        <v>3.8633999999999999</v>
      </c>
      <c r="N1673" s="184">
        <v>5.4912999999999998</v>
      </c>
      <c r="O1673" s="184">
        <v>7.5030999999999999</v>
      </c>
      <c r="P1673" s="184">
        <v>6.9432999999999998</v>
      </c>
      <c r="Q1673" s="184">
        <v>5.5669000000000004</v>
      </c>
      <c r="R1673" s="184">
        <v>7.6670999999999996</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44459</v>
      </c>
      <c r="E1674" s="184">
        <v>26.549900000000001</v>
      </c>
      <c r="F1674" s="184">
        <v>2.4291999999999998</v>
      </c>
      <c r="G1674" s="184">
        <v>2.4291999999999998</v>
      </c>
      <c r="H1674" s="184">
        <v>2.6526999999999998</v>
      </c>
      <c r="I1674" s="184">
        <v>2.2605</v>
      </c>
      <c r="J1674" s="184">
        <v>4.2012999999999998</v>
      </c>
      <c r="K1674" s="184">
        <v>5.8777999999999997</v>
      </c>
      <c r="L1674" s="184">
        <v>6.8781999999999996</v>
      </c>
      <c r="M1674" s="184">
        <v>4.5869</v>
      </c>
      <c r="N1674" s="184">
        <v>6.2343000000000002</v>
      </c>
      <c r="O1674" s="184">
        <v>8.3359000000000005</v>
      </c>
      <c r="P1674" s="184">
        <v>7.6516999999999999</v>
      </c>
      <c r="Q1674" s="184">
        <v>8.3896999999999995</v>
      </c>
      <c r="R1674" s="184">
        <v>8.4527000000000001</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44459</v>
      </c>
      <c r="E1675" s="184">
        <v>18.616800000000001</v>
      </c>
      <c r="F1675" s="184">
        <v>4.1185999999999998</v>
      </c>
      <c r="G1675" s="184">
        <v>4.1185999999999998</v>
      </c>
      <c r="H1675" s="184">
        <v>3.6717</v>
      </c>
      <c r="I1675" s="184">
        <v>2.1164000000000001</v>
      </c>
      <c r="J1675" s="184">
        <v>3.0371999999999999</v>
      </c>
      <c r="K1675" s="184">
        <v>3.3067000000000002</v>
      </c>
      <c r="L1675" s="184">
        <v>5.1066000000000003</v>
      </c>
      <c r="M1675" s="184">
        <v>4.0945999999999998</v>
      </c>
      <c r="N1675" s="184">
        <v>4.6859999999999999</v>
      </c>
      <c r="O1675" s="184">
        <v>-3.0177</v>
      </c>
      <c r="P1675" s="184">
        <v>0.98480000000000001</v>
      </c>
      <c r="Q1675" s="184">
        <v>4.6346999999999996</v>
      </c>
      <c r="R1675" s="184">
        <v>2.5960999999999999</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44459</v>
      </c>
      <c r="E1676" s="184">
        <v>17.4224</v>
      </c>
      <c r="F1676" s="184">
        <v>3.9119000000000002</v>
      </c>
      <c r="G1676" s="184">
        <v>3.9119000000000002</v>
      </c>
      <c r="H1676" s="184">
        <v>3.4140999999999999</v>
      </c>
      <c r="I1676" s="184">
        <v>1.8419000000000001</v>
      </c>
      <c r="J1676" s="184">
        <v>2.7570000000000001</v>
      </c>
      <c r="K1676" s="184">
        <v>3.0278</v>
      </c>
      <c r="L1676" s="184">
        <v>4.7561</v>
      </c>
      <c r="M1676" s="184">
        <v>3.6648999999999998</v>
      </c>
      <c r="N1676" s="184">
        <v>4.2127999999999997</v>
      </c>
      <c r="O1676" s="184">
        <v>-3.5163000000000002</v>
      </c>
      <c r="P1676" s="184">
        <v>0.3579</v>
      </c>
      <c r="Q1676" s="184">
        <v>4.4454000000000002</v>
      </c>
      <c r="R1676" s="184">
        <v>2.0783999999999998</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44459</v>
      </c>
      <c r="E1677" s="184">
        <v>22.101900000000001</v>
      </c>
      <c r="F1677" s="184">
        <v>5.2869000000000002</v>
      </c>
      <c r="G1677" s="184">
        <v>5.2869000000000002</v>
      </c>
      <c r="H1677" s="184">
        <v>4.1791</v>
      </c>
      <c r="I1677" s="184">
        <v>2.5741000000000001</v>
      </c>
      <c r="J1677" s="184">
        <v>4.4382999999999999</v>
      </c>
      <c r="K1677" s="184">
        <v>5.3178000000000001</v>
      </c>
      <c r="L1677" s="184">
        <v>5.7217000000000002</v>
      </c>
      <c r="M1677" s="184">
        <v>4.0998999999999999</v>
      </c>
      <c r="N1677" s="184">
        <v>5.2355</v>
      </c>
      <c r="O1677" s="184">
        <v>8.1774000000000004</v>
      </c>
      <c r="P1677" s="184">
        <v>7.7636000000000003</v>
      </c>
      <c r="Q1677" s="184">
        <v>7.7855999999999996</v>
      </c>
      <c r="R1677" s="184">
        <v>7.3437000000000001</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44459</v>
      </c>
      <c r="E1678" s="184">
        <v>20.725300000000001</v>
      </c>
      <c r="F1678" s="184">
        <v>4.6394000000000002</v>
      </c>
      <c r="G1678" s="184">
        <v>4.6394000000000002</v>
      </c>
      <c r="H1678" s="184">
        <v>3.5497999999999998</v>
      </c>
      <c r="I1678" s="184">
        <v>1.9260999999999999</v>
      </c>
      <c r="J1678" s="184">
        <v>3.7844000000000002</v>
      </c>
      <c r="K1678" s="184">
        <v>4.6566000000000001</v>
      </c>
      <c r="L1678" s="184">
        <v>5.0646000000000004</v>
      </c>
      <c r="M1678" s="184">
        <v>3.4424000000000001</v>
      </c>
      <c r="N1678" s="184">
        <v>4.5716000000000001</v>
      </c>
      <c r="O1678" s="184">
        <v>7.4534000000000002</v>
      </c>
      <c r="P1678" s="184">
        <v>6.9859999999999998</v>
      </c>
      <c r="Q1678" s="184">
        <v>7.2488999999999999</v>
      </c>
      <c r="R1678" s="184">
        <v>6.6523000000000003</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44459</v>
      </c>
      <c r="E1679" s="184">
        <v>39.9375</v>
      </c>
      <c r="F1679" s="184">
        <v>6.4619</v>
      </c>
      <c r="G1679" s="184">
        <v>6.4619</v>
      </c>
      <c r="H1679" s="184">
        <v>3.9851999999999999</v>
      </c>
      <c r="I1679" s="184">
        <v>2.2803</v>
      </c>
      <c r="J1679" s="184">
        <v>4.4983000000000004</v>
      </c>
      <c r="K1679" s="184">
        <v>5.8544</v>
      </c>
      <c r="L1679" s="184">
        <v>6.4726999999999997</v>
      </c>
      <c r="M1679" s="184">
        <v>4.2214</v>
      </c>
      <c r="N1679" s="184">
        <v>5.6801000000000004</v>
      </c>
      <c r="O1679" s="184">
        <v>8.6521000000000008</v>
      </c>
      <c r="P1679" s="184">
        <v>7.7202000000000002</v>
      </c>
      <c r="Q1679" s="184">
        <v>8.5248000000000008</v>
      </c>
      <c r="R1679" s="184">
        <v>7.8192000000000004</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44459</v>
      </c>
      <c r="E1680" s="184">
        <v>37.619</v>
      </c>
      <c r="F1680" s="184">
        <v>5.8243</v>
      </c>
      <c r="G1680" s="184">
        <v>5.8243</v>
      </c>
      <c r="H1680" s="184">
        <v>3.3426</v>
      </c>
      <c r="I1680" s="184">
        <v>1.6435</v>
      </c>
      <c r="J1680" s="184">
        <v>3.8654999999999999</v>
      </c>
      <c r="K1680" s="184">
        <v>5.2092000000000001</v>
      </c>
      <c r="L1680" s="184">
        <v>5.8148999999999997</v>
      </c>
      <c r="M1680" s="184">
        <v>3.5512999999999999</v>
      </c>
      <c r="N1680" s="184">
        <v>5.0011000000000001</v>
      </c>
      <c r="O1680" s="184">
        <v>7.9108000000000001</v>
      </c>
      <c r="P1680" s="184">
        <v>6.9253999999999998</v>
      </c>
      <c r="Q1680" s="184">
        <v>7.2050000000000001</v>
      </c>
      <c r="R1680" s="184">
        <v>7.1192000000000002</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44459</v>
      </c>
      <c r="E1688" s="184">
        <v>4105.3886546184704</v>
      </c>
      <c r="F1688" s="184">
        <v>10.8535</v>
      </c>
      <c r="G1688" s="184">
        <v>10.8535</v>
      </c>
      <c r="H1688" s="184">
        <v>10.457599999999999</v>
      </c>
      <c r="I1688" s="184">
        <v>35.292499999999997</v>
      </c>
      <c r="J1688" s="184">
        <v>23.718</v>
      </c>
      <c r="K1688" s="184">
        <v>-2.6863999999999999</v>
      </c>
      <c r="L1688" s="184">
        <v>6.8083</v>
      </c>
      <c r="M1688" s="184">
        <v>9.4133999999999993</v>
      </c>
      <c r="N1688" s="184">
        <v>13.8344</v>
      </c>
      <c r="O1688" s="184">
        <v>2.8108</v>
      </c>
      <c r="P1688" s="184">
        <v>4.8943000000000003</v>
      </c>
      <c r="Q1688" s="184">
        <v>7.4520999999999997</v>
      </c>
      <c r="R1688" s="184">
        <v>0.35780000000000001</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44459</v>
      </c>
      <c r="E1689" s="184">
        <v>4353.3413</v>
      </c>
      <c r="F1689" s="184">
        <v>10.853199999999999</v>
      </c>
      <c r="G1689" s="184">
        <v>10.853199999999999</v>
      </c>
      <c r="H1689" s="184">
        <v>10.4575</v>
      </c>
      <c r="I1689" s="184">
        <v>35.292499999999997</v>
      </c>
      <c r="J1689" s="184">
        <v>23.718</v>
      </c>
      <c r="K1689" s="184">
        <v>-2.6863999999999999</v>
      </c>
      <c r="L1689" s="184">
        <v>6.6886999999999999</v>
      </c>
      <c r="M1689" s="184">
        <v>9.5953999999999997</v>
      </c>
      <c r="N1689" s="184">
        <v>14.192299999999999</v>
      </c>
      <c r="O1689" s="184">
        <v>3.4388999999999998</v>
      </c>
      <c r="P1689" s="184">
        <v>5.5681000000000003</v>
      </c>
      <c r="Q1689" s="184">
        <v>7.5690999999999997</v>
      </c>
      <c r="R1689" s="184">
        <v>0.8851</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44459</v>
      </c>
      <c r="E1690" s="184">
        <v>25.335000000000001</v>
      </c>
      <c r="F1690" s="184">
        <v>8.0731999999999999</v>
      </c>
      <c r="G1690" s="184">
        <v>8.0731999999999999</v>
      </c>
      <c r="H1690" s="184">
        <v>8.9475999999999996</v>
      </c>
      <c r="I1690" s="184">
        <v>6.0857000000000001</v>
      </c>
      <c r="J1690" s="184">
        <v>7.3842999999999996</v>
      </c>
      <c r="K1690" s="184">
        <v>6.3586999999999998</v>
      </c>
      <c r="L1690" s="184">
        <v>7.3163</v>
      </c>
      <c r="M1690" s="184">
        <v>4.6569000000000003</v>
      </c>
      <c r="N1690" s="184">
        <v>6.0094000000000003</v>
      </c>
      <c r="O1690" s="184">
        <v>8.8821999999999992</v>
      </c>
      <c r="P1690" s="184">
        <v>7.9409999999999998</v>
      </c>
      <c r="Q1690" s="184">
        <v>8.6168999999999993</v>
      </c>
      <c r="R1690" s="184">
        <v>8.4286999999999992</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44459</v>
      </c>
      <c r="E1691" s="184">
        <v>25.79</v>
      </c>
      <c r="F1691" s="184">
        <v>8.6393000000000004</v>
      </c>
      <c r="G1691" s="184">
        <v>8.6393000000000004</v>
      </c>
      <c r="H1691" s="184">
        <v>9.4793000000000003</v>
      </c>
      <c r="I1691" s="184">
        <v>6.6180000000000003</v>
      </c>
      <c r="J1691" s="184">
        <v>7.9329999999999998</v>
      </c>
      <c r="K1691" s="184">
        <v>6.9017999999999997</v>
      </c>
      <c r="L1691" s="184">
        <v>7.8560999999999996</v>
      </c>
      <c r="M1691" s="184">
        <v>5.1927000000000003</v>
      </c>
      <c r="N1691" s="184">
        <v>6.5580999999999996</v>
      </c>
      <c r="O1691" s="184">
        <v>9.2217000000000002</v>
      </c>
      <c r="P1691" s="184">
        <v>8.2079000000000004</v>
      </c>
      <c r="Q1691" s="184">
        <v>8.7091999999999992</v>
      </c>
      <c r="R1691" s="184">
        <v>8.8547999999999991</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44459</v>
      </c>
      <c r="E1692" s="184">
        <v>31.839300000000001</v>
      </c>
      <c r="F1692" s="184">
        <v>5.4668999999999999</v>
      </c>
      <c r="G1692" s="184">
        <v>5.4668999999999999</v>
      </c>
      <c r="H1692" s="184">
        <v>2.7364000000000002</v>
      </c>
      <c r="I1692" s="184">
        <v>0.84370000000000001</v>
      </c>
      <c r="J1692" s="184">
        <v>3.5869</v>
      </c>
      <c r="K1692" s="184">
        <v>4.8853</v>
      </c>
      <c r="L1692" s="184">
        <v>6.0113000000000003</v>
      </c>
      <c r="M1692" s="184">
        <v>3.6221000000000001</v>
      </c>
      <c r="N1692" s="184">
        <v>4.7674000000000003</v>
      </c>
      <c r="O1692" s="184">
        <v>3.3275000000000001</v>
      </c>
      <c r="P1692" s="184">
        <v>4.1528999999999998</v>
      </c>
      <c r="Q1692" s="184">
        <v>6.3567999999999998</v>
      </c>
      <c r="R1692" s="184">
        <v>5.2118000000000002</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44459</v>
      </c>
      <c r="E1693" s="184">
        <v>34.507800000000003</v>
      </c>
      <c r="F1693" s="184">
        <v>6.4908999999999999</v>
      </c>
      <c r="G1693" s="184">
        <v>6.4908999999999999</v>
      </c>
      <c r="H1693" s="184">
        <v>3.7349999999999999</v>
      </c>
      <c r="I1693" s="184">
        <v>1.8371999999999999</v>
      </c>
      <c r="J1693" s="184">
        <v>4.5933999999999999</v>
      </c>
      <c r="K1693" s="184">
        <v>5.9211</v>
      </c>
      <c r="L1693" s="184">
        <v>7.0891000000000002</v>
      </c>
      <c r="M1693" s="184">
        <v>4.7041000000000004</v>
      </c>
      <c r="N1693" s="184">
        <v>5.8597000000000001</v>
      </c>
      <c r="O1693" s="184">
        <v>4.3525</v>
      </c>
      <c r="P1693" s="184">
        <v>5.1631</v>
      </c>
      <c r="Q1693" s="184">
        <v>6.9203000000000001</v>
      </c>
      <c r="R1693" s="184">
        <v>6.2759999999999998</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44459</v>
      </c>
      <c r="E1694" s="184">
        <v>47.1967</v>
      </c>
      <c r="F1694" s="184">
        <v>8.2805999999999997</v>
      </c>
      <c r="G1694" s="184">
        <v>8.2805999999999997</v>
      </c>
      <c r="H1694" s="184">
        <v>10.5944</v>
      </c>
      <c r="I1694" s="184">
        <v>6.5401999999999996</v>
      </c>
      <c r="J1694" s="184">
        <v>8.5283999999999995</v>
      </c>
      <c r="K1694" s="184">
        <v>5.8940999999999999</v>
      </c>
      <c r="L1694" s="184">
        <v>6.7718999999999996</v>
      </c>
      <c r="M1694" s="184">
        <v>4.6322000000000001</v>
      </c>
      <c r="N1694" s="184">
        <v>6.0148999999999999</v>
      </c>
      <c r="O1694" s="184">
        <v>8.6842000000000006</v>
      </c>
      <c r="P1694" s="184">
        <v>7.6406000000000001</v>
      </c>
      <c r="Q1694" s="184">
        <v>8.1021999999999998</v>
      </c>
      <c r="R1694" s="184">
        <v>8.2271000000000001</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44459</v>
      </c>
      <c r="E1695" s="184">
        <v>50.213099999999997</v>
      </c>
      <c r="F1695" s="184">
        <v>9.0687999999999995</v>
      </c>
      <c r="G1695" s="184">
        <v>9.0687999999999995</v>
      </c>
      <c r="H1695" s="184">
        <v>11.3644</v>
      </c>
      <c r="I1695" s="184">
        <v>7.3049999999999997</v>
      </c>
      <c r="J1695" s="184">
        <v>9.2974999999999994</v>
      </c>
      <c r="K1695" s="184">
        <v>6.6669999999999998</v>
      </c>
      <c r="L1695" s="184">
        <v>7.5594000000000001</v>
      </c>
      <c r="M1695" s="184">
        <v>5.4207999999999998</v>
      </c>
      <c r="N1695" s="184">
        <v>6.8235000000000001</v>
      </c>
      <c r="O1695" s="184">
        <v>9.5021000000000004</v>
      </c>
      <c r="P1695" s="184">
        <v>8.5</v>
      </c>
      <c r="Q1695" s="184">
        <v>9.1272000000000002</v>
      </c>
      <c r="R1695" s="184">
        <v>9.0474999999999994</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44459</v>
      </c>
      <c r="E1696" s="184">
        <v>20.5183</v>
      </c>
      <c r="F1696" s="184">
        <v>10.148199999999999</v>
      </c>
      <c r="G1696" s="184">
        <v>10.148199999999999</v>
      </c>
      <c r="H1696" s="184">
        <v>7.5839999999999996</v>
      </c>
      <c r="I1696" s="184">
        <v>4.4039000000000001</v>
      </c>
      <c r="J1696" s="184">
        <v>6.6478999999999999</v>
      </c>
      <c r="K1696" s="184">
        <v>6.226</v>
      </c>
      <c r="L1696" s="184">
        <v>7.0759999999999996</v>
      </c>
      <c r="M1696" s="184">
        <v>4.2508999999999997</v>
      </c>
      <c r="N1696" s="184">
        <v>5.1920000000000002</v>
      </c>
      <c r="O1696" s="184">
        <v>5.1619000000000002</v>
      </c>
      <c r="P1696" s="184">
        <v>5.3512000000000004</v>
      </c>
      <c r="Q1696" s="184">
        <v>7.0819000000000001</v>
      </c>
      <c r="R1696" s="184">
        <v>6.1199000000000003</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44459</v>
      </c>
      <c r="E1697" s="184">
        <v>22.008700000000001</v>
      </c>
      <c r="F1697" s="184">
        <v>10.6233</v>
      </c>
      <c r="G1697" s="184">
        <v>10.6233</v>
      </c>
      <c r="H1697" s="184">
        <v>8.0440000000000005</v>
      </c>
      <c r="I1697" s="184">
        <v>4.8658999999999999</v>
      </c>
      <c r="J1697" s="184">
        <v>7.1097000000000001</v>
      </c>
      <c r="K1697" s="184">
        <v>6.6833</v>
      </c>
      <c r="L1697" s="184">
        <v>7.5347999999999997</v>
      </c>
      <c r="M1697" s="184">
        <v>4.6906999999999996</v>
      </c>
      <c r="N1697" s="184">
        <v>5.6292999999999997</v>
      </c>
      <c r="O1697" s="184">
        <v>5.84</v>
      </c>
      <c r="P1697" s="184">
        <v>6.2530999999999999</v>
      </c>
      <c r="Q1697" s="184">
        <v>7.4615</v>
      </c>
      <c r="R1697" s="184">
        <v>6.7042999999999999</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44459</v>
      </c>
      <c r="E1698" s="184">
        <v>48.167299999999997</v>
      </c>
      <c r="F1698" s="184">
        <v>11.427899999999999</v>
      </c>
      <c r="G1698" s="184">
        <v>11.427899999999999</v>
      </c>
      <c r="H1698" s="184">
        <v>7.7081999999999997</v>
      </c>
      <c r="I1698" s="184">
        <v>4.0224000000000002</v>
      </c>
      <c r="J1698" s="184">
        <v>6.0170000000000003</v>
      </c>
      <c r="K1698" s="184">
        <v>5.9795999999999996</v>
      </c>
      <c r="L1698" s="184">
        <v>6.4896000000000003</v>
      </c>
      <c r="M1698" s="184">
        <v>4.3879999999999999</v>
      </c>
      <c r="N1698" s="184">
        <v>5.4288999999999996</v>
      </c>
      <c r="O1698" s="184">
        <v>8.9440000000000008</v>
      </c>
      <c r="P1698" s="184">
        <v>7.8611000000000004</v>
      </c>
      <c r="Q1698" s="184">
        <v>8.5373999999999999</v>
      </c>
      <c r="R1698" s="184">
        <v>7.9105999999999996</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44459</v>
      </c>
      <c r="E1699" s="184">
        <v>45.8035</v>
      </c>
      <c r="F1699" s="184">
        <v>10.9537</v>
      </c>
      <c r="G1699" s="184">
        <v>10.9537</v>
      </c>
      <c r="H1699" s="184">
        <v>7.2275</v>
      </c>
      <c r="I1699" s="184">
        <v>3.5394999999999999</v>
      </c>
      <c r="J1699" s="184">
        <v>5.5320999999999998</v>
      </c>
      <c r="K1699" s="184">
        <v>5.4806999999999997</v>
      </c>
      <c r="L1699" s="184">
        <v>5.9866999999999999</v>
      </c>
      <c r="M1699" s="184">
        <v>3.8807999999999998</v>
      </c>
      <c r="N1699" s="184">
        <v>4.9039999999999999</v>
      </c>
      <c r="O1699" s="184">
        <v>8.4009</v>
      </c>
      <c r="P1699" s="184">
        <v>7.3182</v>
      </c>
      <c r="Q1699" s="184">
        <v>7.5978000000000003</v>
      </c>
      <c r="R1699" s="184">
        <v>7.3655999999999997</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44459</v>
      </c>
      <c r="E1700" s="184">
        <v>1729.1804</v>
      </c>
      <c r="F1700" s="184">
        <v>11.571999999999999</v>
      </c>
      <c r="G1700" s="184">
        <v>11.571999999999999</v>
      </c>
      <c r="H1700" s="184">
        <v>4.8518999999999997</v>
      </c>
      <c r="I1700" s="184">
        <v>0.43109999999999998</v>
      </c>
      <c r="J1700" s="184">
        <v>6.5343</v>
      </c>
      <c r="K1700" s="184">
        <v>4.7411000000000003</v>
      </c>
      <c r="L1700" s="184">
        <v>4.8470000000000004</v>
      </c>
      <c r="M1700" s="184">
        <v>2.9068999999999998</v>
      </c>
      <c r="N1700" s="184">
        <v>4.4013</v>
      </c>
      <c r="O1700" s="184">
        <v>5.4013999999999998</v>
      </c>
      <c r="P1700" s="184">
        <v>5.8285</v>
      </c>
      <c r="Q1700" s="184">
        <v>7.0628000000000002</v>
      </c>
      <c r="R1700" s="184">
        <v>4.2683999999999997</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44459</v>
      </c>
      <c r="E1701" s="184">
        <v>1901.5078000000001</v>
      </c>
      <c r="F1701" s="184">
        <v>12.873200000000001</v>
      </c>
      <c r="G1701" s="184">
        <v>12.873200000000001</v>
      </c>
      <c r="H1701" s="184">
        <v>6.1516999999999999</v>
      </c>
      <c r="I1701" s="184">
        <v>1.7301</v>
      </c>
      <c r="J1701" s="184">
        <v>7.8413000000000004</v>
      </c>
      <c r="K1701" s="184">
        <v>6.0587</v>
      </c>
      <c r="L1701" s="184">
        <v>6.1844999999999999</v>
      </c>
      <c r="M1701" s="184">
        <v>4.2801</v>
      </c>
      <c r="N1701" s="184">
        <v>5.7968999999999999</v>
      </c>
      <c r="O1701" s="184">
        <v>6.6734999999999998</v>
      </c>
      <c r="P1701" s="184">
        <v>7.0350999999999999</v>
      </c>
      <c r="Q1701" s="184">
        <v>8.3131000000000004</v>
      </c>
      <c r="R1701" s="184">
        <v>5.5842999999999998</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44459</v>
      </c>
      <c r="E1702" s="184">
        <v>2895.2366000000002</v>
      </c>
      <c r="F1702" s="184">
        <v>4.5789</v>
      </c>
      <c r="G1702" s="184">
        <v>4.5789</v>
      </c>
      <c r="H1702" s="184">
        <v>4.6574</v>
      </c>
      <c r="I1702" s="184">
        <v>2.9679000000000002</v>
      </c>
      <c r="J1702" s="184">
        <v>4.6288</v>
      </c>
      <c r="K1702" s="184">
        <v>5.1483999999999996</v>
      </c>
      <c r="L1702" s="184">
        <v>6.0862999999999996</v>
      </c>
      <c r="M1702" s="184">
        <v>3.2458999999999998</v>
      </c>
      <c r="N1702" s="184">
        <v>4.6780999999999997</v>
      </c>
      <c r="O1702" s="184">
        <v>7.8387000000000002</v>
      </c>
      <c r="P1702" s="184">
        <v>6.7839999999999998</v>
      </c>
      <c r="Q1702" s="184">
        <v>7.6047000000000002</v>
      </c>
      <c r="R1702" s="184">
        <v>6.9382999999999999</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44459</v>
      </c>
      <c r="E1703" s="184">
        <v>3116.9643999999998</v>
      </c>
      <c r="F1703" s="184">
        <v>5.4297000000000004</v>
      </c>
      <c r="G1703" s="184">
        <v>5.4297000000000004</v>
      </c>
      <c r="H1703" s="184">
        <v>5.5080999999999998</v>
      </c>
      <c r="I1703" s="184">
        <v>3.819</v>
      </c>
      <c r="J1703" s="184">
        <v>5.4825999999999997</v>
      </c>
      <c r="K1703" s="184">
        <v>6.0106000000000002</v>
      </c>
      <c r="L1703" s="184">
        <v>6.9644000000000004</v>
      </c>
      <c r="M1703" s="184">
        <v>4.1195000000000004</v>
      </c>
      <c r="N1703" s="184">
        <v>5.5717999999999996</v>
      </c>
      <c r="O1703" s="184">
        <v>8.7576999999999998</v>
      </c>
      <c r="P1703" s="184">
        <v>7.6242000000000001</v>
      </c>
      <c r="Q1703" s="184">
        <v>8.2403999999999993</v>
      </c>
      <c r="R1703" s="184">
        <v>7.8494999999999999</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44459</v>
      </c>
      <c r="E1706" s="184">
        <v>42.064100000000003</v>
      </c>
      <c r="F1706" s="184">
        <v>9.5525000000000002</v>
      </c>
      <c r="G1706" s="184">
        <v>9.5525000000000002</v>
      </c>
      <c r="H1706" s="184">
        <v>9.4754000000000005</v>
      </c>
      <c r="I1706" s="184">
        <v>5.5777000000000001</v>
      </c>
      <c r="J1706" s="184">
        <v>7.4023000000000003</v>
      </c>
      <c r="K1706" s="184">
        <v>6.2773000000000003</v>
      </c>
      <c r="L1706" s="184">
        <v>7.1158999999999999</v>
      </c>
      <c r="M1706" s="184">
        <v>3.9567999999999999</v>
      </c>
      <c r="N1706" s="184">
        <v>5.3281000000000001</v>
      </c>
      <c r="O1706" s="184">
        <v>8.3749000000000002</v>
      </c>
      <c r="P1706" s="184">
        <v>7.2660999999999998</v>
      </c>
      <c r="Q1706" s="184">
        <v>7.6863000000000001</v>
      </c>
      <c r="R1706" s="184">
        <v>7.5612000000000004</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44459</v>
      </c>
      <c r="E1707" s="184">
        <v>44.939900000000002</v>
      </c>
      <c r="F1707" s="184">
        <v>10.3779</v>
      </c>
      <c r="G1707" s="184">
        <v>10.3779</v>
      </c>
      <c r="H1707" s="184">
        <v>10.3004</v>
      </c>
      <c r="I1707" s="184">
        <v>6.4029999999999996</v>
      </c>
      <c r="J1707" s="184">
        <v>8.2315000000000005</v>
      </c>
      <c r="K1707" s="184">
        <v>7.1128</v>
      </c>
      <c r="L1707" s="184">
        <v>7.97</v>
      </c>
      <c r="M1707" s="184">
        <v>4.8041</v>
      </c>
      <c r="N1707" s="184">
        <v>6.1904000000000003</v>
      </c>
      <c r="O1707" s="184">
        <v>9.2651000000000003</v>
      </c>
      <c r="P1707" s="184">
        <v>8.1611999999999991</v>
      </c>
      <c r="Q1707" s="184">
        <v>8.7348999999999997</v>
      </c>
      <c r="R1707" s="184">
        <v>8.4420000000000002</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44459</v>
      </c>
      <c r="E1708" s="184">
        <v>22.267700000000001</v>
      </c>
      <c r="F1708" s="184">
        <v>8.5841999999999992</v>
      </c>
      <c r="G1708" s="184">
        <v>8.5841999999999992</v>
      </c>
      <c r="H1708" s="184">
        <v>5.2035999999999998</v>
      </c>
      <c r="I1708" s="184">
        <v>2.6486999999999998</v>
      </c>
      <c r="J1708" s="184">
        <v>5.0819999999999999</v>
      </c>
      <c r="K1708" s="184">
        <v>5.5753000000000004</v>
      </c>
      <c r="L1708" s="184">
        <v>6.3845999999999998</v>
      </c>
      <c r="M1708" s="184">
        <v>4.0640000000000001</v>
      </c>
      <c r="N1708" s="184">
        <v>5.4432999999999998</v>
      </c>
      <c r="O1708" s="184">
        <v>8.6167999999999996</v>
      </c>
      <c r="P1708" s="184">
        <v>7.7621000000000002</v>
      </c>
      <c r="Q1708" s="184">
        <v>8.4092000000000002</v>
      </c>
      <c r="R1708" s="184">
        <v>7.7537000000000003</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44459</v>
      </c>
      <c r="E1709" s="184">
        <v>21.3857</v>
      </c>
      <c r="F1709" s="184">
        <v>8.1409000000000002</v>
      </c>
      <c r="G1709" s="184">
        <v>8.1409000000000002</v>
      </c>
      <c r="H1709" s="184">
        <v>4.71</v>
      </c>
      <c r="I1709" s="184">
        <v>2.1718000000000002</v>
      </c>
      <c r="J1709" s="184">
        <v>4.5986000000000002</v>
      </c>
      <c r="K1709" s="184">
        <v>5.0880000000000001</v>
      </c>
      <c r="L1709" s="184">
        <v>5.8878000000000004</v>
      </c>
      <c r="M1709" s="184">
        <v>3.5659000000000001</v>
      </c>
      <c r="N1709" s="184">
        <v>4.9294000000000002</v>
      </c>
      <c r="O1709" s="184">
        <v>8.0864999999999991</v>
      </c>
      <c r="P1709" s="184">
        <v>7.2276999999999996</v>
      </c>
      <c r="Q1709" s="184">
        <v>8.1171000000000006</v>
      </c>
      <c r="R1709" s="184">
        <v>7.2294</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44459</v>
      </c>
      <c r="E1710" s="184">
        <v>12.3093</v>
      </c>
      <c r="F1710" s="184">
        <v>8.3082999999999991</v>
      </c>
      <c r="G1710" s="184">
        <v>8.3082999999999991</v>
      </c>
      <c r="H1710" s="184">
        <v>7.2961999999999998</v>
      </c>
      <c r="I1710" s="184">
        <v>4.8167999999999997</v>
      </c>
      <c r="J1710" s="184">
        <v>5.9314999999999998</v>
      </c>
      <c r="K1710" s="184">
        <v>5.8305999999999996</v>
      </c>
      <c r="L1710" s="184">
        <v>6.1535000000000002</v>
      </c>
      <c r="M1710" s="184">
        <v>3.9295</v>
      </c>
      <c r="N1710" s="184">
        <v>5.165</v>
      </c>
      <c r="O1710" s="184"/>
      <c r="P1710" s="184"/>
      <c r="Q1710" s="184">
        <v>8.2021999999999995</v>
      </c>
      <c r="R1710" s="184">
        <v>7.2811000000000003</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44459</v>
      </c>
      <c r="E1711" s="184">
        <v>11.9724</v>
      </c>
      <c r="F1711" s="184">
        <v>7.2195</v>
      </c>
      <c r="G1711" s="184">
        <v>7.2195</v>
      </c>
      <c r="H1711" s="184">
        <v>6.1917999999999997</v>
      </c>
      <c r="I1711" s="184">
        <v>3.7509000000000001</v>
      </c>
      <c r="J1711" s="184">
        <v>4.8684000000000003</v>
      </c>
      <c r="K1711" s="184">
        <v>4.7637</v>
      </c>
      <c r="L1711" s="184">
        <v>5.0709</v>
      </c>
      <c r="M1711" s="184">
        <v>2.8515000000000001</v>
      </c>
      <c r="N1711" s="184">
        <v>4.0647000000000002</v>
      </c>
      <c r="O1711" s="184"/>
      <c r="P1711" s="184"/>
      <c r="Q1711" s="184">
        <v>7.0689000000000002</v>
      </c>
      <c r="R1711" s="184">
        <v>6.1577999999999999</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44459</v>
      </c>
      <c r="E1712" s="184">
        <v>10.378399999999999</v>
      </c>
      <c r="F1712" s="184">
        <v>7.8594999999999997</v>
      </c>
      <c r="G1712" s="184">
        <v>7.8594999999999997</v>
      </c>
      <c r="H1712" s="184">
        <v>5.1296999999999997</v>
      </c>
      <c r="I1712" s="184">
        <v>2.4138000000000002</v>
      </c>
      <c r="J1712" s="184">
        <v>6.3072999999999997</v>
      </c>
      <c r="K1712" s="184">
        <v>6.2576000000000001</v>
      </c>
      <c r="L1712" s="184">
        <v>6.9448999999999996</v>
      </c>
      <c r="M1712" s="184"/>
      <c r="N1712" s="184"/>
      <c r="O1712" s="184"/>
      <c r="P1712" s="184"/>
      <c r="Q1712" s="184">
        <v>6.6083999999999996</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44459</v>
      </c>
      <c r="E1713" s="184">
        <v>10.322699999999999</v>
      </c>
      <c r="F1713" s="184">
        <v>6.8399000000000001</v>
      </c>
      <c r="G1713" s="184">
        <v>6.8399000000000001</v>
      </c>
      <c r="H1713" s="184">
        <v>4.1452999999999998</v>
      </c>
      <c r="I1713" s="184">
        <v>1.4403999999999999</v>
      </c>
      <c r="J1713" s="184">
        <v>5.3277999999999999</v>
      </c>
      <c r="K1713" s="184">
        <v>5.2728999999999999</v>
      </c>
      <c r="L1713" s="184">
        <v>5.9724000000000004</v>
      </c>
      <c r="M1713" s="184"/>
      <c r="N1713" s="184"/>
      <c r="O1713" s="184"/>
      <c r="P1713" s="184"/>
      <c r="Q1713" s="184">
        <v>5.6356999999999999</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44459</v>
      </c>
      <c r="E1714" s="184">
        <v>12.722300000000001</v>
      </c>
      <c r="F1714" s="184">
        <v>4.2092999999999998</v>
      </c>
      <c r="G1714" s="184">
        <v>4.2092999999999998</v>
      </c>
      <c r="H1714" s="184">
        <v>3.6913</v>
      </c>
      <c r="I1714" s="184">
        <v>1.4558</v>
      </c>
      <c r="J1714" s="184">
        <v>4.2633000000000001</v>
      </c>
      <c r="K1714" s="184">
        <v>5.4501999999999997</v>
      </c>
      <c r="L1714" s="184">
        <v>6.0465</v>
      </c>
      <c r="M1714" s="184">
        <v>3.7631000000000001</v>
      </c>
      <c r="N1714" s="184">
        <v>4.8175999999999997</v>
      </c>
      <c r="O1714" s="184">
        <v>7.6661000000000001</v>
      </c>
      <c r="P1714" s="184"/>
      <c r="Q1714" s="184">
        <v>7.0839999999999996</v>
      </c>
      <c r="R1714" s="184">
        <v>6.6296999999999997</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44459</v>
      </c>
      <c r="E1715" s="184">
        <v>13.0784</v>
      </c>
      <c r="F1715" s="184">
        <v>5.1186999999999996</v>
      </c>
      <c r="G1715" s="184">
        <v>5.1186999999999996</v>
      </c>
      <c r="H1715" s="184">
        <v>4.5091000000000001</v>
      </c>
      <c r="I1715" s="184">
        <v>2.2945000000000002</v>
      </c>
      <c r="J1715" s="184">
        <v>5.0995999999999997</v>
      </c>
      <c r="K1715" s="184">
        <v>6.2876000000000003</v>
      </c>
      <c r="L1715" s="184">
        <v>6.9043999999999999</v>
      </c>
      <c r="M1715" s="184">
        <v>4.6257999999999999</v>
      </c>
      <c r="N1715" s="184">
        <v>5.6989999999999998</v>
      </c>
      <c r="O1715" s="184">
        <v>8.5173000000000005</v>
      </c>
      <c r="P1715" s="184"/>
      <c r="Q1715" s="184">
        <v>7.9276999999999997</v>
      </c>
      <c r="R1715" s="184">
        <v>7.5053000000000001</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44459</v>
      </c>
      <c r="E1716" s="184">
        <v>42.092799999999997</v>
      </c>
      <c r="F1716" s="184">
        <v>5.61</v>
      </c>
      <c r="G1716" s="184">
        <v>5.61</v>
      </c>
      <c r="H1716" s="184">
        <v>4.9846000000000004</v>
      </c>
      <c r="I1716" s="184">
        <v>4.4175000000000004</v>
      </c>
      <c r="J1716" s="184">
        <v>5.6944999999999997</v>
      </c>
      <c r="K1716" s="184">
        <v>6.0845000000000002</v>
      </c>
      <c r="L1716" s="184">
        <v>7.6096000000000004</v>
      </c>
      <c r="M1716" s="184">
        <v>5.2145999999999999</v>
      </c>
      <c r="N1716" s="184">
        <v>6.4036999999999997</v>
      </c>
      <c r="O1716" s="184">
        <v>8.3992000000000004</v>
      </c>
      <c r="P1716" s="184">
        <v>7.2205000000000004</v>
      </c>
      <c r="Q1716" s="184">
        <v>7.9583000000000004</v>
      </c>
      <c r="R1716" s="184">
        <v>7.8535000000000004</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44459</v>
      </c>
      <c r="E1717" s="184">
        <v>44.590499999999999</v>
      </c>
      <c r="F1717" s="184">
        <v>6.4154</v>
      </c>
      <c r="G1717" s="184">
        <v>6.4154</v>
      </c>
      <c r="H1717" s="184">
        <v>5.8064999999999998</v>
      </c>
      <c r="I1717" s="184">
        <v>5.2259000000000002</v>
      </c>
      <c r="J1717" s="184">
        <v>6.5049999999999999</v>
      </c>
      <c r="K1717" s="184">
        <v>6.9051</v>
      </c>
      <c r="L1717" s="184">
        <v>8.4379000000000008</v>
      </c>
      <c r="M1717" s="184">
        <v>6.0556000000000001</v>
      </c>
      <c r="N1717" s="184">
        <v>7.2709000000000001</v>
      </c>
      <c r="O1717" s="184">
        <v>9.2430000000000003</v>
      </c>
      <c r="P1717" s="184">
        <v>7.9878999999999998</v>
      </c>
      <c r="Q1717" s="184">
        <v>8.7705000000000002</v>
      </c>
      <c r="R1717" s="184">
        <v>8.7315000000000005</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44459</v>
      </c>
      <c r="E1718" s="184">
        <v>36.307899999999997</v>
      </c>
      <c r="F1718" s="184">
        <v>7.8128000000000002</v>
      </c>
      <c r="G1718" s="184">
        <v>7.8128000000000002</v>
      </c>
      <c r="H1718" s="184">
        <v>5.3623000000000003</v>
      </c>
      <c r="I1718" s="184">
        <v>2.7099000000000002</v>
      </c>
      <c r="J1718" s="184">
        <v>4.6490999999999998</v>
      </c>
      <c r="K1718" s="184">
        <v>4.7874999999999996</v>
      </c>
      <c r="L1718" s="184">
        <v>6.0214999999999996</v>
      </c>
      <c r="M1718" s="184">
        <v>3.6962000000000002</v>
      </c>
      <c r="N1718" s="184">
        <v>4.4306000000000001</v>
      </c>
      <c r="O1718" s="184">
        <v>3.9498000000000002</v>
      </c>
      <c r="P1718" s="184">
        <v>4.9257999999999997</v>
      </c>
      <c r="Q1718" s="184">
        <v>7.1544999999999996</v>
      </c>
      <c r="R1718" s="184">
        <v>30.479500000000002</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44459</v>
      </c>
      <c r="E1719" s="184">
        <v>39.031700000000001</v>
      </c>
      <c r="F1719" s="184">
        <v>8.5780999999999992</v>
      </c>
      <c r="G1719" s="184">
        <v>8.5780999999999992</v>
      </c>
      <c r="H1719" s="184">
        <v>6.1390000000000002</v>
      </c>
      <c r="I1719" s="184">
        <v>3.4780000000000002</v>
      </c>
      <c r="J1719" s="184">
        <v>5.4154</v>
      </c>
      <c r="K1719" s="184">
        <v>5.5446</v>
      </c>
      <c r="L1719" s="184">
        <v>6.7840999999999996</v>
      </c>
      <c r="M1719" s="184">
        <v>4.4436999999999998</v>
      </c>
      <c r="N1719" s="184">
        <v>5.1851000000000003</v>
      </c>
      <c r="O1719" s="184">
        <v>4.7634999999999996</v>
      </c>
      <c r="P1719" s="184">
        <v>5.7897999999999996</v>
      </c>
      <c r="Q1719" s="184">
        <v>7.6210000000000004</v>
      </c>
      <c r="R1719" s="184">
        <v>31.486499999999999</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44459</v>
      </c>
      <c r="E1720" s="184">
        <v>35.317300000000003</v>
      </c>
      <c r="F1720" s="184">
        <v>10.2056</v>
      </c>
      <c r="G1720" s="184">
        <v>10.2056</v>
      </c>
      <c r="H1720" s="184">
        <v>7.1260000000000003</v>
      </c>
      <c r="I1720" s="184">
        <v>2.5567000000000002</v>
      </c>
      <c r="J1720" s="184">
        <v>5.8362999999999996</v>
      </c>
      <c r="K1720" s="184">
        <v>5.7381000000000002</v>
      </c>
      <c r="L1720" s="184">
        <v>6.7511000000000001</v>
      </c>
      <c r="M1720" s="184">
        <v>3.556</v>
      </c>
      <c r="N1720" s="184">
        <v>4.9513999999999996</v>
      </c>
      <c r="O1720" s="184">
        <v>4.4614000000000003</v>
      </c>
      <c r="P1720" s="184">
        <v>4.9789000000000003</v>
      </c>
      <c r="Q1720" s="184">
        <v>7.1013000000000002</v>
      </c>
      <c r="R1720" s="184">
        <v>7.3266</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44459</v>
      </c>
      <c r="E1721" s="184">
        <v>37.413400000000003</v>
      </c>
      <c r="F1721" s="184">
        <v>10.577999999999999</v>
      </c>
      <c r="G1721" s="184">
        <v>10.577999999999999</v>
      </c>
      <c r="H1721" s="184">
        <v>7.5228999999999999</v>
      </c>
      <c r="I1721" s="184">
        <v>2.9580000000000002</v>
      </c>
      <c r="J1721" s="184">
        <v>6.2389000000000001</v>
      </c>
      <c r="K1721" s="184">
        <v>6.1443000000000003</v>
      </c>
      <c r="L1721" s="184">
        <v>7.1673999999999998</v>
      </c>
      <c r="M1721" s="184">
        <v>3.9681000000000002</v>
      </c>
      <c r="N1721" s="184">
        <v>5.3808999999999996</v>
      </c>
      <c r="O1721" s="184">
        <v>4.9657999999999998</v>
      </c>
      <c r="P1721" s="184">
        <v>5.6338999999999997</v>
      </c>
      <c r="Q1721" s="184">
        <v>7.3127000000000004</v>
      </c>
      <c r="R1721" s="184">
        <v>7.7643000000000004</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44459</v>
      </c>
      <c r="E1722" s="184">
        <v>26.776399999999999</v>
      </c>
      <c r="F1722" s="184">
        <v>6.1826999999999996</v>
      </c>
      <c r="G1722" s="184">
        <v>6.1826999999999996</v>
      </c>
      <c r="H1722" s="184">
        <v>5.4583000000000004</v>
      </c>
      <c r="I1722" s="184">
        <v>4.1837999999999997</v>
      </c>
      <c r="J1722" s="184">
        <v>5.6509999999999998</v>
      </c>
      <c r="K1722" s="184">
        <v>5.8348000000000004</v>
      </c>
      <c r="L1722" s="184">
        <v>6.4802</v>
      </c>
      <c r="M1722" s="184">
        <v>3.8496000000000001</v>
      </c>
      <c r="N1722" s="184">
        <v>5.4459</v>
      </c>
      <c r="O1722" s="184">
        <v>8.6237999999999992</v>
      </c>
      <c r="P1722" s="184">
        <v>7.7777000000000003</v>
      </c>
      <c r="Q1722" s="184">
        <v>8.4344999999999999</v>
      </c>
      <c r="R1722" s="184">
        <v>7.7731000000000003</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44459</v>
      </c>
      <c r="E1723" s="184">
        <v>25.6799</v>
      </c>
      <c r="F1723" s="184">
        <v>5.6879999999999997</v>
      </c>
      <c r="G1723" s="184">
        <v>5.6879999999999997</v>
      </c>
      <c r="H1723" s="184">
        <v>4.9591000000000003</v>
      </c>
      <c r="I1723" s="184">
        <v>3.6804000000000001</v>
      </c>
      <c r="J1723" s="184">
        <v>5.1483999999999996</v>
      </c>
      <c r="K1723" s="184">
        <v>5.3265000000000002</v>
      </c>
      <c r="L1723" s="184">
        <v>5.9641000000000002</v>
      </c>
      <c r="M1723" s="184">
        <v>3.3357000000000001</v>
      </c>
      <c r="N1723" s="184">
        <v>4.9183000000000003</v>
      </c>
      <c r="O1723" s="184">
        <v>8.0716000000000001</v>
      </c>
      <c r="P1723" s="184">
        <v>7.1947999999999999</v>
      </c>
      <c r="Q1723" s="184">
        <v>6.8851000000000004</v>
      </c>
      <c r="R1723" s="184">
        <v>7.2346000000000004</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44459</v>
      </c>
      <c r="E1724" s="184">
        <v>33.024000000000001</v>
      </c>
      <c r="F1724" s="184">
        <v>9.8078000000000003</v>
      </c>
      <c r="G1724" s="184">
        <v>9.8078000000000003</v>
      </c>
      <c r="H1724" s="184">
        <v>7.6374000000000004</v>
      </c>
      <c r="I1724" s="184">
        <v>3.5733000000000001</v>
      </c>
      <c r="J1724" s="184">
        <v>4.5419</v>
      </c>
      <c r="K1724" s="184">
        <v>4.2183000000000002</v>
      </c>
      <c r="L1724" s="184">
        <v>4.6212</v>
      </c>
      <c r="M1724" s="184">
        <v>3.4634</v>
      </c>
      <c r="N1724" s="184">
        <v>4.1303999999999998</v>
      </c>
      <c r="O1724" s="184">
        <v>2.8719000000000001</v>
      </c>
      <c r="P1724" s="184">
        <v>4.0336999999999996</v>
      </c>
      <c r="Q1724" s="184">
        <v>6.4692999999999996</v>
      </c>
      <c r="R1724" s="184">
        <v>6.9019000000000004</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44459</v>
      </c>
      <c r="E1725" s="184">
        <v>35.419899999999998</v>
      </c>
      <c r="F1725" s="184">
        <v>10.520099999999999</v>
      </c>
      <c r="G1725" s="184">
        <v>10.520099999999999</v>
      </c>
      <c r="H1725" s="184">
        <v>8.3604000000000003</v>
      </c>
      <c r="I1725" s="184">
        <v>4.2983000000000002</v>
      </c>
      <c r="J1725" s="184">
        <v>5.2724000000000002</v>
      </c>
      <c r="K1725" s="184">
        <v>4.9561999999999999</v>
      </c>
      <c r="L1725" s="184">
        <v>5.3106</v>
      </c>
      <c r="M1725" s="184">
        <v>4.1750999999999996</v>
      </c>
      <c r="N1725" s="184">
        <v>4.8631000000000002</v>
      </c>
      <c r="O1725" s="184">
        <v>3.5716000000000001</v>
      </c>
      <c r="P1725" s="184">
        <v>4.8857999999999997</v>
      </c>
      <c r="Q1725" s="184">
        <v>7.0151000000000003</v>
      </c>
      <c r="R1725" s="184">
        <v>7.6361999999999997</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44459</v>
      </c>
      <c r="E1726" s="184">
        <v>38.844000000000001</v>
      </c>
      <c r="F1726" s="184">
        <v>6.3929999999999998</v>
      </c>
      <c r="G1726" s="184">
        <v>6.3929999999999998</v>
      </c>
      <c r="H1726" s="184">
        <v>6.5858999999999996</v>
      </c>
      <c r="I1726" s="184">
        <v>3.5823</v>
      </c>
      <c r="J1726" s="184">
        <v>4.5216000000000003</v>
      </c>
      <c r="K1726" s="184">
        <v>4.9935999999999998</v>
      </c>
      <c r="L1726" s="184">
        <v>5.7897999999999996</v>
      </c>
      <c r="M1726" s="184">
        <v>3.2427999999999999</v>
      </c>
      <c r="N1726" s="184">
        <v>4.5941000000000001</v>
      </c>
      <c r="O1726" s="184">
        <v>6.5068999999999999</v>
      </c>
      <c r="P1726" s="184">
        <v>5.7104999999999997</v>
      </c>
      <c r="Q1726" s="184">
        <v>7.3503999999999996</v>
      </c>
      <c r="R1726" s="184">
        <v>7.1417000000000002</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44459</v>
      </c>
      <c r="E1727" s="184">
        <v>41.641399999999997</v>
      </c>
      <c r="F1727" s="184">
        <v>7.9231999999999996</v>
      </c>
      <c r="G1727" s="184">
        <v>7.9231999999999996</v>
      </c>
      <c r="H1727" s="184">
        <v>7.7877000000000001</v>
      </c>
      <c r="I1727" s="184">
        <v>4.6413000000000002</v>
      </c>
      <c r="J1727" s="184">
        <v>5.4882</v>
      </c>
      <c r="K1727" s="184">
        <v>5.9476000000000004</v>
      </c>
      <c r="L1727" s="184">
        <v>6.7473999999999998</v>
      </c>
      <c r="M1727" s="184">
        <v>4.2020999999999997</v>
      </c>
      <c r="N1727" s="184">
        <v>5.5928000000000004</v>
      </c>
      <c r="O1727" s="184">
        <v>7.4888000000000003</v>
      </c>
      <c r="P1727" s="184">
        <v>6.6520999999999999</v>
      </c>
      <c r="Q1727" s="184">
        <v>8.0703999999999994</v>
      </c>
      <c r="R1727" s="184">
        <v>8.1530000000000005</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44459</v>
      </c>
      <c r="E1728" s="184">
        <v>25.116399999999999</v>
      </c>
      <c r="F1728" s="184">
        <v>5.3308999999999997</v>
      </c>
      <c r="G1728" s="184">
        <v>5.3308999999999997</v>
      </c>
      <c r="H1728" s="184">
        <v>6.6101999999999999</v>
      </c>
      <c r="I1728" s="184">
        <v>3.5756999999999999</v>
      </c>
      <c r="J1728" s="184">
        <v>5.9600999999999997</v>
      </c>
      <c r="K1728" s="184">
        <v>6.1947000000000001</v>
      </c>
      <c r="L1728" s="184">
        <v>7.0641999999999996</v>
      </c>
      <c r="M1728" s="184">
        <v>4.7824999999999998</v>
      </c>
      <c r="N1728" s="184">
        <v>6.0021000000000004</v>
      </c>
      <c r="O1728" s="184">
        <v>4.2628000000000004</v>
      </c>
      <c r="P1728" s="184">
        <v>5.3049999999999997</v>
      </c>
      <c r="Q1728" s="184">
        <v>7.2514000000000003</v>
      </c>
      <c r="R1728" s="184">
        <v>8.4685000000000006</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44459</v>
      </c>
      <c r="E1729" s="184">
        <v>24.105599999999999</v>
      </c>
      <c r="F1729" s="184">
        <v>4.7462999999999997</v>
      </c>
      <c r="G1729" s="184">
        <v>4.7462999999999997</v>
      </c>
      <c r="H1729" s="184">
        <v>6.0204000000000004</v>
      </c>
      <c r="I1729" s="184">
        <v>2.9668000000000001</v>
      </c>
      <c r="J1729" s="184">
        <v>5.3482000000000003</v>
      </c>
      <c r="K1729" s="184">
        <v>5.5750000000000002</v>
      </c>
      <c r="L1729" s="184">
        <v>6.4325000000000001</v>
      </c>
      <c r="M1729" s="184">
        <v>4.1615000000000002</v>
      </c>
      <c r="N1729" s="184">
        <v>5.3883999999999999</v>
      </c>
      <c r="O1729" s="184">
        <v>3.7587000000000002</v>
      </c>
      <c r="P1729" s="184">
        <v>4.7960000000000003</v>
      </c>
      <c r="Q1729" s="184">
        <v>6.4786000000000001</v>
      </c>
      <c r="R1729" s="184">
        <v>7.9325000000000001</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7.4516574074074065</v>
      </c>
      <c r="G1730" s="186">
        <v>7.4516574074074065</v>
      </c>
      <c r="H1730" s="186">
        <v>6.2126518518518514</v>
      </c>
      <c r="I1730" s="186">
        <v>4.677559259259259</v>
      </c>
      <c r="J1730" s="186">
        <v>6.2796796296296291</v>
      </c>
      <c r="K1730" s="186">
        <v>5.3339685185185184</v>
      </c>
      <c r="L1730" s="186">
        <v>6.4881740740740765</v>
      </c>
      <c r="M1730" s="186">
        <v>4.3975653846153833</v>
      </c>
      <c r="N1730" s="186">
        <v>5.7186711538461532</v>
      </c>
      <c r="O1730" s="186">
        <v>6.6283880000000002</v>
      </c>
      <c r="P1730" s="186">
        <v>6.4918583333333331</v>
      </c>
      <c r="Q1730" s="186">
        <v>7.557844444444445</v>
      </c>
      <c r="R1730" s="186">
        <v>7.8850269230769223</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7.5161499999999997</v>
      </c>
      <c r="G1731" s="186">
        <v>7.5161499999999997</v>
      </c>
      <c r="H1731" s="186">
        <v>6.0797000000000008</v>
      </c>
      <c r="I1731" s="186">
        <v>3.5745</v>
      </c>
      <c r="J1731" s="186">
        <v>5.5415000000000001</v>
      </c>
      <c r="K1731" s="186">
        <v>5.7843499999999999</v>
      </c>
      <c r="L1731" s="186">
        <v>6.4848999999999997</v>
      </c>
      <c r="M1731" s="186">
        <v>4.1683000000000003</v>
      </c>
      <c r="N1731" s="186">
        <v>5.4086499999999997</v>
      </c>
      <c r="O1731" s="186">
        <v>7.8747500000000006</v>
      </c>
      <c r="P1731" s="186">
        <v>7.1149500000000003</v>
      </c>
      <c r="Q1731" s="186">
        <v>7.6012500000000003</v>
      </c>
      <c r="R1731" s="186">
        <v>7.5332500000000007</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44459</v>
      </c>
      <c r="E1734" s="184">
        <v>53.7819</v>
      </c>
      <c r="F1734" s="184">
        <v>-1.7679</v>
      </c>
      <c r="G1734" s="184">
        <v>-1.7679</v>
      </c>
      <c r="H1734" s="184">
        <v>-1.0949</v>
      </c>
      <c r="I1734" s="184">
        <v>-0.59150000000000003</v>
      </c>
      <c r="J1734" s="184">
        <v>6.3478000000000003</v>
      </c>
      <c r="K1734" s="184">
        <v>10.411099999999999</v>
      </c>
      <c r="L1734" s="184">
        <v>27.431699999999999</v>
      </c>
      <c r="M1734" s="184">
        <v>48.952300000000001</v>
      </c>
      <c r="N1734" s="184">
        <v>74.396299999999997</v>
      </c>
      <c r="O1734" s="184">
        <v>12.9681</v>
      </c>
      <c r="P1734" s="184">
        <v>11.7393</v>
      </c>
      <c r="Q1734" s="184">
        <v>12.374599999999999</v>
      </c>
      <c r="R1734" s="184">
        <v>33.270800000000001</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44459</v>
      </c>
      <c r="E1735" s="184">
        <v>58.709000000000003</v>
      </c>
      <c r="F1735" s="184">
        <v>-1.7594000000000001</v>
      </c>
      <c r="G1735" s="184">
        <v>-1.7594000000000001</v>
      </c>
      <c r="H1735" s="184">
        <v>-1.0757000000000001</v>
      </c>
      <c r="I1735" s="184">
        <v>-0.55189999999999995</v>
      </c>
      <c r="J1735" s="184">
        <v>6.4427000000000003</v>
      </c>
      <c r="K1735" s="184">
        <v>10.709199999999999</v>
      </c>
      <c r="L1735" s="184">
        <v>28.106400000000001</v>
      </c>
      <c r="M1735" s="184">
        <v>50.063000000000002</v>
      </c>
      <c r="N1735" s="184">
        <v>76.206999999999994</v>
      </c>
      <c r="O1735" s="184">
        <v>14.253</v>
      </c>
      <c r="P1735" s="184">
        <v>13.0222</v>
      </c>
      <c r="Q1735" s="184">
        <v>18.5871</v>
      </c>
      <c r="R1735" s="184">
        <v>34.755800000000001</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44459</v>
      </c>
      <c r="E1736" s="184">
        <v>63.97</v>
      </c>
      <c r="F1736" s="184">
        <v>-1.1435999999999999</v>
      </c>
      <c r="G1736" s="184">
        <v>-1.1435999999999999</v>
      </c>
      <c r="H1736" s="184">
        <v>-0.88319999999999999</v>
      </c>
      <c r="I1736" s="184">
        <v>0.56589999999999996</v>
      </c>
      <c r="J1736" s="184">
        <v>7.2062999999999997</v>
      </c>
      <c r="K1736" s="184">
        <v>16.733599999999999</v>
      </c>
      <c r="L1736" s="184">
        <v>36.425699999999999</v>
      </c>
      <c r="M1736" s="184">
        <v>52.636600000000001</v>
      </c>
      <c r="N1736" s="184">
        <v>72.705200000000005</v>
      </c>
      <c r="O1736" s="184">
        <v>30.867100000000001</v>
      </c>
      <c r="P1736" s="184">
        <v>22.826799999999999</v>
      </c>
      <c r="Q1736" s="184">
        <v>26.808700000000002</v>
      </c>
      <c r="R1736" s="184">
        <v>42.009799999999998</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44459</v>
      </c>
      <c r="E1737" s="184">
        <v>58.01</v>
      </c>
      <c r="F1737" s="184">
        <v>-1.1755</v>
      </c>
      <c r="G1737" s="184">
        <v>-1.1755</v>
      </c>
      <c r="H1737" s="184">
        <v>-0.92230000000000001</v>
      </c>
      <c r="I1737" s="184">
        <v>0.48499999999999999</v>
      </c>
      <c r="J1737" s="184">
        <v>7.0492999999999997</v>
      </c>
      <c r="K1737" s="184">
        <v>16.252500000000001</v>
      </c>
      <c r="L1737" s="184">
        <v>35.3476</v>
      </c>
      <c r="M1737" s="184">
        <v>50.7928</v>
      </c>
      <c r="N1737" s="184">
        <v>69.868200000000002</v>
      </c>
      <c r="O1737" s="184">
        <v>28.944900000000001</v>
      </c>
      <c r="P1737" s="184">
        <v>21.1997</v>
      </c>
      <c r="Q1737" s="184">
        <v>25.231400000000001</v>
      </c>
      <c r="R1737" s="184">
        <v>39.669400000000003</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44459</v>
      </c>
      <c r="E1738" s="184">
        <v>26.16</v>
      </c>
      <c r="F1738" s="184">
        <v>-1.1711</v>
      </c>
      <c r="G1738" s="184">
        <v>-1.1711</v>
      </c>
      <c r="H1738" s="184">
        <v>-0.5323</v>
      </c>
      <c r="I1738" s="184">
        <v>2.1476000000000002</v>
      </c>
      <c r="J1738" s="184">
        <v>7.3010999999999999</v>
      </c>
      <c r="K1738" s="184">
        <v>14.7872</v>
      </c>
      <c r="L1738" s="184">
        <v>38.632800000000003</v>
      </c>
      <c r="M1738" s="184">
        <v>60.4908</v>
      </c>
      <c r="N1738" s="184">
        <v>80.912899999999993</v>
      </c>
      <c r="O1738" s="184"/>
      <c r="P1738" s="184"/>
      <c r="Q1738" s="184">
        <v>41.751800000000003</v>
      </c>
      <c r="R1738" s="184">
        <v>62.039200000000001</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44459</v>
      </c>
      <c r="E1739" s="184">
        <v>24.88</v>
      </c>
      <c r="F1739" s="184">
        <v>-1.1914</v>
      </c>
      <c r="G1739" s="184">
        <v>-1.1914</v>
      </c>
      <c r="H1739" s="184">
        <v>-0.59930000000000005</v>
      </c>
      <c r="I1739" s="184">
        <v>2.0508999999999999</v>
      </c>
      <c r="J1739" s="184">
        <v>7.149</v>
      </c>
      <c r="K1739" s="184">
        <v>14.2857</v>
      </c>
      <c r="L1739" s="184">
        <v>37.458599999999997</v>
      </c>
      <c r="M1739" s="184">
        <v>58.471299999999999</v>
      </c>
      <c r="N1739" s="184">
        <v>77.714299999999994</v>
      </c>
      <c r="O1739" s="184"/>
      <c r="P1739" s="184"/>
      <c r="Q1739" s="184">
        <v>39.195</v>
      </c>
      <c r="R1739" s="184">
        <v>59.071800000000003</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44459</v>
      </c>
      <c r="E1740" s="184">
        <v>22.31</v>
      </c>
      <c r="F1740" s="184">
        <v>-1.8909</v>
      </c>
      <c r="G1740" s="184">
        <v>-1.8909</v>
      </c>
      <c r="H1740" s="184">
        <v>-2.1920000000000002</v>
      </c>
      <c r="I1740" s="184">
        <v>0.2697</v>
      </c>
      <c r="J1740" s="184">
        <v>9.4701000000000004</v>
      </c>
      <c r="K1740" s="184">
        <v>17.235900000000001</v>
      </c>
      <c r="L1740" s="184">
        <v>40.402799999999999</v>
      </c>
      <c r="M1740" s="184">
        <v>62.727899999999998</v>
      </c>
      <c r="N1740" s="184">
        <v>81.382099999999994</v>
      </c>
      <c r="O1740" s="184"/>
      <c r="P1740" s="184"/>
      <c r="Q1740" s="184">
        <v>36.200800000000001</v>
      </c>
      <c r="R1740" s="184">
        <v>54.460599999999999</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44459</v>
      </c>
      <c r="E1741" s="184">
        <v>21.32</v>
      </c>
      <c r="F1741" s="184">
        <v>-1.8868</v>
      </c>
      <c r="G1741" s="184">
        <v>-1.8868</v>
      </c>
      <c r="H1741" s="184">
        <v>-2.2467000000000001</v>
      </c>
      <c r="I1741" s="184">
        <v>0.2351</v>
      </c>
      <c r="J1741" s="184">
        <v>9.2773000000000003</v>
      </c>
      <c r="K1741" s="184">
        <v>16.693999999999999</v>
      </c>
      <c r="L1741" s="184">
        <v>39.164499999999997</v>
      </c>
      <c r="M1741" s="184">
        <v>60.542200000000001</v>
      </c>
      <c r="N1741" s="184">
        <v>78.111900000000006</v>
      </c>
      <c r="O1741" s="184"/>
      <c r="P1741" s="184"/>
      <c r="Q1741" s="184">
        <v>33.841299999999997</v>
      </c>
      <c r="R1741" s="184">
        <v>51.813099999999999</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44459</v>
      </c>
      <c r="E1742" s="184">
        <v>108.996</v>
      </c>
      <c r="F1742" s="184">
        <v>-1.7275</v>
      </c>
      <c r="G1742" s="184">
        <v>-1.7275</v>
      </c>
      <c r="H1742" s="184">
        <v>0.13039999999999999</v>
      </c>
      <c r="I1742" s="184">
        <v>1.2090000000000001</v>
      </c>
      <c r="J1742" s="184">
        <v>4.5034000000000001</v>
      </c>
      <c r="K1742" s="184">
        <v>11.8367</v>
      </c>
      <c r="L1742" s="184">
        <v>31.8734</v>
      </c>
      <c r="M1742" s="184">
        <v>46.3309</v>
      </c>
      <c r="N1742" s="184">
        <v>68.037700000000001</v>
      </c>
      <c r="O1742" s="184">
        <v>21.9422</v>
      </c>
      <c r="P1742" s="184">
        <v>15.4998</v>
      </c>
      <c r="Q1742" s="184">
        <v>23.3002</v>
      </c>
      <c r="R1742" s="184">
        <v>43.199100000000001</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44459</v>
      </c>
      <c r="E1743" s="184">
        <v>102.625</v>
      </c>
      <c r="F1743" s="184">
        <v>-1.7331000000000001</v>
      </c>
      <c r="G1743" s="184">
        <v>-1.7331000000000001</v>
      </c>
      <c r="H1743" s="184">
        <v>0.11609999999999999</v>
      </c>
      <c r="I1743" s="184">
        <v>1.1791</v>
      </c>
      <c r="J1743" s="184">
        <v>4.4317000000000002</v>
      </c>
      <c r="K1743" s="184">
        <v>11.5962</v>
      </c>
      <c r="L1743" s="184">
        <v>31.299499999999998</v>
      </c>
      <c r="M1743" s="184">
        <v>45.359099999999998</v>
      </c>
      <c r="N1743" s="184">
        <v>66.553100000000001</v>
      </c>
      <c r="O1743" s="184">
        <v>20.892099999999999</v>
      </c>
      <c r="P1743" s="184">
        <v>14.700900000000001</v>
      </c>
      <c r="Q1743" s="184">
        <v>17.711500000000001</v>
      </c>
      <c r="R1743" s="184">
        <v>41.943300000000001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44459</v>
      </c>
      <c r="E1744" s="184">
        <v>23.817</v>
      </c>
      <c r="F1744" s="184">
        <v>-1.6557999999999999</v>
      </c>
      <c r="G1744" s="184">
        <v>-1.6557999999999999</v>
      </c>
      <c r="H1744" s="184">
        <v>-1.8382000000000001</v>
      </c>
      <c r="I1744" s="184">
        <v>0.57430000000000003</v>
      </c>
      <c r="J1744" s="184">
        <v>6.8697999999999997</v>
      </c>
      <c r="K1744" s="184">
        <v>13.053599999999999</v>
      </c>
      <c r="L1744" s="184">
        <v>31.1509</v>
      </c>
      <c r="M1744" s="184">
        <v>58.399799999999999</v>
      </c>
      <c r="N1744" s="184">
        <v>79.48</v>
      </c>
      <c r="O1744" s="184"/>
      <c r="P1744" s="184"/>
      <c r="Q1744" s="184">
        <v>39.2821</v>
      </c>
      <c r="R1744" s="184">
        <v>48.821100000000001</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44459</v>
      </c>
      <c r="E1745" s="184">
        <v>22.864999999999998</v>
      </c>
      <c r="F1745" s="184">
        <v>-1.6728000000000001</v>
      </c>
      <c r="G1745" s="184">
        <v>-1.6728000000000001</v>
      </c>
      <c r="H1745" s="184">
        <v>-1.8712</v>
      </c>
      <c r="I1745" s="184">
        <v>0.50990000000000002</v>
      </c>
      <c r="J1745" s="184">
        <v>6.7210999999999999</v>
      </c>
      <c r="K1745" s="184">
        <v>12.5745</v>
      </c>
      <c r="L1745" s="184">
        <v>30.07</v>
      </c>
      <c r="M1745" s="184">
        <v>56.481000000000002</v>
      </c>
      <c r="N1745" s="184">
        <v>76.618300000000005</v>
      </c>
      <c r="O1745" s="184"/>
      <c r="P1745" s="184"/>
      <c r="Q1745" s="184">
        <v>37.129600000000003</v>
      </c>
      <c r="R1745" s="184">
        <v>46.482500000000002</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44459</v>
      </c>
      <c r="E1746" s="184">
        <v>87.020300000000006</v>
      </c>
      <c r="F1746" s="184">
        <v>-1.9365000000000001</v>
      </c>
      <c r="G1746" s="184">
        <v>-1.9365000000000001</v>
      </c>
      <c r="H1746" s="184">
        <v>-1.5482</v>
      </c>
      <c r="I1746" s="184">
        <v>9.8799999999999999E-2</v>
      </c>
      <c r="J1746" s="184">
        <v>7.8432000000000004</v>
      </c>
      <c r="K1746" s="184">
        <v>14.775399999999999</v>
      </c>
      <c r="L1746" s="184">
        <v>31.046399999999998</v>
      </c>
      <c r="M1746" s="184">
        <v>50.243499999999997</v>
      </c>
      <c r="N1746" s="184">
        <v>76.388999999999996</v>
      </c>
      <c r="O1746" s="184">
        <v>16.290700000000001</v>
      </c>
      <c r="P1746" s="184">
        <v>12.972200000000001</v>
      </c>
      <c r="Q1746" s="184">
        <v>14.779400000000001</v>
      </c>
      <c r="R1746" s="184">
        <v>33.2712</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44459</v>
      </c>
      <c r="E1747" s="184">
        <v>95.378299999999996</v>
      </c>
      <c r="F1747" s="184">
        <v>-1.93</v>
      </c>
      <c r="G1747" s="184">
        <v>-1.93</v>
      </c>
      <c r="H1747" s="184">
        <v>-1.5327999999999999</v>
      </c>
      <c r="I1747" s="184">
        <v>0.13070000000000001</v>
      </c>
      <c r="J1747" s="184">
        <v>7.9198000000000004</v>
      </c>
      <c r="K1747" s="184">
        <v>15.022500000000001</v>
      </c>
      <c r="L1747" s="184">
        <v>31.6035</v>
      </c>
      <c r="M1747" s="184">
        <v>51.194899999999997</v>
      </c>
      <c r="N1747" s="184">
        <v>77.870900000000006</v>
      </c>
      <c r="O1747" s="184">
        <v>17.379000000000001</v>
      </c>
      <c r="P1747" s="184">
        <v>14.1729</v>
      </c>
      <c r="Q1747" s="184">
        <v>21.696000000000002</v>
      </c>
      <c r="R1747" s="184">
        <v>34.418399999999998</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44459</v>
      </c>
      <c r="E1748" s="184">
        <v>79.430999999999997</v>
      </c>
      <c r="F1748" s="184">
        <v>-1.2346999999999999</v>
      </c>
      <c r="G1748" s="184">
        <v>-1.2346999999999999</v>
      </c>
      <c r="H1748" s="184">
        <v>0.51249999999999996</v>
      </c>
      <c r="I1748" s="184">
        <v>1.6781999999999999</v>
      </c>
      <c r="J1748" s="184">
        <v>7.3044000000000002</v>
      </c>
      <c r="K1748" s="184">
        <v>13.6937</v>
      </c>
      <c r="L1748" s="184">
        <v>39.831000000000003</v>
      </c>
      <c r="M1748" s="184">
        <v>62.256399999999999</v>
      </c>
      <c r="N1748" s="184">
        <v>86.069000000000003</v>
      </c>
      <c r="O1748" s="184">
        <v>18.691099999999999</v>
      </c>
      <c r="P1748" s="184">
        <v>20.2273</v>
      </c>
      <c r="Q1748" s="184">
        <v>20.241800000000001</v>
      </c>
      <c r="R1748" s="184">
        <v>37.069299999999998</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44459</v>
      </c>
      <c r="E1749" s="184">
        <v>72.394000000000005</v>
      </c>
      <c r="F1749" s="184">
        <v>-1.2427999999999999</v>
      </c>
      <c r="G1749" s="184">
        <v>-1.2427999999999999</v>
      </c>
      <c r="H1749" s="184">
        <v>0.49559999999999998</v>
      </c>
      <c r="I1749" s="184">
        <v>1.6413</v>
      </c>
      <c r="J1749" s="184">
        <v>7.2153999999999998</v>
      </c>
      <c r="K1749" s="184">
        <v>13.404500000000001</v>
      </c>
      <c r="L1749" s="184">
        <v>39.141599999999997</v>
      </c>
      <c r="M1749" s="184">
        <v>61.079599999999999</v>
      </c>
      <c r="N1749" s="184">
        <v>84.264899999999997</v>
      </c>
      <c r="O1749" s="184">
        <v>17.418299999999999</v>
      </c>
      <c r="P1749" s="184">
        <v>18.8353</v>
      </c>
      <c r="Q1749" s="184">
        <v>15.8256</v>
      </c>
      <c r="R1749" s="184">
        <v>35.720300000000002</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44459</v>
      </c>
      <c r="E1750" s="184">
        <v>84.829899999999995</v>
      </c>
      <c r="F1750" s="184">
        <v>-0.88690000000000002</v>
      </c>
      <c r="G1750" s="184">
        <v>-0.88690000000000002</v>
      </c>
      <c r="H1750" s="184">
        <v>-1.4576</v>
      </c>
      <c r="I1750" s="184">
        <v>0.76319999999999999</v>
      </c>
      <c r="J1750" s="184">
        <v>7.6026999999999996</v>
      </c>
      <c r="K1750" s="184">
        <v>15.4932</v>
      </c>
      <c r="L1750" s="184">
        <v>33.714199999999998</v>
      </c>
      <c r="M1750" s="184">
        <v>53.8996</v>
      </c>
      <c r="N1750" s="184">
        <v>74.0608</v>
      </c>
      <c r="O1750" s="184">
        <v>17.524000000000001</v>
      </c>
      <c r="P1750" s="184">
        <v>13.632</v>
      </c>
      <c r="Q1750" s="184">
        <v>13.969799999999999</v>
      </c>
      <c r="R1750" s="184">
        <v>37.8658</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44459</v>
      </c>
      <c r="E1751" s="184">
        <v>91.987099999999998</v>
      </c>
      <c r="F1751" s="184">
        <v>-0.87490000000000001</v>
      </c>
      <c r="G1751" s="184">
        <v>-0.87490000000000001</v>
      </c>
      <c r="H1751" s="184">
        <v>-1.4300999999999999</v>
      </c>
      <c r="I1751" s="184">
        <v>0.81869999999999998</v>
      </c>
      <c r="J1751" s="184">
        <v>7.7329999999999997</v>
      </c>
      <c r="K1751" s="184">
        <v>15.919499999999999</v>
      </c>
      <c r="L1751" s="184">
        <v>34.685899999999997</v>
      </c>
      <c r="M1751" s="184">
        <v>55.569899999999997</v>
      </c>
      <c r="N1751" s="184">
        <v>76.572999999999993</v>
      </c>
      <c r="O1751" s="184">
        <v>19.032399999999999</v>
      </c>
      <c r="P1751" s="184">
        <v>14.843999999999999</v>
      </c>
      <c r="Q1751" s="184">
        <v>18.655799999999999</v>
      </c>
      <c r="R1751" s="184">
        <v>39.8322</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44459</v>
      </c>
      <c r="E1752" s="184">
        <v>48.21</v>
      </c>
      <c r="F1752" s="184">
        <v>-1.3303</v>
      </c>
      <c r="G1752" s="184">
        <v>-1.3303</v>
      </c>
      <c r="H1752" s="184">
        <v>-0.80249999999999999</v>
      </c>
      <c r="I1752" s="184">
        <v>2.07E-2</v>
      </c>
      <c r="J1752" s="184">
        <v>5.1931000000000003</v>
      </c>
      <c r="K1752" s="184">
        <v>12.666499999999999</v>
      </c>
      <c r="L1752" s="184">
        <v>32.956400000000002</v>
      </c>
      <c r="M1752" s="184">
        <v>55.415900000000001</v>
      </c>
      <c r="N1752" s="184">
        <v>79.820999999999998</v>
      </c>
      <c r="O1752" s="184">
        <v>24.921399999999998</v>
      </c>
      <c r="P1752" s="184">
        <v>16.166499999999999</v>
      </c>
      <c r="Q1752" s="184">
        <v>11.9504</v>
      </c>
      <c r="R1752" s="184">
        <v>40.584699999999998</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44459</v>
      </c>
      <c r="E1753" s="184">
        <v>51.75</v>
      </c>
      <c r="F1753" s="184">
        <v>-1.3158000000000001</v>
      </c>
      <c r="G1753" s="184">
        <v>-1.3158000000000001</v>
      </c>
      <c r="H1753" s="184">
        <v>-0.76700000000000002</v>
      </c>
      <c r="I1753" s="184">
        <v>7.7399999999999997E-2</v>
      </c>
      <c r="J1753" s="184">
        <v>5.3327999999999998</v>
      </c>
      <c r="K1753" s="184">
        <v>13.09</v>
      </c>
      <c r="L1753" s="184">
        <v>33.963200000000001</v>
      </c>
      <c r="M1753" s="184">
        <v>57.1038</v>
      </c>
      <c r="N1753" s="184">
        <v>82.475300000000004</v>
      </c>
      <c r="O1753" s="184">
        <v>26.601800000000001</v>
      </c>
      <c r="P1753" s="184">
        <v>17.3537</v>
      </c>
      <c r="Q1753" s="184">
        <v>17.9224</v>
      </c>
      <c r="R1753" s="184">
        <v>42.696199999999997</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44459</v>
      </c>
      <c r="E1754" s="184">
        <v>16.07</v>
      </c>
      <c r="F1754" s="184">
        <v>-1.2899</v>
      </c>
      <c r="G1754" s="184">
        <v>-1.2899</v>
      </c>
      <c r="H1754" s="184">
        <v>-0.31019999999999998</v>
      </c>
      <c r="I1754" s="184">
        <v>1.2602</v>
      </c>
      <c r="J1754" s="184">
        <v>8.0699000000000005</v>
      </c>
      <c r="K1754" s="184">
        <v>13.4887</v>
      </c>
      <c r="L1754" s="184">
        <v>32.372300000000003</v>
      </c>
      <c r="M1754" s="184">
        <v>54.2226</v>
      </c>
      <c r="N1754" s="184">
        <v>73.354900000000001</v>
      </c>
      <c r="O1754" s="184">
        <v>17.1753</v>
      </c>
      <c r="P1754" s="184"/>
      <c r="Q1754" s="184">
        <v>11.802300000000001</v>
      </c>
      <c r="R1754" s="184">
        <v>35.155700000000003</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44459</v>
      </c>
      <c r="E1755" s="184">
        <v>17.28</v>
      </c>
      <c r="F1755" s="184">
        <v>-1.2571000000000001</v>
      </c>
      <c r="G1755" s="184">
        <v>-1.2571000000000001</v>
      </c>
      <c r="H1755" s="184">
        <v>-0.28849999999999998</v>
      </c>
      <c r="I1755" s="184">
        <v>1.2896000000000001</v>
      </c>
      <c r="J1755" s="184">
        <v>8.2028999999999996</v>
      </c>
      <c r="K1755" s="184">
        <v>13.7591</v>
      </c>
      <c r="L1755" s="184">
        <v>33.025399999999998</v>
      </c>
      <c r="M1755" s="184">
        <v>55.256100000000004</v>
      </c>
      <c r="N1755" s="184">
        <v>75.075999999999993</v>
      </c>
      <c r="O1755" s="184">
        <v>18.671199999999999</v>
      </c>
      <c r="P1755" s="184"/>
      <c r="Q1755" s="184">
        <v>13.727499999999999</v>
      </c>
      <c r="R1755" s="184">
        <v>36.473100000000002</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44459</v>
      </c>
      <c r="E1756" s="184">
        <v>23.06</v>
      </c>
      <c r="F1756" s="184">
        <v>-1.6631</v>
      </c>
      <c r="G1756" s="184">
        <v>-1.6631</v>
      </c>
      <c r="H1756" s="184">
        <v>-0.25950000000000001</v>
      </c>
      <c r="I1756" s="184">
        <v>0.78669999999999995</v>
      </c>
      <c r="J1756" s="184">
        <v>4.7706</v>
      </c>
      <c r="K1756" s="184">
        <v>15.8794</v>
      </c>
      <c r="L1756" s="184">
        <v>41.212499999999999</v>
      </c>
      <c r="M1756" s="184">
        <v>55.916200000000003</v>
      </c>
      <c r="N1756" s="184">
        <v>78.759699999999995</v>
      </c>
      <c r="O1756" s="184"/>
      <c r="P1756" s="184"/>
      <c r="Q1756" s="184">
        <v>70.271000000000001</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44459</v>
      </c>
      <c r="E1757" s="184">
        <v>22.38</v>
      </c>
      <c r="F1757" s="184">
        <v>-1.6696</v>
      </c>
      <c r="G1757" s="184">
        <v>-1.6696</v>
      </c>
      <c r="H1757" s="184">
        <v>-0.26740000000000003</v>
      </c>
      <c r="I1757" s="184">
        <v>0.72009999999999996</v>
      </c>
      <c r="J1757" s="184">
        <v>4.6283000000000003</v>
      </c>
      <c r="K1757" s="184">
        <v>15.360799999999999</v>
      </c>
      <c r="L1757" s="184">
        <v>39.962499999999999</v>
      </c>
      <c r="M1757" s="184">
        <v>53.708799999999997</v>
      </c>
      <c r="N1757" s="184">
        <v>75.391800000000003</v>
      </c>
      <c r="O1757" s="184"/>
      <c r="P1757" s="184"/>
      <c r="Q1757" s="184">
        <v>67.055300000000003</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44459</v>
      </c>
      <c r="E1758" s="184">
        <v>21.29</v>
      </c>
      <c r="F1758" s="184">
        <v>-1.3438000000000001</v>
      </c>
      <c r="G1758" s="184">
        <v>-1.3438000000000001</v>
      </c>
      <c r="H1758" s="184">
        <v>-0.93069999999999997</v>
      </c>
      <c r="I1758" s="184">
        <v>-0.1875</v>
      </c>
      <c r="J1758" s="184">
        <v>4.7736000000000001</v>
      </c>
      <c r="K1758" s="184">
        <v>14.216699999999999</v>
      </c>
      <c r="L1758" s="184">
        <v>33.479599999999998</v>
      </c>
      <c r="M1758" s="184">
        <v>56.5441</v>
      </c>
      <c r="N1758" s="184">
        <v>75.805099999999996</v>
      </c>
      <c r="O1758" s="184"/>
      <c r="P1758" s="184"/>
      <c r="Q1758" s="184">
        <v>29.847000000000001</v>
      </c>
      <c r="R1758" s="184">
        <v>44.826700000000002</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44459</v>
      </c>
      <c r="E1759" s="184">
        <v>20.309999999999999</v>
      </c>
      <c r="F1759" s="184">
        <v>-1.3599000000000001</v>
      </c>
      <c r="G1759" s="184">
        <v>-1.3599000000000001</v>
      </c>
      <c r="H1759" s="184">
        <v>-0.97509999999999997</v>
      </c>
      <c r="I1759" s="184">
        <v>-0.24560000000000001</v>
      </c>
      <c r="J1759" s="184">
        <v>4.6368</v>
      </c>
      <c r="K1759" s="184">
        <v>13.7178</v>
      </c>
      <c r="L1759" s="184">
        <v>32.3127</v>
      </c>
      <c r="M1759" s="184">
        <v>54.566200000000002</v>
      </c>
      <c r="N1759" s="184">
        <v>72.851100000000002</v>
      </c>
      <c r="O1759" s="184"/>
      <c r="P1759" s="184"/>
      <c r="Q1759" s="184">
        <v>27.749199999999998</v>
      </c>
      <c r="R1759" s="184">
        <v>42.515300000000003</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44459</v>
      </c>
      <c r="E1760" s="184">
        <v>15.6974</v>
      </c>
      <c r="F1760" s="184">
        <v>-1.4174</v>
      </c>
      <c r="G1760" s="184">
        <v>-1.4174</v>
      </c>
      <c r="H1760" s="184">
        <v>-2.8891</v>
      </c>
      <c r="I1760" s="184">
        <v>-1.3164</v>
      </c>
      <c r="J1760" s="184">
        <v>4.2774000000000001</v>
      </c>
      <c r="K1760" s="184">
        <v>3.4889000000000001</v>
      </c>
      <c r="L1760" s="184">
        <v>23.004999999999999</v>
      </c>
      <c r="M1760" s="184">
        <v>36.847799999999999</v>
      </c>
      <c r="N1760" s="184">
        <v>55.667900000000003</v>
      </c>
      <c r="O1760" s="184"/>
      <c r="P1760" s="184"/>
      <c r="Q1760" s="184">
        <v>32.746899999999997</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44459</v>
      </c>
      <c r="E1761" s="184">
        <v>15.154199999999999</v>
      </c>
      <c r="F1761" s="184">
        <v>-1.4355</v>
      </c>
      <c r="G1761" s="184">
        <v>-1.4355</v>
      </c>
      <c r="H1761" s="184">
        <v>-2.9310999999999998</v>
      </c>
      <c r="I1761" s="184">
        <v>-1.4015</v>
      </c>
      <c r="J1761" s="184">
        <v>4.0796000000000001</v>
      </c>
      <c r="K1761" s="184">
        <v>2.8923999999999999</v>
      </c>
      <c r="L1761" s="184">
        <v>21.614000000000001</v>
      </c>
      <c r="M1761" s="184">
        <v>34.585599999999999</v>
      </c>
      <c r="N1761" s="184">
        <v>52.257599999999996</v>
      </c>
      <c r="O1761" s="184"/>
      <c r="P1761" s="184"/>
      <c r="Q1761" s="184">
        <v>29.842199999999998</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44459</v>
      </c>
      <c r="E1762" s="184">
        <v>156.65199999999999</v>
      </c>
      <c r="F1762" s="184">
        <v>-1.4953000000000001</v>
      </c>
      <c r="G1762" s="184">
        <v>-1.4953000000000001</v>
      </c>
      <c r="H1762" s="184">
        <v>-0.96409999999999996</v>
      </c>
      <c r="I1762" s="184">
        <v>0.90629999999999999</v>
      </c>
      <c r="J1762" s="184">
        <v>6.7206000000000001</v>
      </c>
      <c r="K1762" s="184">
        <v>13.6914</v>
      </c>
      <c r="L1762" s="184">
        <v>33.289099999999998</v>
      </c>
      <c r="M1762" s="184">
        <v>62.4818</v>
      </c>
      <c r="N1762" s="184">
        <v>90.973799999999997</v>
      </c>
      <c r="O1762" s="184">
        <v>28.7349</v>
      </c>
      <c r="P1762" s="184">
        <v>20.088799999999999</v>
      </c>
      <c r="Q1762" s="184">
        <v>18.0504</v>
      </c>
      <c r="R1762" s="184">
        <v>51.290300000000002</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44459</v>
      </c>
      <c r="E1763" s="184">
        <v>175.14599999999999</v>
      </c>
      <c r="F1763" s="184">
        <v>-1.4833000000000001</v>
      </c>
      <c r="G1763" s="184">
        <v>-1.4833000000000001</v>
      </c>
      <c r="H1763" s="184">
        <v>-0.93659999999999999</v>
      </c>
      <c r="I1763" s="184">
        <v>0.9627</v>
      </c>
      <c r="J1763" s="184">
        <v>6.8524000000000003</v>
      </c>
      <c r="K1763" s="184">
        <v>14.121700000000001</v>
      </c>
      <c r="L1763" s="184">
        <v>34.279400000000003</v>
      </c>
      <c r="M1763" s="184">
        <v>64.302099999999996</v>
      </c>
      <c r="N1763" s="184">
        <v>93.8142</v>
      </c>
      <c r="O1763" s="184">
        <v>30.535799999999998</v>
      </c>
      <c r="P1763" s="184">
        <v>21.7882</v>
      </c>
      <c r="Q1763" s="184">
        <v>22.220500000000001</v>
      </c>
      <c r="R1763" s="184">
        <v>53.466000000000001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44459</v>
      </c>
      <c r="E1764" s="184">
        <v>44.54</v>
      </c>
      <c r="F1764" s="184">
        <v>-1.8207</v>
      </c>
      <c r="G1764" s="184">
        <v>-1.8207</v>
      </c>
      <c r="H1764" s="184">
        <v>-1.6886000000000001</v>
      </c>
      <c r="I1764" s="184">
        <v>0.61899999999999999</v>
      </c>
      <c r="J1764" s="184">
        <v>7.1342999999999996</v>
      </c>
      <c r="K1764" s="184">
        <v>15.8598</v>
      </c>
      <c r="L1764" s="184">
        <v>40.049700000000001</v>
      </c>
      <c r="M1764" s="184">
        <v>62.093299999999999</v>
      </c>
      <c r="N1764" s="184">
        <v>85.807900000000004</v>
      </c>
      <c r="O1764" s="184">
        <v>17.980899999999998</v>
      </c>
      <c r="P1764" s="184">
        <v>19.525300000000001</v>
      </c>
      <c r="Q1764" s="184">
        <v>22.4878</v>
      </c>
      <c r="R1764" s="184">
        <v>37.986199999999997</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44459</v>
      </c>
      <c r="E1765" s="184">
        <v>41.713999999999999</v>
      </c>
      <c r="F1765" s="184">
        <v>-1.8263</v>
      </c>
      <c r="G1765" s="184">
        <v>-1.8263</v>
      </c>
      <c r="H1765" s="184">
        <v>-1.7082999999999999</v>
      </c>
      <c r="I1765" s="184">
        <v>0.57869999999999999</v>
      </c>
      <c r="J1765" s="184">
        <v>7.0412999999999997</v>
      </c>
      <c r="K1765" s="184">
        <v>15.5448</v>
      </c>
      <c r="L1765" s="184">
        <v>39.302100000000003</v>
      </c>
      <c r="M1765" s="184">
        <v>60.815800000000003</v>
      </c>
      <c r="N1765" s="184">
        <v>83.843100000000007</v>
      </c>
      <c r="O1765" s="184">
        <v>16.6751</v>
      </c>
      <c r="P1765" s="184">
        <v>18.3477</v>
      </c>
      <c r="Q1765" s="184">
        <v>21.4024</v>
      </c>
      <c r="R1765" s="184">
        <v>36.481699999999996</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44459</v>
      </c>
      <c r="E1766" s="184">
        <v>79.766400000000004</v>
      </c>
      <c r="F1766" s="184">
        <v>-1.8654999999999999</v>
      </c>
      <c r="G1766" s="184">
        <v>-1.8654999999999999</v>
      </c>
      <c r="H1766" s="184">
        <v>-1.0528999999999999</v>
      </c>
      <c r="I1766" s="184">
        <v>0.89080000000000004</v>
      </c>
      <c r="J1766" s="184">
        <v>7.0364000000000004</v>
      </c>
      <c r="K1766" s="184">
        <v>14.4809</v>
      </c>
      <c r="L1766" s="184">
        <v>36.822699999999998</v>
      </c>
      <c r="M1766" s="184">
        <v>62.145600000000002</v>
      </c>
      <c r="N1766" s="184">
        <v>83.601100000000002</v>
      </c>
      <c r="O1766" s="184">
        <v>22.642900000000001</v>
      </c>
      <c r="P1766" s="184">
        <v>21.6</v>
      </c>
      <c r="Q1766" s="184">
        <v>20.737200000000001</v>
      </c>
      <c r="R1766" s="184">
        <v>46.259900000000002</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44459</v>
      </c>
      <c r="E1767" s="184">
        <v>86.559899999999999</v>
      </c>
      <c r="F1767" s="184">
        <v>-1.8566</v>
      </c>
      <c r="G1767" s="184">
        <v>-1.8566</v>
      </c>
      <c r="H1767" s="184">
        <v>-1.0347999999999999</v>
      </c>
      <c r="I1767" s="184">
        <v>0.92600000000000005</v>
      </c>
      <c r="J1767" s="184">
        <v>7.1106999999999996</v>
      </c>
      <c r="K1767" s="184">
        <v>14.7227</v>
      </c>
      <c r="L1767" s="184">
        <v>37.4148</v>
      </c>
      <c r="M1767" s="184">
        <v>63.198599999999999</v>
      </c>
      <c r="N1767" s="184">
        <v>85.172300000000007</v>
      </c>
      <c r="O1767" s="184">
        <v>23.7517</v>
      </c>
      <c r="P1767" s="184">
        <v>22.849799999999998</v>
      </c>
      <c r="Q1767" s="184">
        <v>26.687899999999999</v>
      </c>
      <c r="R1767" s="184">
        <v>47.510300000000001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44459</v>
      </c>
      <c r="E1768" s="184">
        <v>22.98</v>
      </c>
      <c r="F1768" s="184">
        <v>-1.1188</v>
      </c>
      <c r="G1768" s="184">
        <v>-1.1188</v>
      </c>
      <c r="H1768" s="184">
        <v>-0.13039999999999999</v>
      </c>
      <c r="I1768" s="184">
        <v>1.5018</v>
      </c>
      <c r="J1768" s="184">
        <v>8.1411999999999995</v>
      </c>
      <c r="K1768" s="184">
        <v>16.354399999999998</v>
      </c>
      <c r="L1768" s="184">
        <v>39.441699999999997</v>
      </c>
      <c r="M1768" s="184">
        <v>61.489800000000002</v>
      </c>
      <c r="N1768" s="184">
        <v>84.726699999999994</v>
      </c>
      <c r="O1768" s="184"/>
      <c r="P1768" s="184"/>
      <c r="Q1768" s="184">
        <v>42.293700000000001</v>
      </c>
      <c r="R1768" s="184">
        <v>53.827100000000002</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44459</v>
      </c>
      <c r="E1769" s="184">
        <v>22.04</v>
      </c>
      <c r="F1769" s="184">
        <v>-1.1215999999999999</v>
      </c>
      <c r="G1769" s="184">
        <v>-1.1215999999999999</v>
      </c>
      <c r="H1769" s="184">
        <v>-0.13589999999999999</v>
      </c>
      <c r="I1769" s="184">
        <v>1.4266000000000001</v>
      </c>
      <c r="J1769" s="184">
        <v>7.9863</v>
      </c>
      <c r="K1769" s="184">
        <v>15.8171</v>
      </c>
      <c r="L1769" s="184">
        <v>38.181800000000003</v>
      </c>
      <c r="M1769" s="184">
        <v>59.363700000000001</v>
      </c>
      <c r="N1769" s="184">
        <v>81.548599999999993</v>
      </c>
      <c r="O1769" s="184"/>
      <c r="P1769" s="184"/>
      <c r="Q1769" s="184">
        <v>39.796500000000002</v>
      </c>
      <c r="R1769" s="184">
        <v>51.119900000000001</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44459</v>
      </c>
      <c r="E1770" s="184">
        <v>137.64360672894401</v>
      </c>
      <c r="F1770" s="184">
        <v>-2.3411</v>
      </c>
      <c r="G1770" s="184">
        <v>-2.3411</v>
      </c>
      <c r="H1770" s="184">
        <v>-2.9278</v>
      </c>
      <c r="I1770" s="184">
        <v>-1.6532</v>
      </c>
      <c r="J1770" s="184">
        <v>5.4085999999999999</v>
      </c>
      <c r="K1770" s="184">
        <v>11.4879</v>
      </c>
      <c r="L1770" s="184">
        <v>48.618400000000001</v>
      </c>
      <c r="M1770" s="184">
        <v>77.181299999999993</v>
      </c>
      <c r="N1770" s="184">
        <v>101.06310000000001</v>
      </c>
      <c r="O1770" s="184">
        <v>33.9377</v>
      </c>
      <c r="P1770" s="184">
        <v>20.898399999999999</v>
      </c>
      <c r="Q1770" s="184">
        <v>11.0837</v>
      </c>
      <c r="R1770" s="184">
        <v>75.960599999999999</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44459</v>
      </c>
      <c r="E1771" s="184">
        <v>127.0564</v>
      </c>
      <c r="F1771" s="184">
        <v>-2.3262</v>
      </c>
      <c r="G1771" s="184">
        <v>-2.3262</v>
      </c>
      <c r="H1771" s="184">
        <v>-2.8927</v>
      </c>
      <c r="I1771" s="184">
        <v>-1.5859000000000001</v>
      </c>
      <c r="J1771" s="184">
        <v>5.5747</v>
      </c>
      <c r="K1771" s="184">
        <v>12.040100000000001</v>
      </c>
      <c r="L1771" s="184">
        <v>50.134599999999999</v>
      </c>
      <c r="M1771" s="184">
        <v>79.794700000000006</v>
      </c>
      <c r="N1771" s="184">
        <v>104.494</v>
      </c>
      <c r="O1771" s="184">
        <v>35.018300000000004</v>
      </c>
      <c r="P1771" s="184">
        <v>21.575900000000001</v>
      </c>
      <c r="Q1771" s="184">
        <v>16.303799999999999</v>
      </c>
      <c r="R1771" s="184">
        <v>77.758099999999999</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44459</v>
      </c>
      <c r="E1772" s="184">
        <v>107.53319999999999</v>
      </c>
      <c r="F1772" s="184">
        <v>-1.4218</v>
      </c>
      <c r="G1772" s="184">
        <v>-1.4218</v>
      </c>
      <c r="H1772" s="184">
        <v>-0.7591</v>
      </c>
      <c r="I1772" s="184">
        <v>0.39050000000000001</v>
      </c>
      <c r="J1772" s="184">
        <v>6.1371000000000002</v>
      </c>
      <c r="K1772" s="184">
        <v>9.2434999999999992</v>
      </c>
      <c r="L1772" s="184">
        <v>25.403400000000001</v>
      </c>
      <c r="M1772" s="184">
        <v>40.3185</v>
      </c>
      <c r="N1772" s="184">
        <v>63.636400000000002</v>
      </c>
      <c r="O1772" s="184">
        <v>23.098700000000001</v>
      </c>
      <c r="P1772" s="184">
        <v>23.177700000000002</v>
      </c>
      <c r="Q1772" s="184">
        <v>27.6554</v>
      </c>
      <c r="R1772" s="184">
        <v>40.469499999999996</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44459</v>
      </c>
      <c r="E1773" s="184">
        <v>97.570300000000003</v>
      </c>
      <c r="F1773" s="184">
        <v>-1.4295</v>
      </c>
      <c r="G1773" s="184">
        <v>-1.4295</v>
      </c>
      <c r="H1773" s="184">
        <v>-0.77749999999999997</v>
      </c>
      <c r="I1773" s="184">
        <v>0.35349999999999998</v>
      </c>
      <c r="J1773" s="184">
        <v>6.0514000000000001</v>
      </c>
      <c r="K1773" s="184">
        <v>8.9530999999999992</v>
      </c>
      <c r="L1773" s="184">
        <v>24.712</v>
      </c>
      <c r="M1773" s="184">
        <v>39.182499999999997</v>
      </c>
      <c r="N1773" s="184">
        <v>61.923900000000003</v>
      </c>
      <c r="O1773" s="184">
        <v>21.685500000000001</v>
      </c>
      <c r="P1773" s="184">
        <v>21.787700000000001</v>
      </c>
      <c r="Q1773" s="184">
        <v>20.831600000000002</v>
      </c>
      <c r="R1773" s="184">
        <v>38.874299999999998</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44459</v>
      </c>
      <c r="E1774" s="184">
        <v>141.99340000000001</v>
      </c>
      <c r="F1774" s="184">
        <v>-0.90810000000000002</v>
      </c>
      <c r="G1774" s="184">
        <v>-0.90810000000000002</v>
      </c>
      <c r="H1774" s="184">
        <v>-0.28739999999999999</v>
      </c>
      <c r="I1774" s="184">
        <v>1.226</v>
      </c>
      <c r="J1774" s="184">
        <v>6.1193999999999997</v>
      </c>
      <c r="K1774" s="184">
        <v>13.959099999999999</v>
      </c>
      <c r="L1774" s="184">
        <v>35.600900000000003</v>
      </c>
      <c r="M1774" s="184">
        <v>52.680900000000001</v>
      </c>
      <c r="N1774" s="184">
        <v>78.217799999999997</v>
      </c>
      <c r="O1774" s="184">
        <v>18.7376</v>
      </c>
      <c r="P1774" s="184">
        <v>12.4231</v>
      </c>
      <c r="Q1774" s="184">
        <v>17.325099999999999</v>
      </c>
      <c r="R1774" s="184">
        <v>39.079099999999997</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44459</v>
      </c>
      <c r="E1775" s="184">
        <v>150.57400000000001</v>
      </c>
      <c r="F1775" s="184">
        <v>-0.9</v>
      </c>
      <c r="G1775" s="184">
        <v>-0.9</v>
      </c>
      <c r="H1775" s="184">
        <v>-0.26819999999999999</v>
      </c>
      <c r="I1775" s="184">
        <v>1.2645999999999999</v>
      </c>
      <c r="J1775" s="184">
        <v>6.2102000000000004</v>
      </c>
      <c r="K1775" s="184">
        <v>14.2567</v>
      </c>
      <c r="L1775" s="184">
        <v>36.299199999999999</v>
      </c>
      <c r="M1775" s="184">
        <v>53.849800000000002</v>
      </c>
      <c r="N1775" s="184">
        <v>80.030600000000007</v>
      </c>
      <c r="O1775" s="184">
        <v>19.872199999999999</v>
      </c>
      <c r="P1775" s="184">
        <v>13.348000000000001</v>
      </c>
      <c r="Q1775" s="184">
        <v>18.398599999999998</v>
      </c>
      <c r="R1775" s="184">
        <v>40.436999999999998</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44459</v>
      </c>
      <c r="E1776" s="184">
        <v>21.6173</v>
      </c>
      <c r="F1776" s="184">
        <v>-1.3283</v>
      </c>
      <c r="G1776" s="184">
        <v>-1.3283</v>
      </c>
      <c r="H1776" s="184">
        <v>-0.4733</v>
      </c>
      <c r="I1776" s="184">
        <v>1.0962000000000001</v>
      </c>
      <c r="J1776" s="184">
        <v>2.8292999999999999</v>
      </c>
      <c r="K1776" s="184">
        <v>10.6769</v>
      </c>
      <c r="L1776" s="184">
        <v>38.7485</v>
      </c>
      <c r="M1776" s="184">
        <v>64.0458</v>
      </c>
      <c r="N1776" s="184">
        <v>84.122799999999998</v>
      </c>
      <c r="O1776" s="184"/>
      <c r="P1776" s="184"/>
      <c r="Q1776" s="184">
        <v>30.9678</v>
      </c>
      <c r="R1776" s="184">
        <v>44.735999999999997</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44459</v>
      </c>
      <c r="E1777" s="184">
        <v>20.475300000000001</v>
      </c>
      <c r="F1777" s="184">
        <v>-1.3429</v>
      </c>
      <c r="G1777" s="184">
        <v>-1.3429</v>
      </c>
      <c r="H1777" s="184">
        <v>-0.50629999999999997</v>
      </c>
      <c r="I1777" s="184">
        <v>1.0287999999999999</v>
      </c>
      <c r="J1777" s="184">
        <v>2.6747999999999998</v>
      </c>
      <c r="K1777" s="184">
        <v>10.168699999999999</v>
      </c>
      <c r="L1777" s="184">
        <v>37.486400000000003</v>
      </c>
      <c r="M1777" s="184">
        <v>61.858800000000002</v>
      </c>
      <c r="N1777" s="184">
        <v>80.843699999999998</v>
      </c>
      <c r="O1777" s="184"/>
      <c r="P1777" s="184"/>
      <c r="Q1777" s="184">
        <v>28.503699999999998</v>
      </c>
      <c r="R1777" s="184">
        <v>42.158499999999997</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44459</v>
      </c>
      <c r="E1778" s="184">
        <v>29.5</v>
      </c>
      <c r="F1778" s="184">
        <v>-1.5024999999999999</v>
      </c>
      <c r="G1778" s="184">
        <v>-1.5024999999999999</v>
      </c>
      <c r="H1778" s="184">
        <v>-1.4367000000000001</v>
      </c>
      <c r="I1778" s="184">
        <v>-0.57299999999999995</v>
      </c>
      <c r="J1778" s="184">
        <v>5.4325000000000001</v>
      </c>
      <c r="K1778" s="184">
        <v>14.4298</v>
      </c>
      <c r="L1778" s="184">
        <v>33.6051</v>
      </c>
      <c r="M1778" s="184">
        <v>55.4268</v>
      </c>
      <c r="N1778" s="184">
        <v>69.637699999999995</v>
      </c>
      <c r="O1778" s="184">
        <v>24.279299999999999</v>
      </c>
      <c r="P1778" s="184">
        <v>16.912400000000002</v>
      </c>
      <c r="Q1778" s="184">
        <v>16.0092</v>
      </c>
      <c r="R1778" s="184">
        <v>47.581000000000003</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44459</v>
      </c>
      <c r="E1779" s="184">
        <v>27.85</v>
      </c>
      <c r="F1779" s="184">
        <v>-1.5205</v>
      </c>
      <c r="G1779" s="184">
        <v>-1.5205</v>
      </c>
      <c r="H1779" s="184">
        <v>-1.4508000000000001</v>
      </c>
      <c r="I1779" s="184">
        <v>-0.60670000000000002</v>
      </c>
      <c r="J1779" s="184">
        <v>5.3727</v>
      </c>
      <c r="K1779" s="184">
        <v>14.1861</v>
      </c>
      <c r="L1779" s="184">
        <v>33.062600000000003</v>
      </c>
      <c r="M1779" s="184">
        <v>54.5505</v>
      </c>
      <c r="N1779" s="184">
        <v>68.3797</v>
      </c>
      <c r="O1779" s="184">
        <v>23.4389</v>
      </c>
      <c r="P1779" s="184">
        <v>16.025099999999998</v>
      </c>
      <c r="Q1779" s="184">
        <v>15.0962</v>
      </c>
      <c r="R1779" s="184">
        <v>46.515300000000003</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44459</v>
      </c>
      <c r="E1780" s="184">
        <v>14.4156</v>
      </c>
      <c r="F1780" s="184">
        <v>-1.4303999999999999</v>
      </c>
      <c r="G1780" s="184">
        <v>-1.4303999999999999</v>
      </c>
      <c r="H1780" s="184">
        <v>-1.2629999999999999</v>
      </c>
      <c r="I1780" s="184">
        <v>0.31940000000000002</v>
      </c>
      <c r="J1780" s="184">
        <v>6.5848000000000004</v>
      </c>
      <c r="K1780" s="184">
        <v>12.436500000000001</v>
      </c>
      <c r="L1780" s="184">
        <v>31.880600000000001</v>
      </c>
      <c r="M1780" s="184"/>
      <c r="N1780" s="184"/>
      <c r="O1780" s="184"/>
      <c r="P1780" s="184"/>
      <c r="Q1780" s="184">
        <v>44.155999999999999</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44459</v>
      </c>
      <c r="E1781" s="184">
        <v>14.202299999999999</v>
      </c>
      <c r="F1781" s="184">
        <v>-1.4468000000000001</v>
      </c>
      <c r="G1781" s="184">
        <v>-1.4468000000000001</v>
      </c>
      <c r="H1781" s="184">
        <v>-1.3016000000000001</v>
      </c>
      <c r="I1781" s="184">
        <v>0.2414</v>
      </c>
      <c r="J1781" s="184">
        <v>6.4001999999999999</v>
      </c>
      <c r="K1781" s="184">
        <v>11.873200000000001</v>
      </c>
      <c r="L1781" s="184">
        <v>30.5442</v>
      </c>
      <c r="M1781" s="184"/>
      <c r="N1781" s="184"/>
      <c r="O1781" s="184"/>
      <c r="P1781" s="184"/>
      <c r="Q1781" s="184">
        <v>42.023000000000003</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-1.4885458333333332</v>
      </c>
      <c r="G1782" s="186">
        <v>-1.4885458333333332</v>
      </c>
      <c r="H1782" s="186">
        <v>-1.0497291666666666</v>
      </c>
      <c r="I1782" s="186">
        <v>0.4902333333333333</v>
      </c>
      <c r="J1782" s="186">
        <v>6.3577499999999967</v>
      </c>
      <c r="K1782" s="186">
        <v>13.27799375</v>
      </c>
      <c r="L1782" s="186">
        <v>34.711818749999999</v>
      </c>
      <c r="M1782" s="186">
        <v>55.966065217391289</v>
      </c>
      <c r="N1782" s="186">
        <v>77.83722608695652</v>
      </c>
      <c r="O1782" s="186">
        <v>22.132070000000002</v>
      </c>
      <c r="P1782" s="186">
        <v>17.769310714285716</v>
      </c>
      <c r="Q1782" s="186">
        <v>26.490149999999996</v>
      </c>
      <c r="R1782" s="186">
        <v>44.98752857142857</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-1.4329499999999999</v>
      </c>
      <c r="G1783" s="186">
        <v>-1.4329499999999999</v>
      </c>
      <c r="H1783" s="186">
        <v>-0.95035000000000003</v>
      </c>
      <c r="I1783" s="186">
        <v>0.57650000000000001</v>
      </c>
      <c r="J1783" s="186">
        <v>6.6527000000000003</v>
      </c>
      <c r="K1783" s="186">
        <v>13.8591</v>
      </c>
      <c r="L1783" s="186">
        <v>34.121300000000005</v>
      </c>
      <c r="M1783" s="186">
        <v>55.743049999999997</v>
      </c>
      <c r="N1783" s="186">
        <v>77.991399999999999</v>
      </c>
      <c r="O1783" s="186">
        <v>21.288800000000002</v>
      </c>
      <c r="P1783" s="186">
        <v>17.8507</v>
      </c>
      <c r="Q1783" s="186">
        <v>22.354150000000001</v>
      </c>
      <c r="R1783" s="186">
        <v>42.3369</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44459</v>
      </c>
      <c r="E1786" s="184">
        <v>13.35</v>
      </c>
      <c r="F1786" s="184">
        <v>-1.2574000000000001</v>
      </c>
      <c r="G1786" s="184">
        <v>-1.2574000000000001</v>
      </c>
      <c r="H1786" s="184">
        <v>0.45150000000000001</v>
      </c>
      <c r="I1786" s="184">
        <v>1.2130000000000001</v>
      </c>
      <c r="J1786" s="184">
        <v>8.4483999999999995</v>
      </c>
      <c r="K1786" s="184">
        <v>17.1053</v>
      </c>
      <c r="L1786" s="184">
        <v>26.0623</v>
      </c>
      <c r="M1786" s="184"/>
      <c r="N1786" s="184"/>
      <c r="O1786" s="184"/>
      <c r="P1786" s="184"/>
      <c r="Q1786" s="184">
        <v>33.5</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44459</v>
      </c>
      <c r="E1787" s="184">
        <v>13.16</v>
      </c>
      <c r="F1787" s="184">
        <v>-1.2753000000000001</v>
      </c>
      <c r="G1787" s="184">
        <v>-1.2753000000000001</v>
      </c>
      <c r="H1787" s="184">
        <v>0.45800000000000002</v>
      </c>
      <c r="I1787" s="184">
        <v>1.153</v>
      </c>
      <c r="J1787" s="184">
        <v>8.2236999999999991</v>
      </c>
      <c r="K1787" s="184">
        <v>16.563300000000002</v>
      </c>
      <c r="L1787" s="184">
        <v>24.857700000000001</v>
      </c>
      <c r="M1787" s="184"/>
      <c r="N1787" s="184"/>
      <c r="O1787" s="184"/>
      <c r="P1787" s="184"/>
      <c r="Q1787" s="184">
        <v>31.6</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44459</v>
      </c>
      <c r="E1788" s="184">
        <v>17.149999999999999</v>
      </c>
      <c r="F1788" s="184">
        <v>-0.17460000000000001</v>
      </c>
      <c r="G1788" s="184">
        <v>-0.17460000000000001</v>
      </c>
      <c r="H1788" s="184">
        <v>0.82299999999999995</v>
      </c>
      <c r="I1788" s="184">
        <v>1.3593</v>
      </c>
      <c r="J1788" s="184">
        <v>7.2545000000000002</v>
      </c>
      <c r="K1788" s="184">
        <v>14.181100000000001</v>
      </c>
      <c r="L1788" s="184">
        <v>23.470099999999999</v>
      </c>
      <c r="M1788" s="184">
        <v>28.560700000000001</v>
      </c>
      <c r="N1788" s="184">
        <v>58.796300000000002</v>
      </c>
      <c r="O1788" s="184"/>
      <c r="P1788" s="184"/>
      <c r="Q1788" s="184">
        <v>39.9315</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44459</v>
      </c>
      <c r="E1789" s="184">
        <v>16.71</v>
      </c>
      <c r="F1789" s="184">
        <v>-0.1792</v>
      </c>
      <c r="G1789" s="184">
        <v>-0.1792</v>
      </c>
      <c r="H1789" s="184">
        <v>0.78410000000000002</v>
      </c>
      <c r="I1789" s="184">
        <v>1.3341000000000001</v>
      </c>
      <c r="J1789" s="184">
        <v>7.1154000000000002</v>
      </c>
      <c r="K1789" s="184">
        <v>13.7509</v>
      </c>
      <c r="L1789" s="184">
        <v>22.4176</v>
      </c>
      <c r="M1789" s="184">
        <v>26.9757</v>
      </c>
      <c r="N1789" s="184">
        <v>56.168199999999999</v>
      </c>
      <c r="O1789" s="184"/>
      <c r="P1789" s="184"/>
      <c r="Q1789" s="184">
        <v>37.684399999999997</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44459</v>
      </c>
      <c r="E1790" s="184">
        <v>13.91</v>
      </c>
      <c r="F1790" s="184">
        <v>-1.0669</v>
      </c>
      <c r="G1790" s="184">
        <v>-1.0669</v>
      </c>
      <c r="H1790" s="184">
        <v>-1.4174</v>
      </c>
      <c r="I1790" s="184">
        <v>-0.64290000000000003</v>
      </c>
      <c r="J1790" s="184">
        <v>4.1947999999999999</v>
      </c>
      <c r="K1790" s="184">
        <v>9.5275999999999996</v>
      </c>
      <c r="L1790" s="184">
        <v>20.120899999999999</v>
      </c>
      <c r="M1790" s="184">
        <v>24.753399999999999</v>
      </c>
      <c r="N1790" s="184"/>
      <c r="O1790" s="184"/>
      <c r="P1790" s="184"/>
      <c r="Q1790" s="184">
        <v>39.1</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44459</v>
      </c>
      <c r="E1791" s="184">
        <v>14.13</v>
      </c>
      <c r="F1791" s="184">
        <v>-1.0504</v>
      </c>
      <c r="G1791" s="184">
        <v>-1.0504</v>
      </c>
      <c r="H1791" s="184">
        <v>-1.3268</v>
      </c>
      <c r="I1791" s="184">
        <v>-0.56299999999999994</v>
      </c>
      <c r="J1791" s="184">
        <v>4.3574999999999999</v>
      </c>
      <c r="K1791" s="184">
        <v>9.9611000000000001</v>
      </c>
      <c r="L1791" s="184">
        <v>21.183499999999999</v>
      </c>
      <c r="M1791" s="184">
        <v>26.273499999999999</v>
      </c>
      <c r="N1791" s="184"/>
      <c r="O1791" s="184"/>
      <c r="P1791" s="184"/>
      <c r="Q1791" s="184">
        <v>41.3</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44459</v>
      </c>
      <c r="E1792" s="184">
        <v>13.02</v>
      </c>
      <c r="F1792" s="184">
        <v>-0.76219999999999999</v>
      </c>
      <c r="G1792" s="184">
        <v>-0.76219999999999999</v>
      </c>
      <c r="H1792" s="184">
        <v>1.323</v>
      </c>
      <c r="I1792" s="184">
        <v>2.2780999999999998</v>
      </c>
      <c r="J1792" s="184">
        <v>8.6811000000000007</v>
      </c>
      <c r="K1792" s="184">
        <v>18.363600000000002</v>
      </c>
      <c r="L1792" s="184">
        <v>30.2</v>
      </c>
      <c r="M1792" s="184"/>
      <c r="N1792" s="184"/>
      <c r="O1792" s="184"/>
      <c r="P1792" s="184"/>
      <c r="Q1792" s="184">
        <v>30.2</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44459</v>
      </c>
      <c r="E1793" s="184">
        <v>12.91</v>
      </c>
      <c r="F1793" s="184">
        <v>-0.69230000000000003</v>
      </c>
      <c r="G1793" s="184">
        <v>-0.69230000000000003</v>
      </c>
      <c r="H1793" s="184">
        <v>1.3344</v>
      </c>
      <c r="I1793" s="184">
        <v>2.2978999999999998</v>
      </c>
      <c r="J1793" s="184">
        <v>8.5785999999999998</v>
      </c>
      <c r="K1793" s="184">
        <v>17.8995</v>
      </c>
      <c r="L1793" s="184">
        <v>29.1</v>
      </c>
      <c r="M1793" s="184"/>
      <c r="N1793" s="184"/>
      <c r="O1793" s="184"/>
      <c r="P1793" s="184"/>
      <c r="Q1793" s="184">
        <v>29.1</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44459</v>
      </c>
      <c r="E1794" s="184">
        <v>12.48</v>
      </c>
      <c r="F1794" s="184">
        <v>-1.6006</v>
      </c>
      <c r="G1794" s="184">
        <v>-1.6006</v>
      </c>
      <c r="H1794" s="184">
        <v>-1.3439000000000001</v>
      </c>
      <c r="I1794" s="184">
        <v>-1.125</v>
      </c>
      <c r="J1794" s="184">
        <v>4.7595000000000001</v>
      </c>
      <c r="K1794" s="184">
        <v>9.6179000000000006</v>
      </c>
      <c r="L1794" s="184">
        <v>20.265999999999998</v>
      </c>
      <c r="M1794" s="184">
        <v>24.613099999999999</v>
      </c>
      <c r="N1794" s="184"/>
      <c r="O1794" s="184"/>
      <c r="P1794" s="184"/>
      <c r="Q1794" s="184">
        <v>24.8</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44459</v>
      </c>
      <c r="E1795" s="184">
        <v>12.31</v>
      </c>
      <c r="F1795" s="184">
        <v>-1.6066</v>
      </c>
      <c r="G1795" s="184">
        <v>-1.6066</v>
      </c>
      <c r="H1795" s="184">
        <v>-1.3701000000000001</v>
      </c>
      <c r="I1795" s="184">
        <v>-1.1800999999999999</v>
      </c>
      <c r="J1795" s="184">
        <v>4.6056999999999997</v>
      </c>
      <c r="K1795" s="184">
        <v>9.1311999999999998</v>
      </c>
      <c r="L1795" s="184">
        <v>19.225200000000001</v>
      </c>
      <c r="M1795" s="184">
        <v>22.964700000000001</v>
      </c>
      <c r="N1795" s="184"/>
      <c r="O1795" s="184"/>
      <c r="P1795" s="184"/>
      <c r="Q1795" s="184">
        <v>23.1</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44459</v>
      </c>
      <c r="E1796" s="184">
        <v>29.81</v>
      </c>
      <c r="F1796" s="184">
        <v>-1.1343000000000001</v>
      </c>
      <c r="G1796" s="184">
        <v>-1.1343000000000001</v>
      </c>
      <c r="H1796" s="184">
        <v>-0.40760000000000002</v>
      </c>
      <c r="I1796" s="184">
        <v>-6.3700000000000007E-2</v>
      </c>
      <c r="J1796" s="184">
        <v>5.6791999999999998</v>
      </c>
      <c r="K1796" s="184">
        <v>11.239599999999999</v>
      </c>
      <c r="L1796" s="184">
        <v>19.488499999999998</v>
      </c>
      <c r="M1796" s="184">
        <v>26.228000000000002</v>
      </c>
      <c r="N1796" s="184"/>
      <c r="O1796" s="184"/>
      <c r="P1796" s="184"/>
      <c r="Q1796" s="184">
        <v>33.647199999999998</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44459</v>
      </c>
      <c r="E1797" s="184">
        <v>17.947500000000002</v>
      </c>
      <c r="F1797" s="184">
        <v>-1.5739000000000001</v>
      </c>
      <c r="G1797" s="184">
        <v>-1.5739000000000001</v>
      </c>
      <c r="H1797" s="184">
        <v>-1.3228</v>
      </c>
      <c r="I1797" s="184">
        <v>-3.1027999999999998</v>
      </c>
      <c r="J1797" s="184">
        <v>6.9481000000000002</v>
      </c>
      <c r="K1797" s="184">
        <v>14.666600000000001</v>
      </c>
      <c r="L1797" s="184">
        <v>35.207900000000002</v>
      </c>
      <c r="M1797" s="184">
        <v>55.764499999999998</v>
      </c>
      <c r="N1797" s="184"/>
      <c r="O1797" s="184"/>
      <c r="P1797" s="184"/>
      <c r="Q1797" s="184">
        <v>79.474999999999994</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44459</v>
      </c>
      <c r="E1798" s="184">
        <v>17.751799999999999</v>
      </c>
      <c r="F1798" s="184">
        <v>-1.5833999999999999</v>
      </c>
      <c r="G1798" s="184">
        <v>-1.5833999999999999</v>
      </c>
      <c r="H1798" s="184">
        <v>-1.3449</v>
      </c>
      <c r="I1798" s="184">
        <v>-3.1433</v>
      </c>
      <c r="J1798" s="184">
        <v>6.8438999999999997</v>
      </c>
      <c r="K1798" s="184">
        <v>14.319800000000001</v>
      </c>
      <c r="L1798" s="184">
        <v>34.3917</v>
      </c>
      <c r="M1798" s="184">
        <v>54.285699999999999</v>
      </c>
      <c r="N1798" s="184"/>
      <c r="O1798" s="184"/>
      <c r="P1798" s="184"/>
      <c r="Q1798" s="184">
        <v>77.518000000000001</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44459</v>
      </c>
      <c r="E1799" s="184">
        <v>17.32</v>
      </c>
      <c r="F1799" s="184">
        <v>-1.1415999999999999</v>
      </c>
      <c r="G1799" s="184">
        <v>-1.1415999999999999</v>
      </c>
      <c r="H1799" s="184">
        <v>-0.57410000000000005</v>
      </c>
      <c r="I1799" s="184">
        <v>0.11559999999999999</v>
      </c>
      <c r="J1799" s="184">
        <v>4.4001999999999999</v>
      </c>
      <c r="K1799" s="184">
        <v>10.3185</v>
      </c>
      <c r="L1799" s="184">
        <v>20.3614</v>
      </c>
      <c r="M1799" s="184">
        <v>32.0122</v>
      </c>
      <c r="N1799" s="184">
        <v>57.168799999999997</v>
      </c>
      <c r="O1799" s="184"/>
      <c r="P1799" s="184"/>
      <c r="Q1799" s="184">
        <v>28.4404</v>
      </c>
      <c r="R1799" s="184">
        <v>30.7103</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44459</v>
      </c>
      <c r="E1800" s="184">
        <v>17.079999999999998</v>
      </c>
      <c r="F1800" s="184">
        <v>-1.1002000000000001</v>
      </c>
      <c r="G1800" s="184">
        <v>-1.1002000000000001</v>
      </c>
      <c r="H1800" s="184">
        <v>-0.58209999999999995</v>
      </c>
      <c r="I1800" s="184">
        <v>0.1172</v>
      </c>
      <c r="J1800" s="184">
        <v>4.3372000000000002</v>
      </c>
      <c r="K1800" s="184">
        <v>10.1225</v>
      </c>
      <c r="L1800" s="184">
        <v>19.9438</v>
      </c>
      <c r="M1800" s="184">
        <v>31.2836</v>
      </c>
      <c r="N1800" s="184">
        <v>55.981699999999996</v>
      </c>
      <c r="O1800" s="184"/>
      <c r="P1800" s="184"/>
      <c r="Q1800" s="184">
        <v>27.626300000000001</v>
      </c>
      <c r="R1800" s="184">
        <v>29.866800000000001</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44459</v>
      </c>
      <c r="E1801" s="184">
        <v>174.52629999999999</v>
      </c>
      <c r="F1801" s="184">
        <v>-1.0525</v>
      </c>
      <c r="G1801" s="184">
        <v>-1.0525</v>
      </c>
      <c r="H1801" s="184">
        <v>4.6300000000000001E-2</v>
      </c>
      <c r="I1801" s="184">
        <v>-6.4899999999999999E-2</v>
      </c>
      <c r="J1801" s="184">
        <v>6.0423999999999998</v>
      </c>
      <c r="K1801" s="184">
        <v>12.381600000000001</v>
      </c>
      <c r="L1801" s="184">
        <v>21.153099999999998</v>
      </c>
      <c r="M1801" s="184">
        <v>29.2804</v>
      </c>
      <c r="N1801" s="184">
        <v>54.1203</v>
      </c>
      <c r="O1801" s="184">
        <v>18.6645</v>
      </c>
      <c r="P1801" s="184">
        <v>15.1424</v>
      </c>
      <c r="Q1801" s="184">
        <v>15.8855</v>
      </c>
      <c r="R1801" s="184">
        <v>25.007999999999999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44459</v>
      </c>
      <c r="E1802" s="184">
        <v>720.42094144106898</v>
      </c>
      <c r="F1802" s="184">
        <v>-1.0584</v>
      </c>
      <c r="G1802" s="184">
        <v>-1.0584</v>
      </c>
      <c r="H1802" s="184">
        <v>3.2099999999999997E-2</v>
      </c>
      <c r="I1802" s="184">
        <v>-9.2999999999999999E-2</v>
      </c>
      <c r="J1802" s="184">
        <v>5.9772999999999996</v>
      </c>
      <c r="K1802" s="184">
        <v>12.1616</v>
      </c>
      <c r="L1802" s="184">
        <v>20.671199999999999</v>
      </c>
      <c r="M1802" s="184">
        <v>28.498799999999999</v>
      </c>
      <c r="N1802" s="184">
        <v>52.897599999999997</v>
      </c>
      <c r="O1802" s="184">
        <v>17.7438</v>
      </c>
      <c r="P1802" s="184">
        <v>14.186999999999999</v>
      </c>
      <c r="Q1802" s="184">
        <v>14.929</v>
      </c>
      <c r="R1802" s="184">
        <v>24.023700000000002</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-1.0770470588235295</v>
      </c>
      <c r="G1803" s="186">
        <v>-1.0770470588235295</v>
      </c>
      <c r="H1803" s="186">
        <v>-0.26101764705882358</v>
      </c>
      <c r="I1803" s="186">
        <v>-6.4999999999998965E-3</v>
      </c>
      <c r="J1803" s="186">
        <v>6.2616176470588236</v>
      </c>
      <c r="K1803" s="186">
        <v>13.018335294117646</v>
      </c>
      <c r="L1803" s="186">
        <v>24.007111764705883</v>
      </c>
      <c r="M1803" s="186">
        <v>31.653407692307692</v>
      </c>
      <c r="N1803" s="186">
        <v>55.855483333333332</v>
      </c>
      <c r="O1803" s="186">
        <v>18.204149999999998</v>
      </c>
      <c r="P1803" s="186">
        <v>14.6647</v>
      </c>
      <c r="Q1803" s="186">
        <v>35.755135294117643</v>
      </c>
      <c r="R1803" s="186">
        <v>27.402200000000001</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-1.1002000000000001</v>
      </c>
      <c r="G1804" s="186">
        <v>-1.1002000000000001</v>
      </c>
      <c r="H1804" s="186">
        <v>-0.40760000000000002</v>
      </c>
      <c r="I1804" s="186">
        <v>-6.3700000000000007E-2</v>
      </c>
      <c r="J1804" s="186">
        <v>6.0423999999999998</v>
      </c>
      <c r="K1804" s="186">
        <v>12.381600000000001</v>
      </c>
      <c r="L1804" s="186">
        <v>21.183499999999999</v>
      </c>
      <c r="M1804" s="186">
        <v>28.498799999999999</v>
      </c>
      <c r="N1804" s="186">
        <v>56.074950000000001</v>
      </c>
      <c r="O1804" s="186">
        <v>18.204149999999998</v>
      </c>
      <c r="P1804" s="186">
        <v>14.6647</v>
      </c>
      <c r="Q1804" s="186">
        <v>31.6</v>
      </c>
      <c r="R1804" s="186">
        <v>27.4374</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44459</v>
      </c>
      <c r="E1807" s="184">
        <v>249.29220000000001</v>
      </c>
      <c r="F1807" s="184">
        <v>2.3723999999999998</v>
      </c>
      <c r="G1807" s="184">
        <v>2.3723999999999998</v>
      </c>
      <c r="H1807" s="184">
        <v>2.1783000000000001</v>
      </c>
      <c r="I1807" s="184">
        <v>2.6518000000000002</v>
      </c>
      <c r="J1807" s="184">
        <v>3.5672000000000001</v>
      </c>
      <c r="K1807" s="184">
        <v>4.3116000000000003</v>
      </c>
      <c r="L1807" s="184">
        <v>4.5945</v>
      </c>
      <c r="M1807" s="184">
        <v>4.0914000000000001</v>
      </c>
      <c r="N1807" s="184">
        <v>4.4984000000000002</v>
      </c>
      <c r="O1807" s="184">
        <v>7.2721999999999998</v>
      </c>
      <c r="P1807" s="184">
        <v>7.2919</v>
      </c>
      <c r="Q1807" s="184">
        <v>7.7393000000000001</v>
      </c>
      <c r="R1807" s="184">
        <v>6.1947000000000001</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44459</v>
      </c>
      <c r="E1808" s="184">
        <v>436.04259999999999</v>
      </c>
      <c r="F1808" s="184">
        <v>3.2683</v>
      </c>
      <c r="G1808" s="184">
        <v>3.2683</v>
      </c>
      <c r="H1808" s="184">
        <v>2.7589999999999999</v>
      </c>
      <c r="I1808" s="184">
        <v>2.9641999999999999</v>
      </c>
      <c r="J1808" s="184">
        <v>3.8420000000000001</v>
      </c>
      <c r="K1808" s="184">
        <v>4.5598999999999998</v>
      </c>
      <c r="L1808" s="184">
        <v>4.8064</v>
      </c>
      <c r="M1808" s="184">
        <v>4.258</v>
      </c>
      <c r="N1808" s="184">
        <v>4.6296999999999997</v>
      </c>
      <c r="O1808" s="184">
        <v>7.1346999999999996</v>
      </c>
      <c r="P1808" s="184">
        <v>7.2328999999999999</v>
      </c>
      <c r="Q1808" s="184">
        <v>8.2059999999999995</v>
      </c>
      <c r="R1808" s="184">
        <v>6.1351000000000004</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44459</v>
      </c>
      <c r="E1809" s="184">
        <v>431.49250000000001</v>
      </c>
      <c r="F1809" s="184">
        <v>3.1278000000000001</v>
      </c>
      <c r="G1809" s="184">
        <v>3.1278000000000001</v>
      </c>
      <c r="H1809" s="184">
        <v>2.6187999999999998</v>
      </c>
      <c r="I1809" s="184">
        <v>2.8247</v>
      </c>
      <c r="J1809" s="184">
        <v>3.7010999999999998</v>
      </c>
      <c r="K1809" s="184">
        <v>4.4042000000000003</v>
      </c>
      <c r="L1809" s="184">
        <v>4.6402000000000001</v>
      </c>
      <c r="M1809" s="184">
        <v>4.0921000000000003</v>
      </c>
      <c r="N1809" s="184">
        <v>4.4684999999999997</v>
      </c>
      <c r="O1809" s="184">
        <v>6.9905999999999997</v>
      </c>
      <c r="P1809" s="184">
        <v>7.0906000000000002</v>
      </c>
      <c r="Q1809" s="184">
        <v>7.6111000000000004</v>
      </c>
      <c r="R1809" s="184">
        <v>5.9847999999999999</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44459</v>
      </c>
      <c r="E1810" s="184">
        <v>12.2067</v>
      </c>
      <c r="F1810" s="184">
        <v>3.2900999999999998</v>
      </c>
      <c r="G1810" s="184">
        <v>3.2900999999999998</v>
      </c>
      <c r="H1810" s="184">
        <v>3.2057000000000002</v>
      </c>
      <c r="I1810" s="184">
        <v>3.2077</v>
      </c>
      <c r="J1810" s="184">
        <v>3.8029999999999999</v>
      </c>
      <c r="K1810" s="184">
        <v>4.1961000000000004</v>
      </c>
      <c r="L1810" s="184">
        <v>4.4272</v>
      </c>
      <c r="M1810" s="184">
        <v>4.2446000000000002</v>
      </c>
      <c r="N1810" s="184">
        <v>4.508</v>
      </c>
      <c r="O1810" s="184">
        <v>6.7762000000000002</v>
      </c>
      <c r="P1810" s="184"/>
      <c r="Q1810" s="184">
        <v>6.8018999999999998</v>
      </c>
      <c r="R1810" s="184">
        <v>5.7088000000000001</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44459</v>
      </c>
      <c r="E1811" s="184">
        <v>11.882300000000001</v>
      </c>
      <c r="F1811" s="184">
        <v>2.3555000000000001</v>
      </c>
      <c r="G1811" s="184">
        <v>2.3555000000000001</v>
      </c>
      <c r="H1811" s="184">
        <v>2.3268</v>
      </c>
      <c r="I1811" s="184">
        <v>2.3279000000000001</v>
      </c>
      <c r="J1811" s="184">
        <v>2.9205000000000001</v>
      </c>
      <c r="K1811" s="184">
        <v>3.3089</v>
      </c>
      <c r="L1811" s="184">
        <v>3.5272999999999999</v>
      </c>
      <c r="M1811" s="184">
        <v>3.3340999999999998</v>
      </c>
      <c r="N1811" s="184">
        <v>3.5857999999999999</v>
      </c>
      <c r="O1811" s="184">
        <v>5.8319000000000001</v>
      </c>
      <c r="P1811" s="184"/>
      <c r="Q1811" s="184">
        <v>5.8567</v>
      </c>
      <c r="R1811" s="184">
        <v>4.7645999999999997</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44459</v>
      </c>
      <c r="E1812" s="184">
        <v>1217.0282</v>
      </c>
      <c r="F1812" s="184">
        <v>2.9358</v>
      </c>
      <c r="G1812" s="184">
        <v>2.9358</v>
      </c>
      <c r="H1812" s="184">
        <v>2.8944999999999999</v>
      </c>
      <c r="I1812" s="184">
        <v>2.7746</v>
      </c>
      <c r="J1812" s="184">
        <v>3.3037000000000001</v>
      </c>
      <c r="K1812" s="184">
        <v>3.7846000000000002</v>
      </c>
      <c r="L1812" s="184">
        <v>4.0164999999999997</v>
      </c>
      <c r="M1812" s="184">
        <v>3.6945999999999999</v>
      </c>
      <c r="N1812" s="184">
        <v>3.8062999999999998</v>
      </c>
      <c r="O1812" s="184">
        <v>5.8848000000000003</v>
      </c>
      <c r="P1812" s="184"/>
      <c r="Q1812" s="184">
        <v>6.1195000000000004</v>
      </c>
      <c r="R1812" s="184">
        <v>4.7986000000000004</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44459</v>
      </c>
      <c r="E1813" s="184">
        <v>1224.7678000000001</v>
      </c>
      <c r="F1813" s="184">
        <v>3.1766999999999999</v>
      </c>
      <c r="G1813" s="184">
        <v>3.1766999999999999</v>
      </c>
      <c r="H1813" s="184">
        <v>3.1349</v>
      </c>
      <c r="I1813" s="184">
        <v>3.0148999999999999</v>
      </c>
      <c r="J1813" s="184">
        <v>3.5444</v>
      </c>
      <c r="K1813" s="184">
        <v>4.0270000000000001</v>
      </c>
      <c r="L1813" s="184">
        <v>4.2401</v>
      </c>
      <c r="M1813" s="184">
        <v>3.9102000000000001</v>
      </c>
      <c r="N1813" s="184">
        <v>4.0183</v>
      </c>
      <c r="O1813" s="184">
        <v>6.0922999999999998</v>
      </c>
      <c r="P1813" s="184"/>
      <c r="Q1813" s="184">
        <v>6.3231000000000002</v>
      </c>
      <c r="R1813" s="184">
        <v>5</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44459</v>
      </c>
      <c r="E1814" s="184">
        <v>2612.0497</v>
      </c>
      <c r="F1814" s="184">
        <v>2.8616000000000001</v>
      </c>
      <c r="G1814" s="184">
        <v>2.8616000000000001</v>
      </c>
      <c r="H1814" s="184">
        <v>2.7227000000000001</v>
      </c>
      <c r="I1814" s="184">
        <v>2.8271999999999999</v>
      </c>
      <c r="J1814" s="184">
        <v>3.3454999999999999</v>
      </c>
      <c r="K1814" s="184">
        <v>3.6461000000000001</v>
      </c>
      <c r="L1814" s="184">
        <v>3.6156000000000001</v>
      </c>
      <c r="M1814" s="184">
        <v>3.4144000000000001</v>
      </c>
      <c r="N1814" s="184">
        <v>3.5602</v>
      </c>
      <c r="O1814" s="184">
        <v>5.9469000000000003</v>
      </c>
      <c r="P1814" s="184">
        <v>6.7371999999999996</v>
      </c>
      <c r="Q1814" s="184">
        <v>7.8695000000000004</v>
      </c>
      <c r="R1814" s="184">
        <v>4.7591000000000001</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44459</v>
      </c>
      <c r="E1815" s="184">
        <v>2560.3869</v>
      </c>
      <c r="F1815" s="184">
        <v>2.6501999999999999</v>
      </c>
      <c r="G1815" s="184">
        <v>2.6501999999999999</v>
      </c>
      <c r="H1815" s="184">
        <v>2.5112000000000001</v>
      </c>
      <c r="I1815" s="184">
        <v>2.6156999999999999</v>
      </c>
      <c r="J1815" s="184">
        <v>3.1335999999999999</v>
      </c>
      <c r="K1815" s="184">
        <v>3.4331</v>
      </c>
      <c r="L1815" s="184">
        <v>3.3927</v>
      </c>
      <c r="M1815" s="184">
        <v>3.1819999999999999</v>
      </c>
      <c r="N1815" s="184">
        <v>3.3229000000000002</v>
      </c>
      <c r="O1815" s="184">
        <v>5.694</v>
      </c>
      <c r="P1815" s="184">
        <v>6.5205000000000002</v>
      </c>
      <c r="Q1815" s="184">
        <v>7.3884999999999996</v>
      </c>
      <c r="R1815" s="184">
        <v>4.5149999999999997</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44459</v>
      </c>
      <c r="E1816" s="184">
        <v>3215.5171999999998</v>
      </c>
      <c r="F1816" s="184">
        <v>2.6204000000000001</v>
      </c>
      <c r="G1816" s="184">
        <v>2.6204000000000001</v>
      </c>
      <c r="H1816" s="184">
        <v>2.4613</v>
      </c>
      <c r="I1816" s="184">
        <v>2.6661999999999999</v>
      </c>
      <c r="J1816" s="184">
        <v>3.1278000000000001</v>
      </c>
      <c r="K1816" s="184">
        <v>3.4554</v>
      </c>
      <c r="L1816" s="184">
        <v>3.4338000000000002</v>
      </c>
      <c r="M1816" s="184">
        <v>3.2730000000000001</v>
      </c>
      <c r="N1816" s="184">
        <v>3.3588</v>
      </c>
      <c r="O1816" s="184">
        <v>5.5423</v>
      </c>
      <c r="P1816" s="184">
        <v>5.9485000000000001</v>
      </c>
      <c r="Q1816" s="184">
        <v>7.2504</v>
      </c>
      <c r="R1816" s="184">
        <v>4.6271000000000004</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44459</v>
      </c>
      <c r="E1817" s="184">
        <v>3086.395</v>
      </c>
      <c r="F1817" s="184">
        <v>2.0447000000000002</v>
      </c>
      <c r="G1817" s="184">
        <v>2.0447000000000002</v>
      </c>
      <c r="H1817" s="184">
        <v>1.8816999999999999</v>
      </c>
      <c r="I1817" s="184">
        <v>2.0952000000000002</v>
      </c>
      <c r="J1817" s="184">
        <v>2.5611000000000002</v>
      </c>
      <c r="K1817" s="184">
        <v>2.9106999999999998</v>
      </c>
      <c r="L1817" s="184">
        <v>2.8893</v>
      </c>
      <c r="M1817" s="184">
        <v>2.7115999999999998</v>
      </c>
      <c r="N1817" s="184">
        <v>2.7791999999999999</v>
      </c>
      <c r="O1817" s="184">
        <v>4.9919000000000002</v>
      </c>
      <c r="P1817" s="184">
        <v>5.3219000000000003</v>
      </c>
      <c r="Q1817" s="184">
        <v>7.1463000000000001</v>
      </c>
      <c r="R1817" s="184">
        <v>4.0311000000000003</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44459</v>
      </c>
      <c r="E1818" s="184">
        <v>2905.1149999999998</v>
      </c>
      <c r="F1818" s="184">
        <v>3.2395</v>
      </c>
      <c r="G1818" s="184">
        <v>3.2395</v>
      </c>
      <c r="H1818" s="184">
        <v>2.9565999999999999</v>
      </c>
      <c r="I1818" s="184">
        <v>2.9184999999999999</v>
      </c>
      <c r="J1818" s="184">
        <v>3.5169999999999999</v>
      </c>
      <c r="K1818" s="184">
        <v>3.9397000000000002</v>
      </c>
      <c r="L1818" s="184">
        <v>3.9152</v>
      </c>
      <c r="M1818" s="184">
        <v>3.7265999999999999</v>
      </c>
      <c r="N1818" s="184">
        <v>3.8675000000000002</v>
      </c>
      <c r="O1818" s="184">
        <v>5.8159000000000001</v>
      </c>
      <c r="P1818" s="184">
        <v>6.1909999999999998</v>
      </c>
      <c r="Q1818" s="184">
        <v>7.3952999999999998</v>
      </c>
      <c r="R1818" s="184">
        <v>5.0328999999999997</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44459</v>
      </c>
      <c r="E1819" s="184">
        <v>2745.3505</v>
      </c>
      <c r="F1819" s="184">
        <v>2.5590000000000002</v>
      </c>
      <c r="G1819" s="184">
        <v>2.5590000000000002</v>
      </c>
      <c r="H1819" s="184">
        <v>2.2755999999999998</v>
      </c>
      <c r="I1819" s="184">
        <v>2.2381000000000002</v>
      </c>
      <c r="J1819" s="184">
        <v>2.8353999999999999</v>
      </c>
      <c r="K1819" s="184">
        <v>3.2433999999999998</v>
      </c>
      <c r="L1819" s="184">
        <v>3.2078000000000002</v>
      </c>
      <c r="M1819" s="184">
        <v>3.0083000000000002</v>
      </c>
      <c r="N1819" s="184">
        <v>3.1395</v>
      </c>
      <c r="O1819" s="184">
        <v>5.0557999999999996</v>
      </c>
      <c r="P1819" s="184">
        <v>5.4154</v>
      </c>
      <c r="Q1819" s="184">
        <v>6.8929</v>
      </c>
      <c r="R1819" s="184">
        <v>4.2984999999999998</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44459</v>
      </c>
      <c r="E1822" s="184">
        <v>31.229600000000001</v>
      </c>
      <c r="F1822" s="184">
        <v>12.206300000000001</v>
      </c>
      <c r="G1822" s="184">
        <v>12.206300000000001</v>
      </c>
      <c r="H1822" s="184">
        <v>11.244300000000001</v>
      </c>
      <c r="I1822" s="184">
        <v>11.3865</v>
      </c>
      <c r="J1822" s="184">
        <v>13.507300000000001</v>
      </c>
      <c r="K1822" s="184">
        <v>14.451700000000001</v>
      </c>
      <c r="L1822" s="184">
        <v>10.491400000000001</v>
      </c>
      <c r="M1822" s="184">
        <v>9.4906000000000006</v>
      </c>
      <c r="N1822" s="184">
        <v>9.1041000000000007</v>
      </c>
      <c r="O1822" s="184">
        <v>7.8262999999999998</v>
      </c>
      <c r="P1822" s="184">
        <v>7.9977999999999998</v>
      </c>
      <c r="Q1822" s="184">
        <v>8.6234999999999999</v>
      </c>
      <c r="R1822" s="184">
        <v>6.7888000000000002</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44459</v>
      </c>
      <c r="E1823" s="184">
        <v>31.423400000000001</v>
      </c>
      <c r="F1823" s="184">
        <v>12.208600000000001</v>
      </c>
      <c r="G1823" s="184">
        <v>12.208600000000001</v>
      </c>
      <c r="H1823" s="184">
        <v>11.2415</v>
      </c>
      <c r="I1823" s="184">
        <v>11.382899999999999</v>
      </c>
      <c r="J1823" s="184">
        <v>13.503500000000001</v>
      </c>
      <c r="K1823" s="184">
        <v>14.451000000000001</v>
      </c>
      <c r="L1823" s="184">
        <v>10.481</v>
      </c>
      <c r="M1823" s="184">
        <v>9.5152999999999999</v>
      </c>
      <c r="N1823" s="184">
        <v>9.1476000000000006</v>
      </c>
      <c r="O1823" s="184">
        <v>7.9055</v>
      </c>
      <c r="P1823" s="184">
        <v>8.0761000000000003</v>
      </c>
      <c r="Q1823" s="184">
        <v>8.8827999999999996</v>
      </c>
      <c r="R1823" s="184">
        <v>6.8635999999999999</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44459</v>
      </c>
      <c r="E1824" s="184">
        <v>12.1737</v>
      </c>
      <c r="F1824" s="184">
        <v>2.9990000000000001</v>
      </c>
      <c r="G1824" s="184">
        <v>2.9990000000000001</v>
      </c>
      <c r="H1824" s="184">
        <v>3.0428999999999999</v>
      </c>
      <c r="I1824" s="184">
        <v>3.1735000000000002</v>
      </c>
      <c r="J1824" s="184">
        <v>3.6089000000000002</v>
      </c>
      <c r="K1824" s="184">
        <v>4.2239000000000004</v>
      </c>
      <c r="L1824" s="184">
        <v>4.3548</v>
      </c>
      <c r="M1824" s="184">
        <v>4.0702999999999996</v>
      </c>
      <c r="N1824" s="184">
        <v>4.3105000000000002</v>
      </c>
      <c r="O1824" s="184"/>
      <c r="P1824" s="184"/>
      <c r="Q1824" s="184">
        <v>6.7953999999999999</v>
      </c>
      <c r="R1824" s="184">
        <v>5.7561999999999998</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44459</v>
      </c>
      <c r="E1825" s="184">
        <v>12.0602</v>
      </c>
      <c r="F1825" s="184">
        <v>2.8254000000000001</v>
      </c>
      <c r="G1825" s="184">
        <v>2.8254000000000001</v>
      </c>
      <c r="H1825" s="184">
        <v>2.8117999999999999</v>
      </c>
      <c r="I1825" s="184">
        <v>2.9</v>
      </c>
      <c r="J1825" s="184">
        <v>3.3189000000000002</v>
      </c>
      <c r="K1825" s="184">
        <v>3.9220999999999999</v>
      </c>
      <c r="L1825" s="184">
        <v>4.0195999999999996</v>
      </c>
      <c r="M1825" s="184">
        <v>3.7355</v>
      </c>
      <c r="N1825" s="184">
        <v>3.9777</v>
      </c>
      <c r="O1825" s="184"/>
      <c r="P1825" s="184"/>
      <c r="Q1825" s="184">
        <v>6.4615</v>
      </c>
      <c r="R1825" s="184">
        <v>5.4253</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44459</v>
      </c>
      <c r="E1826" s="184">
        <v>1080.7579000000001</v>
      </c>
      <c r="F1826" s="184">
        <v>3.2498</v>
      </c>
      <c r="G1826" s="184">
        <v>3.2498</v>
      </c>
      <c r="H1826" s="184">
        <v>2.9674</v>
      </c>
      <c r="I1826" s="184">
        <v>3.1715</v>
      </c>
      <c r="J1826" s="184">
        <v>3.7172999999999998</v>
      </c>
      <c r="K1826" s="184">
        <v>4.1622000000000003</v>
      </c>
      <c r="L1826" s="184">
        <v>4.0605000000000002</v>
      </c>
      <c r="M1826" s="184">
        <v>3.8357000000000001</v>
      </c>
      <c r="N1826" s="184">
        <v>3.9497</v>
      </c>
      <c r="O1826" s="184"/>
      <c r="P1826" s="184"/>
      <c r="Q1826" s="184">
        <v>4.8379000000000003</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44459</v>
      </c>
      <c r="E1827" s="184">
        <v>1076.1493</v>
      </c>
      <c r="F1827" s="184">
        <v>2.99</v>
      </c>
      <c r="G1827" s="184">
        <v>2.99</v>
      </c>
      <c r="H1827" s="184">
        <v>2.7084999999999999</v>
      </c>
      <c r="I1827" s="184">
        <v>2.9121000000000001</v>
      </c>
      <c r="J1827" s="184">
        <v>3.4573999999999998</v>
      </c>
      <c r="K1827" s="184">
        <v>3.9005000000000001</v>
      </c>
      <c r="L1827" s="184">
        <v>3.7955000000000001</v>
      </c>
      <c r="M1827" s="184">
        <v>3.5651999999999999</v>
      </c>
      <c r="N1827" s="184">
        <v>3.6757</v>
      </c>
      <c r="O1827" s="184"/>
      <c r="P1827" s="184"/>
      <c r="Q1827" s="184">
        <v>4.5656999999999996</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44459</v>
      </c>
      <c r="E1828" s="184">
        <v>21.999099999999999</v>
      </c>
      <c r="F1828" s="184">
        <v>3.2086000000000001</v>
      </c>
      <c r="G1828" s="184">
        <v>3.2086000000000001</v>
      </c>
      <c r="H1828" s="184">
        <v>2.8696000000000002</v>
      </c>
      <c r="I1828" s="184">
        <v>3.3224999999999998</v>
      </c>
      <c r="J1828" s="184">
        <v>3.9901</v>
      </c>
      <c r="K1828" s="184">
        <v>4.117</v>
      </c>
      <c r="L1828" s="184">
        <v>4.3840000000000003</v>
      </c>
      <c r="M1828" s="184">
        <v>4.1886999999999999</v>
      </c>
      <c r="N1828" s="184">
        <v>4.4984999999999999</v>
      </c>
      <c r="O1828" s="184">
        <v>6.8083999999999998</v>
      </c>
      <c r="P1828" s="184">
        <v>6.9772999999999996</v>
      </c>
      <c r="Q1828" s="184">
        <v>7.8821000000000003</v>
      </c>
      <c r="R1828" s="184">
        <v>5.9295</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44459</v>
      </c>
      <c r="E1829" s="184">
        <v>23.398</v>
      </c>
      <c r="F1829" s="184">
        <v>3.6930000000000001</v>
      </c>
      <c r="G1829" s="184">
        <v>3.6930000000000001</v>
      </c>
      <c r="H1829" s="184">
        <v>3.3895</v>
      </c>
      <c r="I1829" s="184">
        <v>3.8386999999999998</v>
      </c>
      <c r="J1829" s="184">
        <v>4.5109000000000004</v>
      </c>
      <c r="K1829" s="184">
        <v>4.6588000000000003</v>
      </c>
      <c r="L1829" s="184">
        <v>4.9546999999999999</v>
      </c>
      <c r="M1829" s="184">
        <v>4.7727000000000004</v>
      </c>
      <c r="N1829" s="184">
        <v>5.0942999999999996</v>
      </c>
      <c r="O1829" s="184">
        <v>7.4218999999999999</v>
      </c>
      <c r="P1829" s="184">
        <v>7.6726000000000001</v>
      </c>
      <c r="Q1829" s="184">
        <v>8.6062999999999992</v>
      </c>
      <c r="R1829" s="184">
        <v>6.5521000000000003</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44459</v>
      </c>
      <c r="E1830" s="184">
        <v>2201.7838999999999</v>
      </c>
      <c r="F1830" s="184">
        <v>1.9736</v>
      </c>
      <c r="G1830" s="184">
        <v>1.9736</v>
      </c>
      <c r="H1830" s="184">
        <v>2.2107000000000001</v>
      </c>
      <c r="I1830" s="184">
        <v>2.7103999999999999</v>
      </c>
      <c r="J1830" s="184">
        <v>3.1823999999999999</v>
      </c>
      <c r="K1830" s="184">
        <v>3.4687999999999999</v>
      </c>
      <c r="L1830" s="184">
        <v>3.3736000000000002</v>
      </c>
      <c r="M1830" s="184">
        <v>3.4317000000000002</v>
      </c>
      <c r="N1830" s="184">
        <v>3.8214000000000001</v>
      </c>
      <c r="O1830" s="184">
        <v>5.5609000000000002</v>
      </c>
      <c r="P1830" s="184">
        <v>5.8109999999999999</v>
      </c>
      <c r="Q1830" s="184">
        <v>7.4005999999999998</v>
      </c>
      <c r="R1830" s="184">
        <v>4.7495000000000003</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44459</v>
      </c>
      <c r="E1831" s="184">
        <v>2307.136</v>
      </c>
      <c r="F1831" s="184">
        <v>2.2932999999999999</v>
      </c>
      <c r="G1831" s="184">
        <v>2.2932999999999999</v>
      </c>
      <c r="H1831" s="184">
        <v>2.5308999999999999</v>
      </c>
      <c r="I1831" s="184">
        <v>3.0308999999999999</v>
      </c>
      <c r="J1831" s="184">
        <v>3.5036</v>
      </c>
      <c r="K1831" s="184">
        <v>3.7919</v>
      </c>
      <c r="L1831" s="184">
        <v>3.6995</v>
      </c>
      <c r="M1831" s="184">
        <v>3.7606000000000002</v>
      </c>
      <c r="N1831" s="184">
        <v>4.1645000000000003</v>
      </c>
      <c r="O1831" s="184">
        <v>6.0167000000000002</v>
      </c>
      <c r="P1831" s="184">
        <v>6.4345999999999997</v>
      </c>
      <c r="Q1831" s="184">
        <v>7.5128000000000004</v>
      </c>
      <c r="R1831" s="184">
        <v>5.1390000000000002</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44459</v>
      </c>
      <c r="E1832" s="184">
        <v>12.1768</v>
      </c>
      <c r="F1832" s="184">
        <v>2.7982999999999998</v>
      </c>
      <c r="G1832" s="184">
        <v>2.7982999999999998</v>
      </c>
      <c r="H1832" s="184">
        <v>2.6562999999999999</v>
      </c>
      <c r="I1832" s="184">
        <v>2.7004999999999999</v>
      </c>
      <c r="J1832" s="184">
        <v>3.3065000000000002</v>
      </c>
      <c r="K1832" s="184">
        <v>3.7345999999999999</v>
      </c>
      <c r="L1832" s="184">
        <v>3.7412000000000001</v>
      </c>
      <c r="M1832" s="184">
        <v>3.5131000000000001</v>
      </c>
      <c r="N1832" s="184">
        <v>3.6389</v>
      </c>
      <c r="O1832" s="184">
        <v>6.3445999999999998</v>
      </c>
      <c r="P1832" s="184"/>
      <c r="Q1832" s="184">
        <v>6.3930999999999996</v>
      </c>
      <c r="R1832" s="184">
        <v>5.1315</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44459</v>
      </c>
      <c r="E1833" s="184">
        <v>12.114599999999999</v>
      </c>
      <c r="F1833" s="184">
        <v>2.6116999999999999</v>
      </c>
      <c r="G1833" s="184">
        <v>2.6116999999999999</v>
      </c>
      <c r="H1833" s="184">
        <v>2.4544999999999999</v>
      </c>
      <c r="I1833" s="184">
        <v>2.5419</v>
      </c>
      <c r="J1833" s="184">
        <v>3.1379000000000001</v>
      </c>
      <c r="K1833" s="184">
        <v>3.5710999999999999</v>
      </c>
      <c r="L1833" s="184">
        <v>3.5798999999999999</v>
      </c>
      <c r="M1833" s="184">
        <v>3.35</v>
      </c>
      <c r="N1833" s="184">
        <v>3.4750000000000001</v>
      </c>
      <c r="O1833" s="184">
        <v>6.1757999999999997</v>
      </c>
      <c r="P1833" s="184"/>
      <c r="Q1833" s="184">
        <v>6.2218</v>
      </c>
      <c r="R1833" s="184">
        <v>4.9701000000000004</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44459</v>
      </c>
      <c r="E1836" s="184">
        <v>2162.904</v>
      </c>
      <c r="F1836" s="184">
        <v>2.8290000000000002</v>
      </c>
      <c r="G1836" s="184">
        <v>2.8290000000000002</v>
      </c>
      <c r="H1836" s="184">
        <v>2.5779000000000001</v>
      </c>
      <c r="I1836" s="184">
        <v>2.5249999999999999</v>
      </c>
      <c r="J1836" s="184">
        <v>3.0419999999999998</v>
      </c>
      <c r="K1836" s="184">
        <v>3.4611000000000001</v>
      </c>
      <c r="L1836" s="184">
        <v>3.3896000000000002</v>
      </c>
      <c r="M1836" s="184">
        <v>3.1720000000000002</v>
      </c>
      <c r="N1836" s="184">
        <v>3.2694000000000001</v>
      </c>
      <c r="O1836" s="184">
        <v>5.7640000000000002</v>
      </c>
      <c r="P1836" s="184">
        <v>6.3190999999999997</v>
      </c>
      <c r="Q1836" s="184">
        <v>7.4534000000000002</v>
      </c>
      <c r="R1836" s="184">
        <v>4.5510999999999999</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44459</v>
      </c>
      <c r="E1837" s="184">
        <v>2263.7433000000001</v>
      </c>
      <c r="F1837" s="184">
        <v>3.4788999999999999</v>
      </c>
      <c r="G1837" s="184">
        <v>3.4788999999999999</v>
      </c>
      <c r="H1837" s="184">
        <v>3.2281</v>
      </c>
      <c r="I1837" s="184">
        <v>3.1757</v>
      </c>
      <c r="J1837" s="184">
        <v>3.694</v>
      </c>
      <c r="K1837" s="184">
        <v>4.1189999999999998</v>
      </c>
      <c r="L1837" s="184">
        <v>4.0526999999999997</v>
      </c>
      <c r="M1837" s="184">
        <v>3.8395000000000001</v>
      </c>
      <c r="N1837" s="184">
        <v>3.9430000000000001</v>
      </c>
      <c r="O1837" s="184">
        <v>6.3803000000000001</v>
      </c>
      <c r="P1837" s="184">
        <v>6.8783000000000003</v>
      </c>
      <c r="Q1837" s="184">
        <v>7.7644000000000002</v>
      </c>
      <c r="R1837" s="184">
        <v>5.2041000000000004</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44459</v>
      </c>
      <c r="E1840" s="184">
        <v>34.272100000000002</v>
      </c>
      <c r="F1840" s="184">
        <v>2.5566</v>
      </c>
      <c r="G1840" s="184">
        <v>2.5566</v>
      </c>
      <c r="H1840" s="184">
        <v>2.4811000000000001</v>
      </c>
      <c r="I1840" s="184">
        <v>2.3527</v>
      </c>
      <c r="J1840" s="184">
        <v>2.8549000000000002</v>
      </c>
      <c r="K1840" s="184">
        <v>3.5605000000000002</v>
      </c>
      <c r="L1840" s="184">
        <v>3.5680999999999998</v>
      </c>
      <c r="M1840" s="184">
        <v>3.2867000000000002</v>
      </c>
      <c r="N1840" s="184">
        <v>3.5461</v>
      </c>
      <c r="O1840" s="184">
        <v>6.1355000000000004</v>
      </c>
      <c r="P1840" s="184">
        <v>6.4298000000000002</v>
      </c>
      <c r="Q1840" s="184">
        <v>7.4622000000000002</v>
      </c>
      <c r="R1840" s="184">
        <v>5.0521000000000003</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44459</v>
      </c>
      <c r="E1841" s="184">
        <v>35.313099999999999</v>
      </c>
      <c r="F1841" s="184">
        <v>2.9636999999999998</v>
      </c>
      <c r="G1841" s="184">
        <v>2.9636999999999998</v>
      </c>
      <c r="H1841" s="184">
        <v>2.9104999999999999</v>
      </c>
      <c r="I1841" s="184">
        <v>2.7863000000000002</v>
      </c>
      <c r="J1841" s="184">
        <v>3.2934000000000001</v>
      </c>
      <c r="K1841" s="184">
        <v>4.0049000000000001</v>
      </c>
      <c r="L1841" s="184">
        <v>4.0167999999999999</v>
      </c>
      <c r="M1841" s="184">
        <v>3.7383999999999999</v>
      </c>
      <c r="N1841" s="184">
        <v>4.0026000000000002</v>
      </c>
      <c r="O1841" s="184">
        <v>6.5838000000000001</v>
      </c>
      <c r="P1841" s="184">
        <v>6.8483000000000001</v>
      </c>
      <c r="Q1841" s="184">
        <v>7.8376999999999999</v>
      </c>
      <c r="R1841" s="184">
        <v>5.5157999999999996</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44459</v>
      </c>
      <c r="E1842" s="184">
        <v>34.788699999999999</v>
      </c>
      <c r="F1842" s="184">
        <v>3.1133999999999999</v>
      </c>
      <c r="G1842" s="184">
        <v>3.1133999999999999</v>
      </c>
      <c r="H1842" s="184">
        <v>2.8643999999999998</v>
      </c>
      <c r="I1842" s="184">
        <v>2.8509000000000002</v>
      </c>
      <c r="J1842" s="184">
        <v>3.173</v>
      </c>
      <c r="K1842" s="184">
        <v>3.6457999999999999</v>
      </c>
      <c r="L1842" s="184">
        <v>3.5535999999999999</v>
      </c>
      <c r="M1842" s="184">
        <v>3.4169</v>
      </c>
      <c r="N1842" s="184">
        <v>3.4897</v>
      </c>
      <c r="O1842" s="184">
        <v>5.9882</v>
      </c>
      <c r="P1842" s="184">
        <v>6.3539000000000003</v>
      </c>
      <c r="Q1842" s="184">
        <v>3.8367</v>
      </c>
      <c r="R1842" s="184">
        <v>4.8743999999999996</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44459</v>
      </c>
      <c r="E1843" s="184">
        <v>35.693800000000003</v>
      </c>
      <c r="F1843" s="184">
        <v>3.2732000000000001</v>
      </c>
      <c r="G1843" s="184">
        <v>3.2732000000000001</v>
      </c>
      <c r="H1843" s="184">
        <v>3.0257000000000001</v>
      </c>
      <c r="I1843" s="184">
        <v>3.0127999999999999</v>
      </c>
      <c r="J1843" s="184">
        <v>3.3344999999999998</v>
      </c>
      <c r="K1843" s="184">
        <v>3.8075000000000001</v>
      </c>
      <c r="L1843" s="184">
        <v>3.7168999999999999</v>
      </c>
      <c r="M1843" s="184">
        <v>3.5808</v>
      </c>
      <c r="N1843" s="184">
        <v>3.6554000000000002</v>
      </c>
      <c r="O1843" s="184">
        <v>6.2606999999999999</v>
      </c>
      <c r="P1843" s="184">
        <v>6.6673999999999998</v>
      </c>
      <c r="Q1843" s="184">
        <v>7.7729999999999997</v>
      </c>
      <c r="R1843" s="184">
        <v>5.1188000000000002</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44459</v>
      </c>
      <c r="E1844" s="184">
        <v>1077.0486000000001</v>
      </c>
      <c r="F1844" s="184">
        <v>3.0146000000000002</v>
      </c>
      <c r="G1844" s="184">
        <v>3.0146000000000002</v>
      </c>
      <c r="H1844" s="184">
        <v>2.8875000000000002</v>
      </c>
      <c r="I1844" s="184">
        <v>3.2376999999999998</v>
      </c>
      <c r="J1844" s="184">
        <v>3.5291000000000001</v>
      </c>
      <c r="K1844" s="184">
        <v>3.6339999999999999</v>
      </c>
      <c r="L1844" s="184">
        <v>3.5754000000000001</v>
      </c>
      <c r="M1844" s="184">
        <v>3.4222000000000001</v>
      </c>
      <c r="N1844" s="184">
        <v>3.5350000000000001</v>
      </c>
      <c r="O1844" s="184"/>
      <c r="P1844" s="184"/>
      <c r="Q1844" s="184">
        <v>4.1708999999999996</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44459</v>
      </c>
      <c r="E1845" s="184">
        <v>1072.5564999999999</v>
      </c>
      <c r="F1845" s="184">
        <v>2.8115999999999999</v>
      </c>
      <c r="G1845" s="184">
        <v>2.8115999999999999</v>
      </c>
      <c r="H1845" s="184">
        <v>2.6859000000000002</v>
      </c>
      <c r="I1845" s="184">
        <v>3.0345</v>
      </c>
      <c r="J1845" s="184">
        <v>3.3323999999999998</v>
      </c>
      <c r="K1845" s="184">
        <v>3.4336000000000002</v>
      </c>
      <c r="L1845" s="184">
        <v>3.3839999999999999</v>
      </c>
      <c r="M1845" s="184">
        <v>3.2252000000000001</v>
      </c>
      <c r="N1845" s="184">
        <v>3.3340999999999998</v>
      </c>
      <c r="O1845" s="184"/>
      <c r="P1845" s="184"/>
      <c r="Q1845" s="184">
        <v>3.9315000000000002</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44459</v>
      </c>
      <c r="E1846" s="184">
        <v>1107.9232</v>
      </c>
      <c r="F1846" s="184">
        <v>3.3216999999999999</v>
      </c>
      <c r="G1846" s="184">
        <v>3.3216999999999999</v>
      </c>
      <c r="H1846" s="184">
        <v>2.782</v>
      </c>
      <c r="I1846" s="184">
        <v>3.1013999999999999</v>
      </c>
      <c r="J1846" s="184">
        <v>3.5206</v>
      </c>
      <c r="K1846" s="184">
        <v>4.1238000000000001</v>
      </c>
      <c r="L1846" s="184">
        <v>4.1124999999999998</v>
      </c>
      <c r="M1846" s="184">
        <v>3.8180000000000001</v>
      </c>
      <c r="N1846" s="184">
        <v>4.0198999999999998</v>
      </c>
      <c r="O1846" s="184"/>
      <c r="P1846" s="184"/>
      <c r="Q1846" s="184">
        <v>5.4573</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44459</v>
      </c>
      <c r="E1847" s="184">
        <v>1098.9536000000001</v>
      </c>
      <c r="F1847" s="184">
        <v>2.9013</v>
      </c>
      <c r="G1847" s="184">
        <v>2.9013</v>
      </c>
      <c r="H1847" s="184">
        <v>2.3605999999999998</v>
      </c>
      <c r="I1847" s="184">
        <v>2.6806999999999999</v>
      </c>
      <c r="J1847" s="184">
        <v>3.0975000000000001</v>
      </c>
      <c r="K1847" s="184">
        <v>3.6991000000000001</v>
      </c>
      <c r="L1847" s="184">
        <v>3.6839</v>
      </c>
      <c r="M1847" s="184">
        <v>3.3862000000000001</v>
      </c>
      <c r="N1847" s="184">
        <v>3.5838000000000001</v>
      </c>
      <c r="O1847" s="184"/>
      <c r="P1847" s="184"/>
      <c r="Q1847" s="184">
        <v>5.0137999999999998</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44459</v>
      </c>
      <c r="E1848" s="184">
        <v>1036.2551000000001</v>
      </c>
      <c r="F1848" s="184">
        <v>3.2719</v>
      </c>
      <c r="G1848" s="184">
        <v>3.2719</v>
      </c>
      <c r="H1848" s="184">
        <v>3.0177999999999998</v>
      </c>
      <c r="I1848" s="184">
        <v>3.2006999999999999</v>
      </c>
      <c r="J1848" s="184">
        <v>3.6097999999999999</v>
      </c>
      <c r="K1848" s="184">
        <v>4.0381999999999998</v>
      </c>
      <c r="L1848" s="184">
        <v>3.9937999999999998</v>
      </c>
      <c r="M1848" s="184">
        <v>3.7191999999999998</v>
      </c>
      <c r="N1848" s="184"/>
      <c r="O1848" s="184"/>
      <c r="P1848" s="184"/>
      <c r="Q1848" s="184">
        <v>3.8026</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44459</v>
      </c>
      <c r="E1849" s="184">
        <v>1033.7867000000001</v>
      </c>
      <c r="F1849" s="184">
        <v>3.0489000000000002</v>
      </c>
      <c r="G1849" s="184">
        <v>3.0489000000000002</v>
      </c>
      <c r="H1849" s="184">
        <v>2.7953000000000001</v>
      </c>
      <c r="I1849" s="184">
        <v>2.9792999999999998</v>
      </c>
      <c r="J1849" s="184">
        <v>3.3877999999999999</v>
      </c>
      <c r="K1849" s="184">
        <v>3.8149000000000002</v>
      </c>
      <c r="L1849" s="184">
        <v>3.7694000000000001</v>
      </c>
      <c r="M1849" s="184">
        <v>3.4893999999999998</v>
      </c>
      <c r="N1849" s="184"/>
      <c r="O1849" s="184"/>
      <c r="P1849" s="184"/>
      <c r="Q1849" s="184">
        <v>3.5436999999999999</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44459</v>
      </c>
      <c r="E1850" s="184">
        <v>14.170199999999999</v>
      </c>
      <c r="F1850" s="184">
        <v>2.7482000000000002</v>
      </c>
      <c r="G1850" s="184">
        <v>2.7482000000000002</v>
      </c>
      <c r="H1850" s="184">
        <v>3.0190999999999999</v>
      </c>
      <c r="I1850" s="184">
        <v>2.8549000000000002</v>
      </c>
      <c r="J1850" s="184">
        <v>3.3664999999999998</v>
      </c>
      <c r="K1850" s="184">
        <v>3.5367000000000002</v>
      </c>
      <c r="L1850" s="184">
        <v>3.3559999999999999</v>
      </c>
      <c r="M1850" s="184">
        <v>3.2549999999999999</v>
      </c>
      <c r="N1850" s="184">
        <v>3.3376000000000001</v>
      </c>
      <c r="O1850" s="184">
        <v>0.5897</v>
      </c>
      <c r="P1850" s="184">
        <v>2.4651000000000001</v>
      </c>
      <c r="Q1850" s="184">
        <v>4.4284999999999997</v>
      </c>
      <c r="R1850" s="184">
        <v>4.1173000000000002</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44459</v>
      </c>
      <c r="E1851" s="184">
        <v>13.6991</v>
      </c>
      <c r="F1851" s="184">
        <v>1.9541999999999999</v>
      </c>
      <c r="G1851" s="184">
        <v>1.9541999999999999</v>
      </c>
      <c r="H1851" s="184">
        <v>2.2467000000000001</v>
      </c>
      <c r="I1851" s="184">
        <v>2.0379999999999998</v>
      </c>
      <c r="J1851" s="184">
        <v>2.5669</v>
      </c>
      <c r="K1851" s="184">
        <v>2.7317</v>
      </c>
      <c r="L1851" s="184">
        <v>2.5440999999999998</v>
      </c>
      <c r="M1851" s="184">
        <v>2.4662999999999999</v>
      </c>
      <c r="N1851" s="184">
        <v>2.7393000000000001</v>
      </c>
      <c r="O1851" s="184">
        <v>0.38850000000000001</v>
      </c>
      <c r="P1851" s="184">
        <v>2.1526000000000001</v>
      </c>
      <c r="Q1851" s="184">
        <v>3.9904000000000002</v>
      </c>
      <c r="R1851" s="184">
        <v>3.8144</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44459</v>
      </c>
      <c r="E1852" s="184">
        <v>2345.9122000000002</v>
      </c>
      <c r="F1852" s="184">
        <v>3.0066999999999999</v>
      </c>
      <c r="G1852" s="184">
        <v>3.0066999999999999</v>
      </c>
      <c r="H1852" s="184">
        <v>2.8780000000000001</v>
      </c>
      <c r="I1852" s="184">
        <v>3.3035000000000001</v>
      </c>
      <c r="J1852" s="184">
        <v>3.1067</v>
      </c>
      <c r="K1852" s="184">
        <v>3.3974000000000002</v>
      </c>
      <c r="L1852" s="184">
        <v>3.2044999999999999</v>
      </c>
      <c r="M1852" s="184">
        <v>2.93</v>
      </c>
      <c r="N1852" s="184">
        <v>2.9971999999999999</v>
      </c>
      <c r="O1852" s="184">
        <v>5.3201999999999998</v>
      </c>
      <c r="P1852" s="184">
        <v>6.0315000000000003</v>
      </c>
      <c r="Q1852" s="184">
        <v>7.3150000000000004</v>
      </c>
      <c r="R1852" s="184">
        <v>4.1334</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44459</v>
      </c>
      <c r="E1853" s="184">
        <v>2216.6358</v>
      </c>
      <c r="F1853" s="184">
        <v>2.0861000000000001</v>
      </c>
      <c r="G1853" s="184">
        <v>2.0861000000000001</v>
      </c>
      <c r="H1853" s="184">
        <v>1.9576</v>
      </c>
      <c r="I1853" s="184">
        <v>2.3822000000000001</v>
      </c>
      <c r="J1853" s="184">
        <v>2.1848999999999998</v>
      </c>
      <c r="K1853" s="184">
        <v>2.4702000000000002</v>
      </c>
      <c r="L1853" s="184">
        <v>2.2717999999999998</v>
      </c>
      <c r="M1853" s="184">
        <v>1.9933000000000001</v>
      </c>
      <c r="N1853" s="184">
        <v>2.0545</v>
      </c>
      <c r="O1853" s="184">
        <v>4.4486999999999997</v>
      </c>
      <c r="P1853" s="184">
        <v>5.2285000000000004</v>
      </c>
      <c r="Q1853" s="184">
        <v>7.1081000000000003</v>
      </c>
      <c r="R1853" s="184">
        <v>3.2932999999999999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44459</v>
      </c>
      <c r="E1854" s="184">
        <v>3214.5007999999998</v>
      </c>
      <c r="F1854" s="184">
        <v>2.6181999999999999</v>
      </c>
      <c r="G1854" s="184">
        <v>2.6181999999999999</v>
      </c>
      <c r="H1854" s="184">
        <v>2.3014999999999999</v>
      </c>
      <c r="I1854" s="184">
        <v>2.7168999999999999</v>
      </c>
      <c r="J1854" s="184">
        <v>3.2888999999999999</v>
      </c>
      <c r="K1854" s="184">
        <v>13.5593</v>
      </c>
      <c r="L1854" s="184">
        <v>11.6073</v>
      </c>
      <c r="M1854" s="184">
        <v>9.1588999999999992</v>
      </c>
      <c r="N1854" s="184">
        <v>8.6303000000000001</v>
      </c>
      <c r="O1854" s="184">
        <v>4.9210000000000003</v>
      </c>
      <c r="P1854" s="184">
        <v>5.4184999999999999</v>
      </c>
      <c r="Q1854" s="184">
        <v>6.0738000000000003</v>
      </c>
      <c r="R1854" s="184">
        <v>6.5221</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44459</v>
      </c>
      <c r="E1855" s="184">
        <v>3442.6098999999999</v>
      </c>
      <c r="F1855" s="184">
        <v>3.4885000000000002</v>
      </c>
      <c r="G1855" s="184">
        <v>3.4885000000000002</v>
      </c>
      <c r="H1855" s="184">
        <v>3.1726999999999999</v>
      </c>
      <c r="I1855" s="184">
        <v>3.5884</v>
      </c>
      <c r="J1855" s="184">
        <v>4.1616999999999997</v>
      </c>
      <c r="K1855" s="184">
        <v>14.461</v>
      </c>
      <c r="L1855" s="184">
        <v>12.500400000000001</v>
      </c>
      <c r="M1855" s="184">
        <v>10.035600000000001</v>
      </c>
      <c r="N1855" s="184">
        <v>9.5092999999999996</v>
      </c>
      <c r="O1855" s="184">
        <v>5.7473999999999998</v>
      </c>
      <c r="P1855" s="184">
        <v>6.3080999999999996</v>
      </c>
      <c r="Q1855" s="184">
        <v>7.3494000000000002</v>
      </c>
      <c r="R1855" s="184">
        <v>7.3670999999999998</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44459</v>
      </c>
      <c r="E1858" s="184">
        <v>27.502700000000001</v>
      </c>
      <c r="F1858" s="184">
        <v>2.3893</v>
      </c>
      <c r="G1858" s="184">
        <v>2.3893</v>
      </c>
      <c r="H1858" s="184">
        <v>2.6177000000000001</v>
      </c>
      <c r="I1858" s="184">
        <v>2.5145</v>
      </c>
      <c r="J1858" s="184">
        <v>3.2109999999999999</v>
      </c>
      <c r="K1858" s="184">
        <v>3.5922000000000001</v>
      </c>
      <c r="L1858" s="184">
        <v>3.5855999999999999</v>
      </c>
      <c r="M1858" s="184">
        <v>3.4016999999999999</v>
      </c>
      <c r="N1858" s="184">
        <v>3.6126</v>
      </c>
      <c r="O1858" s="184">
        <v>8.1288</v>
      </c>
      <c r="P1858" s="184">
        <v>7.7035</v>
      </c>
      <c r="Q1858" s="184">
        <v>7.952</v>
      </c>
      <c r="R1858" s="184">
        <v>25.908100000000001</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44459</v>
      </c>
      <c r="E1859" s="184">
        <v>28.0916</v>
      </c>
      <c r="F1859" s="184">
        <v>2.8592</v>
      </c>
      <c r="G1859" s="184">
        <v>2.8592</v>
      </c>
      <c r="H1859" s="184">
        <v>3.0831</v>
      </c>
      <c r="I1859" s="184">
        <v>2.9826000000000001</v>
      </c>
      <c r="J1859" s="184">
        <v>3.6619999999999999</v>
      </c>
      <c r="K1859" s="184">
        <v>4.0518000000000001</v>
      </c>
      <c r="L1859" s="184">
        <v>4.0526</v>
      </c>
      <c r="M1859" s="184">
        <v>3.875</v>
      </c>
      <c r="N1859" s="184">
        <v>4.0891999999999999</v>
      </c>
      <c r="O1859" s="184">
        <v>8.4263999999999992</v>
      </c>
      <c r="P1859" s="184">
        <v>7.9813000000000001</v>
      </c>
      <c r="Q1859" s="184">
        <v>8.6479999999999997</v>
      </c>
      <c r="R1859" s="184">
        <v>26.4909</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44459</v>
      </c>
      <c r="E1860" s="184">
        <v>2205.7889</v>
      </c>
      <c r="F1860" s="184">
        <v>2.0533000000000001</v>
      </c>
      <c r="G1860" s="184">
        <v>2.0533000000000001</v>
      </c>
      <c r="H1860" s="184">
        <v>2.0249999999999999</v>
      </c>
      <c r="I1860" s="184">
        <v>2.0878999999999999</v>
      </c>
      <c r="J1860" s="184">
        <v>2.6429</v>
      </c>
      <c r="K1860" s="184">
        <v>2.9247999999999998</v>
      </c>
      <c r="L1860" s="184">
        <v>2.9508000000000001</v>
      </c>
      <c r="M1860" s="184">
        <v>2.7783000000000002</v>
      </c>
      <c r="N1860" s="184">
        <v>2.843</v>
      </c>
      <c r="O1860" s="184">
        <v>3.6524000000000001</v>
      </c>
      <c r="P1860" s="184">
        <v>4.3762999999999996</v>
      </c>
      <c r="Q1860" s="184">
        <v>5.9265999999999996</v>
      </c>
      <c r="R1860" s="184">
        <v>3.7719</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44459</v>
      </c>
      <c r="E1861" s="184">
        <v>2299.6819</v>
      </c>
      <c r="F1861" s="184">
        <v>2.8443999999999998</v>
      </c>
      <c r="G1861" s="184">
        <v>2.8443999999999998</v>
      </c>
      <c r="H1861" s="184">
        <v>2.8147000000000002</v>
      </c>
      <c r="I1861" s="184">
        <v>2.8778999999999999</v>
      </c>
      <c r="J1861" s="184">
        <v>3.4344000000000001</v>
      </c>
      <c r="K1861" s="184">
        <v>3.7256</v>
      </c>
      <c r="L1861" s="184">
        <v>3.7686000000000002</v>
      </c>
      <c r="M1861" s="184">
        <v>3.6071</v>
      </c>
      <c r="N1861" s="184">
        <v>3.6770999999999998</v>
      </c>
      <c r="O1861" s="184">
        <v>4.5079000000000002</v>
      </c>
      <c r="P1861" s="184">
        <v>5.1826999999999996</v>
      </c>
      <c r="Q1861" s="184">
        <v>6.8901000000000003</v>
      </c>
      <c r="R1861" s="184">
        <v>4.6220999999999997</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44459</v>
      </c>
      <c r="E1862" s="184">
        <v>4801.5303999999996</v>
      </c>
      <c r="F1862" s="184">
        <v>3.0648</v>
      </c>
      <c r="G1862" s="184">
        <v>3.0648</v>
      </c>
      <c r="H1862" s="184">
        <v>3.0573999999999999</v>
      </c>
      <c r="I1862" s="184">
        <v>3.0621999999999998</v>
      </c>
      <c r="J1862" s="184">
        <v>3.4674</v>
      </c>
      <c r="K1862" s="184">
        <v>3.8902999999999999</v>
      </c>
      <c r="L1862" s="184">
        <v>3.8466</v>
      </c>
      <c r="M1862" s="184">
        <v>3.6456</v>
      </c>
      <c r="N1862" s="184">
        <v>3.8439000000000001</v>
      </c>
      <c r="O1862" s="184">
        <v>6.4321999999999999</v>
      </c>
      <c r="P1862" s="184">
        <v>6.6929999999999996</v>
      </c>
      <c r="Q1862" s="184">
        <v>7.5762</v>
      </c>
      <c r="R1862" s="184">
        <v>5.3346999999999998</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44459</v>
      </c>
      <c r="E1863" s="184">
        <v>4755.5868</v>
      </c>
      <c r="F1863" s="184">
        <v>2.8845000000000001</v>
      </c>
      <c r="G1863" s="184">
        <v>2.8845000000000001</v>
      </c>
      <c r="H1863" s="184">
        <v>2.8769</v>
      </c>
      <c r="I1863" s="184">
        <v>2.8816000000000002</v>
      </c>
      <c r="J1863" s="184">
        <v>3.2867000000000002</v>
      </c>
      <c r="K1863" s="184">
        <v>3.7075999999999998</v>
      </c>
      <c r="L1863" s="184">
        <v>3.6627999999999998</v>
      </c>
      <c r="M1863" s="184">
        <v>3.4601999999999999</v>
      </c>
      <c r="N1863" s="184">
        <v>3.6577999999999999</v>
      </c>
      <c r="O1863" s="184">
        <v>6.2599</v>
      </c>
      <c r="P1863" s="184">
        <v>6.5431999999999997</v>
      </c>
      <c r="Q1863" s="184">
        <v>7.2239000000000004</v>
      </c>
      <c r="R1863" s="184">
        <v>5.1538000000000004</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44459</v>
      </c>
      <c r="E1864" s="184">
        <v>11.2727</v>
      </c>
      <c r="F1864" s="184">
        <v>3.3468</v>
      </c>
      <c r="G1864" s="184">
        <v>3.3468</v>
      </c>
      <c r="H1864" s="184">
        <v>3.0084</v>
      </c>
      <c r="I1864" s="184">
        <v>3.0333000000000001</v>
      </c>
      <c r="J1864" s="184">
        <v>3.4883999999999999</v>
      </c>
      <c r="K1864" s="184">
        <v>3.8896000000000002</v>
      </c>
      <c r="L1864" s="184">
        <v>4.0053999999999998</v>
      </c>
      <c r="M1864" s="184">
        <v>3.7892999999999999</v>
      </c>
      <c r="N1864" s="184">
        <v>3.927</v>
      </c>
      <c r="O1864" s="184"/>
      <c r="P1864" s="184"/>
      <c r="Q1864" s="184">
        <v>5.4840999999999998</v>
      </c>
      <c r="R1864" s="184">
        <v>5.1249000000000002</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44459</v>
      </c>
      <c r="E1865" s="184">
        <v>10.9754</v>
      </c>
      <c r="F1865" s="184">
        <v>1.9957</v>
      </c>
      <c r="G1865" s="184">
        <v>1.9957</v>
      </c>
      <c r="H1865" s="184">
        <v>1.6633</v>
      </c>
      <c r="I1865" s="184">
        <v>1.6877</v>
      </c>
      <c r="J1865" s="184">
        <v>2.1602000000000001</v>
      </c>
      <c r="K1865" s="184">
        <v>2.5569000000000002</v>
      </c>
      <c r="L1865" s="184">
        <v>2.6507000000000001</v>
      </c>
      <c r="M1865" s="184">
        <v>2.4070999999999998</v>
      </c>
      <c r="N1865" s="184">
        <v>2.5703</v>
      </c>
      <c r="O1865" s="184"/>
      <c r="P1865" s="184"/>
      <c r="Q1865" s="184">
        <v>4.2351000000000001</v>
      </c>
      <c r="R1865" s="184">
        <v>3.8757999999999999</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44459</v>
      </c>
      <c r="E1866" s="184">
        <v>11.6587</v>
      </c>
      <c r="F1866" s="184">
        <v>3.5491999999999999</v>
      </c>
      <c r="G1866" s="184">
        <v>3.5491999999999999</v>
      </c>
      <c r="H1866" s="184">
        <v>3.1326000000000001</v>
      </c>
      <c r="I1866" s="184">
        <v>3.2913999999999999</v>
      </c>
      <c r="J1866" s="184">
        <v>3.8704999999999998</v>
      </c>
      <c r="K1866" s="184">
        <v>4.2184999999999997</v>
      </c>
      <c r="L1866" s="184">
        <v>4.2157</v>
      </c>
      <c r="M1866" s="184">
        <v>3.9521000000000002</v>
      </c>
      <c r="N1866" s="184">
        <v>4.1417000000000002</v>
      </c>
      <c r="O1866" s="184"/>
      <c r="P1866" s="184"/>
      <c r="Q1866" s="184">
        <v>5.9321999999999999</v>
      </c>
      <c r="R1866" s="184">
        <v>5.2226999999999997</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44459</v>
      </c>
      <c r="E1867" s="184">
        <v>11.443199999999999</v>
      </c>
      <c r="F1867" s="184">
        <v>2.6585999999999999</v>
      </c>
      <c r="G1867" s="184">
        <v>2.6585999999999999</v>
      </c>
      <c r="H1867" s="184">
        <v>2.2336999999999998</v>
      </c>
      <c r="I1867" s="184">
        <v>2.4857999999999998</v>
      </c>
      <c r="J1867" s="184">
        <v>3.0844999999999998</v>
      </c>
      <c r="K1867" s="184">
        <v>3.4508000000000001</v>
      </c>
      <c r="L1867" s="184">
        <v>3.4453999999999998</v>
      </c>
      <c r="M1867" s="184">
        <v>3.1581999999999999</v>
      </c>
      <c r="N1867" s="184">
        <v>3.3231999999999999</v>
      </c>
      <c r="O1867" s="184"/>
      <c r="P1867" s="184"/>
      <c r="Q1867" s="184">
        <v>5.1927000000000003</v>
      </c>
      <c r="R1867" s="184">
        <v>4.4413999999999998</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44459</v>
      </c>
      <c r="E1868" s="184">
        <v>3477.6743000000001</v>
      </c>
      <c r="F1868" s="184">
        <v>3.0074000000000001</v>
      </c>
      <c r="G1868" s="184">
        <v>3.0074000000000001</v>
      </c>
      <c r="H1868" s="184">
        <v>2.6974</v>
      </c>
      <c r="I1868" s="184">
        <v>2.8178999999999998</v>
      </c>
      <c r="J1868" s="184">
        <v>3.6711999999999998</v>
      </c>
      <c r="K1868" s="184">
        <v>3.9481000000000002</v>
      </c>
      <c r="L1868" s="184">
        <v>4.0533000000000001</v>
      </c>
      <c r="M1868" s="184">
        <v>3.9554</v>
      </c>
      <c r="N1868" s="184">
        <v>4.2990000000000004</v>
      </c>
      <c r="O1868" s="184">
        <v>4.9855999999999998</v>
      </c>
      <c r="P1868" s="184">
        <v>5.9649999999999999</v>
      </c>
      <c r="Q1868" s="184">
        <v>7.5197000000000003</v>
      </c>
      <c r="R1868" s="184">
        <v>5.4795999999999996</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44459</v>
      </c>
      <c r="E1869" s="184">
        <v>3310.8411000000001</v>
      </c>
      <c r="F1869" s="184">
        <v>2.4287999999999998</v>
      </c>
      <c r="G1869" s="184">
        <v>2.4287999999999998</v>
      </c>
      <c r="H1869" s="184">
        <v>2.1286999999999998</v>
      </c>
      <c r="I1869" s="184">
        <v>2.2530999999999999</v>
      </c>
      <c r="J1869" s="184">
        <v>3.1078000000000001</v>
      </c>
      <c r="K1869" s="184">
        <v>3.4041999999999999</v>
      </c>
      <c r="L1869" s="184">
        <v>3.4828000000000001</v>
      </c>
      <c r="M1869" s="184">
        <v>3.4043000000000001</v>
      </c>
      <c r="N1869" s="184">
        <v>3.7549999999999999</v>
      </c>
      <c r="O1869" s="184">
        <v>4.4146999999999998</v>
      </c>
      <c r="P1869" s="184">
        <v>5.3605999999999998</v>
      </c>
      <c r="Q1869" s="184">
        <v>6.8482000000000003</v>
      </c>
      <c r="R1869" s="184">
        <v>4.9061000000000003</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44459</v>
      </c>
      <c r="E1870" s="184">
        <v>1119.6501000000001</v>
      </c>
      <c r="F1870" s="184">
        <v>2.6269999999999998</v>
      </c>
      <c r="G1870" s="184">
        <v>2.6269999999999998</v>
      </c>
      <c r="H1870" s="184">
        <v>43.5764</v>
      </c>
      <c r="I1870" s="184">
        <v>23.145099999999999</v>
      </c>
      <c r="J1870" s="184">
        <v>11.9384</v>
      </c>
      <c r="K1870" s="184">
        <v>5.9676999999999998</v>
      </c>
      <c r="L1870" s="184">
        <v>4.5495000000000001</v>
      </c>
      <c r="M1870" s="184">
        <v>5.0187999999999997</v>
      </c>
      <c r="N1870" s="184">
        <v>4.5902000000000003</v>
      </c>
      <c r="O1870" s="184"/>
      <c r="P1870" s="184"/>
      <c r="Q1870" s="184">
        <v>5.0518999999999998</v>
      </c>
      <c r="R1870" s="184">
        <v>4.7009999999999996</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44459</v>
      </c>
      <c r="E1871" s="184">
        <v>1106.2968000000001</v>
      </c>
      <c r="F1871" s="184">
        <v>2.1273</v>
      </c>
      <c r="G1871" s="184">
        <v>2.1273</v>
      </c>
      <c r="H1871" s="184">
        <v>43.074599999999997</v>
      </c>
      <c r="I1871" s="184">
        <v>22.6417</v>
      </c>
      <c r="J1871" s="184">
        <v>11.4345</v>
      </c>
      <c r="K1871" s="184">
        <v>5.4608999999999996</v>
      </c>
      <c r="L1871" s="184">
        <v>4.0385</v>
      </c>
      <c r="M1871" s="184">
        <v>4.5010000000000003</v>
      </c>
      <c r="N1871" s="184">
        <v>4.0686</v>
      </c>
      <c r="O1871" s="184"/>
      <c r="P1871" s="184"/>
      <c r="Q1871" s="184">
        <v>4.5037000000000003</v>
      </c>
      <c r="R1871" s="184">
        <v>4.1668000000000003</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3.1558350877192973</v>
      </c>
      <c r="G1872" s="186">
        <v>3.1558350877192973</v>
      </c>
      <c r="H1872" s="186">
        <v>4.4076719298245619</v>
      </c>
      <c r="I1872" s="186">
        <v>3.8207438596491237</v>
      </c>
      <c r="J1872" s="186">
        <v>3.981605263157896</v>
      </c>
      <c r="K1872" s="186">
        <v>4.5256491228070175</v>
      </c>
      <c r="L1872" s="186">
        <v>4.2851122807017541</v>
      </c>
      <c r="M1872" s="186">
        <v>3.9834736842105252</v>
      </c>
      <c r="N1872" s="186">
        <v>4.1172145454545452</v>
      </c>
      <c r="O1872" s="186">
        <v>5.8152560975609759</v>
      </c>
      <c r="P1872" s="186">
        <v>6.2178857142857149</v>
      </c>
      <c r="Q1872" s="186">
        <v>6.4926456140350899</v>
      </c>
      <c r="R1872" s="186">
        <v>5.9575428571428564</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2.8845000000000001</v>
      </c>
      <c r="G1873" s="186">
        <v>2.8845000000000001</v>
      </c>
      <c r="H1873" s="186">
        <v>2.7953000000000001</v>
      </c>
      <c r="I1873" s="186">
        <v>2.8816000000000002</v>
      </c>
      <c r="J1873" s="186">
        <v>3.3664999999999998</v>
      </c>
      <c r="K1873" s="186">
        <v>3.8075000000000001</v>
      </c>
      <c r="L1873" s="186">
        <v>3.7694000000000001</v>
      </c>
      <c r="M1873" s="186">
        <v>3.6071</v>
      </c>
      <c r="N1873" s="186">
        <v>3.8062999999999998</v>
      </c>
      <c r="O1873" s="186">
        <v>5.9882</v>
      </c>
      <c r="P1873" s="186">
        <v>6.4298000000000002</v>
      </c>
      <c r="Q1873" s="186">
        <v>6.8901000000000003</v>
      </c>
      <c r="R1873" s="186">
        <v>5.0521000000000003</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44459</v>
      </c>
      <c r="E1876" s="184">
        <v>72.0107</v>
      </c>
      <c r="F1876" s="184">
        <v>-2.0668000000000002</v>
      </c>
      <c r="G1876" s="184">
        <v>-2.0668000000000002</v>
      </c>
      <c r="H1876" s="184">
        <v>-0.57630000000000003</v>
      </c>
      <c r="I1876" s="184">
        <v>-0.3785</v>
      </c>
      <c r="J1876" s="184">
        <v>5.9090999999999996</v>
      </c>
      <c r="K1876" s="184">
        <v>9.3145000000000007</v>
      </c>
      <c r="L1876" s="184">
        <v>22.496099999999998</v>
      </c>
      <c r="M1876" s="184">
        <v>35.874400000000001</v>
      </c>
      <c r="N1876" s="184">
        <v>55.752000000000002</v>
      </c>
      <c r="O1876" s="184">
        <v>8.3971999999999998</v>
      </c>
      <c r="P1876" s="184">
        <v>8.9123999999999999</v>
      </c>
      <c r="Q1876" s="184">
        <v>15.7559</v>
      </c>
      <c r="R1876" s="184">
        <v>25.2163</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44459</v>
      </c>
      <c r="E1877" s="184">
        <v>78.3934</v>
      </c>
      <c r="F1877" s="184">
        <v>-2.0592000000000001</v>
      </c>
      <c r="G1877" s="184">
        <v>-2.0592000000000001</v>
      </c>
      <c r="H1877" s="184">
        <v>-0.55940000000000001</v>
      </c>
      <c r="I1877" s="184">
        <v>-0.34350000000000003</v>
      </c>
      <c r="J1877" s="184">
        <v>5.9931999999999999</v>
      </c>
      <c r="K1877" s="184">
        <v>9.5771999999999995</v>
      </c>
      <c r="L1877" s="184">
        <v>23.077999999999999</v>
      </c>
      <c r="M1877" s="184">
        <v>36.816800000000001</v>
      </c>
      <c r="N1877" s="184">
        <v>57.252000000000002</v>
      </c>
      <c r="O1877" s="184">
        <v>9.5670999999999999</v>
      </c>
      <c r="P1877" s="184">
        <v>10.1328</v>
      </c>
      <c r="Q1877" s="184">
        <v>18.0474</v>
      </c>
      <c r="R1877" s="184">
        <v>26.5016</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44459</v>
      </c>
      <c r="E1878" s="184">
        <v>13.401999999999999</v>
      </c>
      <c r="F1878" s="184">
        <v>-0.83609999999999995</v>
      </c>
      <c r="G1878" s="184">
        <v>-0.83609999999999995</v>
      </c>
      <c r="H1878" s="184">
        <v>-0.33460000000000001</v>
      </c>
      <c r="I1878" s="184">
        <v>-0.23080000000000001</v>
      </c>
      <c r="J1878" s="184">
        <v>3.6343999999999999</v>
      </c>
      <c r="K1878" s="184">
        <v>9.1990999999999996</v>
      </c>
      <c r="L1878" s="184">
        <v>23.361599999999999</v>
      </c>
      <c r="M1878" s="184">
        <v>32.260899999999999</v>
      </c>
      <c r="N1878" s="184"/>
      <c r="O1878" s="184"/>
      <c r="P1878" s="184"/>
      <c r="Q1878" s="184">
        <v>34.020000000000003</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44459</v>
      </c>
      <c r="E1879" s="184">
        <v>13.323</v>
      </c>
      <c r="F1879" s="184">
        <v>-0.84099999999999997</v>
      </c>
      <c r="G1879" s="184">
        <v>-0.84099999999999997</v>
      </c>
      <c r="H1879" s="184">
        <v>-0.34410000000000002</v>
      </c>
      <c r="I1879" s="184">
        <v>-0.26200000000000001</v>
      </c>
      <c r="J1879" s="184">
        <v>3.5680999999999998</v>
      </c>
      <c r="K1879" s="184">
        <v>8.9905000000000008</v>
      </c>
      <c r="L1879" s="184">
        <v>22.894600000000001</v>
      </c>
      <c r="M1879" s="184">
        <v>31.507300000000001</v>
      </c>
      <c r="N1879" s="184"/>
      <c r="O1879" s="184"/>
      <c r="P1879" s="184"/>
      <c r="Q1879" s="184">
        <v>33.229999999999997</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44459</v>
      </c>
      <c r="E1880" s="184">
        <v>421.827</v>
      </c>
      <c r="F1880" s="184">
        <v>-1.5916999999999999</v>
      </c>
      <c r="G1880" s="184">
        <v>-1.5916999999999999</v>
      </c>
      <c r="H1880" s="184">
        <v>-0.16259999999999999</v>
      </c>
      <c r="I1880" s="184">
        <v>-0.3503</v>
      </c>
      <c r="J1880" s="184">
        <v>5.1993</v>
      </c>
      <c r="K1880" s="184">
        <v>11.621600000000001</v>
      </c>
      <c r="L1880" s="184">
        <v>21.153700000000001</v>
      </c>
      <c r="M1880" s="184">
        <v>33.200400000000002</v>
      </c>
      <c r="N1880" s="184">
        <v>54.5884</v>
      </c>
      <c r="O1880" s="184">
        <v>12.148400000000001</v>
      </c>
      <c r="P1880" s="184">
        <v>13.3325</v>
      </c>
      <c r="Q1880" s="184">
        <v>14.4909</v>
      </c>
      <c r="R1880" s="184">
        <v>24.055700000000002</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44459</v>
      </c>
      <c r="E1881" s="184">
        <v>455.53500000000003</v>
      </c>
      <c r="F1881" s="184">
        <v>-1.5843</v>
      </c>
      <c r="G1881" s="184">
        <v>-1.5843</v>
      </c>
      <c r="H1881" s="184">
        <v>-0.14710000000000001</v>
      </c>
      <c r="I1881" s="184">
        <v>-0.3175</v>
      </c>
      <c r="J1881" s="184">
        <v>5.2781000000000002</v>
      </c>
      <c r="K1881" s="184">
        <v>11.881600000000001</v>
      </c>
      <c r="L1881" s="184">
        <v>21.729199999999999</v>
      </c>
      <c r="M1881" s="184">
        <v>34.1355</v>
      </c>
      <c r="N1881" s="184">
        <v>56.0137</v>
      </c>
      <c r="O1881" s="184">
        <v>13.257899999999999</v>
      </c>
      <c r="P1881" s="184">
        <v>14.536</v>
      </c>
      <c r="Q1881" s="184">
        <v>16.881599999999999</v>
      </c>
      <c r="R1881" s="184">
        <v>25.1784</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44459</v>
      </c>
      <c r="E1882" s="184">
        <v>234.23</v>
      </c>
      <c r="F1882" s="184">
        <v>-1.4100999999999999</v>
      </c>
      <c r="G1882" s="184">
        <v>-1.4100999999999999</v>
      </c>
      <c r="H1882" s="184">
        <v>0.36420000000000002</v>
      </c>
      <c r="I1882" s="184">
        <v>1.0745</v>
      </c>
      <c r="J1882" s="184">
        <v>5.8906000000000001</v>
      </c>
      <c r="K1882" s="184">
        <v>10.1067</v>
      </c>
      <c r="L1882" s="184">
        <v>21.4634</v>
      </c>
      <c r="M1882" s="184">
        <v>35.353900000000003</v>
      </c>
      <c r="N1882" s="184">
        <v>54.7605</v>
      </c>
      <c r="O1882" s="184">
        <v>15.4895</v>
      </c>
      <c r="P1882" s="184">
        <v>13.1998</v>
      </c>
      <c r="Q1882" s="184">
        <v>20.244199999999999</v>
      </c>
      <c r="R1882" s="184">
        <v>29.821400000000001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44459</v>
      </c>
      <c r="E1883" s="184">
        <v>252.1</v>
      </c>
      <c r="F1883" s="184">
        <v>-1.4078999999999999</v>
      </c>
      <c r="G1883" s="184">
        <v>-1.4078999999999999</v>
      </c>
      <c r="H1883" s="184">
        <v>0.37830000000000003</v>
      </c>
      <c r="I1883" s="184">
        <v>1.0988</v>
      </c>
      <c r="J1883" s="184">
        <v>5.9421999999999997</v>
      </c>
      <c r="K1883" s="184">
        <v>10.2607</v>
      </c>
      <c r="L1883" s="184">
        <v>21.793299999999999</v>
      </c>
      <c r="M1883" s="184">
        <v>35.873699999999999</v>
      </c>
      <c r="N1883" s="184">
        <v>55.569299999999998</v>
      </c>
      <c r="O1883" s="184">
        <v>16.169899999999998</v>
      </c>
      <c r="P1883" s="184">
        <v>14.086499999999999</v>
      </c>
      <c r="Q1883" s="184">
        <v>18.3368</v>
      </c>
      <c r="R1883" s="184">
        <v>30.514399999999998</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44459</v>
      </c>
      <c r="E1884" s="184">
        <v>16.03</v>
      </c>
      <c r="F1884" s="184">
        <v>-1.8972</v>
      </c>
      <c r="G1884" s="184">
        <v>-1.8972</v>
      </c>
      <c r="H1884" s="184">
        <v>-1.3537999999999999</v>
      </c>
      <c r="I1884" s="184">
        <v>-1.2323</v>
      </c>
      <c r="J1884" s="184">
        <v>4.9084000000000003</v>
      </c>
      <c r="K1884" s="184">
        <v>9.1219000000000001</v>
      </c>
      <c r="L1884" s="184">
        <v>19.626899999999999</v>
      </c>
      <c r="M1884" s="184">
        <v>34.367100000000001</v>
      </c>
      <c r="N1884" s="184">
        <v>53.5441</v>
      </c>
      <c r="O1884" s="184">
        <v>16.844899999999999</v>
      </c>
      <c r="P1884" s="184"/>
      <c r="Q1884" s="184">
        <v>16.5122</v>
      </c>
      <c r="R1884" s="184">
        <v>24.654</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44459</v>
      </c>
      <c r="E1885" s="184">
        <v>15.45</v>
      </c>
      <c r="F1885" s="184">
        <v>-1.9048</v>
      </c>
      <c r="G1885" s="184">
        <v>-1.9048</v>
      </c>
      <c r="H1885" s="184">
        <v>-1.341</v>
      </c>
      <c r="I1885" s="184">
        <v>-1.278</v>
      </c>
      <c r="J1885" s="184">
        <v>4.8167999999999997</v>
      </c>
      <c r="K1885" s="184">
        <v>8.8795000000000002</v>
      </c>
      <c r="L1885" s="184">
        <v>19.120999999999999</v>
      </c>
      <c r="M1885" s="184">
        <v>33.534999999999997</v>
      </c>
      <c r="N1885" s="184">
        <v>52.216700000000003</v>
      </c>
      <c r="O1885" s="184">
        <v>15.4975</v>
      </c>
      <c r="P1885" s="184"/>
      <c r="Q1885" s="184">
        <v>15.129899999999999</v>
      </c>
      <c r="R1885" s="184">
        <v>23.767600000000002</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44459</v>
      </c>
      <c r="E1886" s="184">
        <v>89.86</v>
      </c>
      <c r="F1886" s="184">
        <v>-1.3935999999999999</v>
      </c>
      <c r="G1886" s="184">
        <v>-1.3935999999999999</v>
      </c>
      <c r="H1886" s="184">
        <v>-1.0243</v>
      </c>
      <c r="I1886" s="184">
        <v>0.1114</v>
      </c>
      <c r="J1886" s="184">
        <v>5.3211000000000004</v>
      </c>
      <c r="K1886" s="184">
        <v>11.1854</v>
      </c>
      <c r="L1886" s="184">
        <v>29.818000000000001</v>
      </c>
      <c r="M1886" s="184">
        <v>53.370899999999999</v>
      </c>
      <c r="N1886" s="184">
        <v>82.865300000000005</v>
      </c>
      <c r="O1886" s="184">
        <v>17.221499999999999</v>
      </c>
      <c r="P1886" s="184">
        <v>17.529599999999999</v>
      </c>
      <c r="Q1886" s="184">
        <v>17.572500000000002</v>
      </c>
      <c r="R1886" s="184">
        <v>35.158099999999997</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44459</v>
      </c>
      <c r="E1887" s="184">
        <v>82.6</v>
      </c>
      <c r="F1887" s="184">
        <v>-1.3967000000000001</v>
      </c>
      <c r="G1887" s="184">
        <v>-1.3967000000000001</v>
      </c>
      <c r="H1887" s="184">
        <v>-1.0423</v>
      </c>
      <c r="I1887" s="184">
        <v>7.2700000000000001E-2</v>
      </c>
      <c r="J1887" s="184">
        <v>5.2363</v>
      </c>
      <c r="K1887" s="184">
        <v>10.8874</v>
      </c>
      <c r="L1887" s="184">
        <v>29.123000000000001</v>
      </c>
      <c r="M1887" s="184">
        <v>52.117899999999999</v>
      </c>
      <c r="N1887" s="184">
        <v>80.902299999999997</v>
      </c>
      <c r="O1887" s="184">
        <v>15.945499999999999</v>
      </c>
      <c r="P1887" s="184">
        <v>16.251999999999999</v>
      </c>
      <c r="Q1887" s="184">
        <v>16.864899999999999</v>
      </c>
      <c r="R1887" s="184">
        <v>33.730699999999999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44459</v>
      </c>
      <c r="E1888" s="184">
        <v>18.9773</v>
      </c>
      <c r="F1888" s="184">
        <v>-1.4371</v>
      </c>
      <c r="G1888" s="184">
        <v>-1.4371</v>
      </c>
      <c r="H1888" s="184">
        <v>-0.26019999999999999</v>
      </c>
      <c r="I1888" s="184">
        <v>0.29599999999999999</v>
      </c>
      <c r="J1888" s="184">
        <v>5.5537999999999998</v>
      </c>
      <c r="K1888" s="184">
        <v>10.1187</v>
      </c>
      <c r="L1888" s="184">
        <v>20.5474</v>
      </c>
      <c r="M1888" s="184">
        <v>26.831600000000002</v>
      </c>
      <c r="N1888" s="184">
        <v>51.7941</v>
      </c>
      <c r="O1888" s="184">
        <v>11.9795</v>
      </c>
      <c r="P1888" s="184">
        <v>10.6069</v>
      </c>
      <c r="Q1888" s="184">
        <v>11.187799999999999</v>
      </c>
      <c r="R1888" s="184">
        <v>26.193100000000001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44459</v>
      </c>
      <c r="E1889" s="184">
        <v>16.875599999999999</v>
      </c>
      <c r="F1889" s="184">
        <v>-1.4517</v>
      </c>
      <c r="G1889" s="184">
        <v>-1.4517</v>
      </c>
      <c r="H1889" s="184">
        <v>-0.2954</v>
      </c>
      <c r="I1889" s="184">
        <v>0.23400000000000001</v>
      </c>
      <c r="J1889" s="184">
        <v>5.4</v>
      </c>
      <c r="K1889" s="184">
        <v>9.6188000000000002</v>
      </c>
      <c r="L1889" s="184">
        <v>19.4648</v>
      </c>
      <c r="M1889" s="184">
        <v>24.4146</v>
      </c>
      <c r="N1889" s="184">
        <v>48.2331</v>
      </c>
      <c r="O1889" s="184">
        <v>9.9903999999999993</v>
      </c>
      <c r="P1889" s="184">
        <v>8.5604999999999993</v>
      </c>
      <c r="Q1889" s="184">
        <v>9.0482999999999993</v>
      </c>
      <c r="R1889" s="184">
        <v>23.6953</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44459</v>
      </c>
      <c r="E1890" s="184">
        <v>401.79383471642097</v>
      </c>
      <c r="F1890" s="184">
        <v>-1.7299</v>
      </c>
      <c r="G1890" s="184">
        <v>-1.7299</v>
      </c>
      <c r="H1890" s="184">
        <v>-1.0992</v>
      </c>
      <c r="I1890" s="184">
        <v>-0.57640000000000002</v>
      </c>
      <c r="J1890" s="184">
        <v>5.3548</v>
      </c>
      <c r="K1890" s="184">
        <v>10.614800000000001</v>
      </c>
      <c r="L1890" s="184">
        <v>18.6541</v>
      </c>
      <c r="M1890" s="184">
        <v>32.262700000000002</v>
      </c>
      <c r="N1890" s="184">
        <v>61.728200000000001</v>
      </c>
      <c r="O1890" s="184">
        <v>16.0823</v>
      </c>
      <c r="P1890" s="184">
        <v>14.456799999999999</v>
      </c>
      <c r="Q1890" s="184">
        <v>16.401900000000001</v>
      </c>
      <c r="R1890" s="184">
        <v>25.6799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44459</v>
      </c>
      <c r="E1891" s="184">
        <v>53.983400000000003</v>
      </c>
      <c r="F1891" s="184">
        <v>-1.7246999999999999</v>
      </c>
      <c r="G1891" s="184">
        <v>-1.7246999999999999</v>
      </c>
      <c r="H1891" s="184">
        <v>-1.0869</v>
      </c>
      <c r="I1891" s="184">
        <v>-0.55159999999999998</v>
      </c>
      <c r="J1891" s="184">
        <v>5.4128999999999996</v>
      </c>
      <c r="K1891" s="184">
        <v>10.8</v>
      </c>
      <c r="L1891" s="184">
        <v>19.045400000000001</v>
      </c>
      <c r="M1891" s="184">
        <v>32.914299999999997</v>
      </c>
      <c r="N1891" s="184">
        <v>62.788899999999998</v>
      </c>
      <c r="O1891" s="184">
        <v>16.838699999999999</v>
      </c>
      <c r="P1891" s="184">
        <v>15.3513</v>
      </c>
      <c r="Q1891" s="184">
        <v>16.2774</v>
      </c>
      <c r="R1891" s="184">
        <v>26.498999999999999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44459</v>
      </c>
      <c r="E1892" s="184">
        <v>59.826000000000001</v>
      </c>
      <c r="F1892" s="184">
        <v>-1.6489</v>
      </c>
      <c r="G1892" s="184">
        <v>-1.6489</v>
      </c>
      <c r="H1892" s="184">
        <v>-1.383</v>
      </c>
      <c r="I1892" s="184">
        <v>-1.0863</v>
      </c>
      <c r="J1892" s="184">
        <v>4.8971999999999998</v>
      </c>
      <c r="K1892" s="184">
        <v>11.7867</v>
      </c>
      <c r="L1892" s="184">
        <v>23.6739</v>
      </c>
      <c r="M1892" s="184">
        <v>37.310099999999998</v>
      </c>
      <c r="N1892" s="184">
        <v>57.5944</v>
      </c>
      <c r="O1892" s="184">
        <v>16.233599999999999</v>
      </c>
      <c r="P1892" s="184">
        <v>15.398999999999999</v>
      </c>
      <c r="Q1892" s="184">
        <v>19.905200000000001</v>
      </c>
      <c r="R1892" s="184">
        <v>28.7531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44459</v>
      </c>
      <c r="E1893" s="184">
        <v>55.6</v>
      </c>
      <c r="F1893" s="184">
        <v>-1.6573</v>
      </c>
      <c r="G1893" s="184">
        <v>-1.6573</v>
      </c>
      <c r="H1893" s="184">
        <v>-1.401</v>
      </c>
      <c r="I1893" s="184">
        <v>-1.1238999999999999</v>
      </c>
      <c r="J1893" s="184">
        <v>4.8087999999999997</v>
      </c>
      <c r="K1893" s="184">
        <v>11.5055</v>
      </c>
      <c r="L1893" s="184">
        <v>23.063300000000002</v>
      </c>
      <c r="M1893" s="184">
        <v>36.317900000000002</v>
      </c>
      <c r="N1893" s="184">
        <v>56.078899999999997</v>
      </c>
      <c r="O1893" s="184">
        <v>15.106999999999999</v>
      </c>
      <c r="P1893" s="184">
        <v>14.3421</v>
      </c>
      <c r="Q1893" s="184">
        <v>15.7829</v>
      </c>
      <c r="R1893" s="184">
        <v>27.5121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44459</v>
      </c>
      <c r="E1894" s="184">
        <v>118.9053</v>
      </c>
      <c r="F1894" s="184">
        <v>-1.909</v>
      </c>
      <c r="G1894" s="184">
        <v>-1.909</v>
      </c>
      <c r="H1894" s="184">
        <v>-0.58889999999999998</v>
      </c>
      <c r="I1894" s="184">
        <v>-0.33439999999999998</v>
      </c>
      <c r="J1894" s="184">
        <v>5.6750999999999996</v>
      </c>
      <c r="K1894" s="184">
        <v>11.8226</v>
      </c>
      <c r="L1894" s="184">
        <v>23.0444</v>
      </c>
      <c r="M1894" s="184">
        <v>37.977699999999999</v>
      </c>
      <c r="N1894" s="184">
        <v>62.364600000000003</v>
      </c>
      <c r="O1894" s="184">
        <v>17.7667</v>
      </c>
      <c r="P1894" s="184">
        <v>15.2689</v>
      </c>
      <c r="Q1894" s="184">
        <v>16.4072</v>
      </c>
      <c r="R1894" s="184">
        <v>28.898700000000002</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44459</v>
      </c>
      <c r="E1895" s="184">
        <v>126.67749999999999</v>
      </c>
      <c r="F1895" s="184">
        <v>-1.903</v>
      </c>
      <c r="G1895" s="184">
        <v>-1.903</v>
      </c>
      <c r="H1895" s="184">
        <v>-0.57589999999999997</v>
      </c>
      <c r="I1895" s="184">
        <v>-0.309</v>
      </c>
      <c r="J1895" s="184">
        <v>5.7302999999999997</v>
      </c>
      <c r="K1895" s="184">
        <v>11.994400000000001</v>
      </c>
      <c r="L1895" s="184">
        <v>23.4299</v>
      </c>
      <c r="M1895" s="184">
        <v>38.630000000000003</v>
      </c>
      <c r="N1895" s="184">
        <v>63.386699999999998</v>
      </c>
      <c r="O1895" s="184">
        <v>18.520700000000001</v>
      </c>
      <c r="P1895" s="184">
        <v>16.077400000000001</v>
      </c>
      <c r="Q1895" s="184">
        <v>16.1462</v>
      </c>
      <c r="R1895" s="184">
        <v>29.729900000000001</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44459</v>
      </c>
      <c r="E1896" s="184">
        <v>76.63</v>
      </c>
      <c r="F1896" s="184">
        <v>-1.8445</v>
      </c>
      <c r="G1896" s="184">
        <v>-1.8445</v>
      </c>
      <c r="H1896" s="184">
        <v>-1.4659</v>
      </c>
      <c r="I1896" s="184">
        <v>-1.4278</v>
      </c>
      <c r="J1896" s="184">
        <v>2.3096999999999999</v>
      </c>
      <c r="K1896" s="184">
        <v>6.1946000000000003</v>
      </c>
      <c r="L1896" s="184">
        <v>15.3545</v>
      </c>
      <c r="M1896" s="184">
        <v>27.1234</v>
      </c>
      <c r="N1896" s="184">
        <v>52.043700000000001</v>
      </c>
      <c r="O1896" s="184">
        <v>11.809100000000001</v>
      </c>
      <c r="P1896" s="184">
        <v>10.894500000000001</v>
      </c>
      <c r="Q1896" s="184">
        <v>14.007199999999999</v>
      </c>
      <c r="R1896" s="184">
        <v>20.600100000000001</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44459</v>
      </c>
      <c r="E1897" s="184">
        <v>75.41</v>
      </c>
      <c r="F1897" s="184">
        <v>-1.8482000000000001</v>
      </c>
      <c r="G1897" s="184">
        <v>-1.8482000000000001</v>
      </c>
      <c r="H1897" s="184">
        <v>-1.4763999999999999</v>
      </c>
      <c r="I1897" s="184">
        <v>-1.4505999999999999</v>
      </c>
      <c r="J1897" s="184">
        <v>2.2646999999999999</v>
      </c>
      <c r="K1897" s="184">
        <v>6.0469999999999997</v>
      </c>
      <c r="L1897" s="184">
        <v>15.0595</v>
      </c>
      <c r="M1897" s="184">
        <v>26.654399999999999</v>
      </c>
      <c r="N1897" s="184">
        <v>51.273800000000001</v>
      </c>
      <c r="O1897" s="184">
        <v>11.308400000000001</v>
      </c>
      <c r="P1897" s="184">
        <v>10.510300000000001</v>
      </c>
      <c r="Q1897" s="184">
        <v>13.687200000000001</v>
      </c>
      <c r="R1897" s="184">
        <v>20.002199999999998</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44459</v>
      </c>
      <c r="E1898" s="184">
        <v>195.13069999999999</v>
      </c>
      <c r="F1898" s="184">
        <v>-1.0233000000000001</v>
      </c>
      <c r="G1898" s="184">
        <v>-1.0233000000000001</v>
      </c>
      <c r="H1898" s="184">
        <v>0.7712</v>
      </c>
      <c r="I1898" s="184">
        <v>1.2057</v>
      </c>
      <c r="J1898" s="184">
        <v>6.3061999999999996</v>
      </c>
      <c r="K1898" s="184">
        <v>11.0563</v>
      </c>
      <c r="L1898" s="184">
        <v>18.736999999999998</v>
      </c>
      <c r="M1898" s="184">
        <v>27.105899999999998</v>
      </c>
      <c r="N1898" s="184">
        <v>45.182099999999998</v>
      </c>
      <c r="O1898" s="184">
        <v>12.182499999999999</v>
      </c>
      <c r="P1898" s="184">
        <v>13.673999999999999</v>
      </c>
      <c r="Q1898" s="184">
        <v>18.809699999999999</v>
      </c>
      <c r="R1898" s="184">
        <v>22.177900000000001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44459</v>
      </c>
      <c r="E1899" s="184">
        <v>211.51830000000001</v>
      </c>
      <c r="F1899" s="184">
        <v>-1.0145</v>
      </c>
      <c r="G1899" s="184">
        <v>-1.0145</v>
      </c>
      <c r="H1899" s="184">
        <v>0.7913</v>
      </c>
      <c r="I1899" s="184">
        <v>1.2455000000000001</v>
      </c>
      <c r="J1899" s="184">
        <v>6.4004000000000003</v>
      </c>
      <c r="K1899" s="184">
        <v>11.3657</v>
      </c>
      <c r="L1899" s="184">
        <v>19.384699999999999</v>
      </c>
      <c r="M1899" s="184">
        <v>28.1785</v>
      </c>
      <c r="N1899" s="184">
        <v>46.844299999999997</v>
      </c>
      <c r="O1899" s="184">
        <v>13.7011</v>
      </c>
      <c r="P1899" s="184">
        <v>15.021699999999999</v>
      </c>
      <c r="Q1899" s="184">
        <v>17.783100000000001</v>
      </c>
      <c r="R1899" s="184">
        <v>23.744599999999998</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44459</v>
      </c>
      <c r="E1904" s="184">
        <v>380.56349999999998</v>
      </c>
      <c r="F1904" s="184">
        <v>-1.6456</v>
      </c>
      <c r="G1904" s="184">
        <v>-1.6456</v>
      </c>
      <c r="H1904" s="184">
        <v>-1.7600000000000001E-2</v>
      </c>
      <c r="I1904" s="184">
        <v>0.74670000000000003</v>
      </c>
      <c r="J1904" s="184">
        <v>5.4363999999999999</v>
      </c>
      <c r="K1904" s="184">
        <v>9.1098999999999997</v>
      </c>
      <c r="L1904" s="184">
        <v>19.036200000000001</v>
      </c>
      <c r="M1904" s="184">
        <v>40.7256</v>
      </c>
      <c r="N1904" s="184">
        <v>72.685500000000005</v>
      </c>
      <c r="O1904" s="184">
        <v>13.580399999999999</v>
      </c>
      <c r="P1904" s="184">
        <v>12.415800000000001</v>
      </c>
      <c r="Q1904" s="184">
        <v>17.5337</v>
      </c>
      <c r="R1904" s="184">
        <v>27.703700000000001</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44459</v>
      </c>
      <c r="E1905" s="184">
        <v>406.45049999999998</v>
      </c>
      <c r="F1905" s="184">
        <v>-1.6392</v>
      </c>
      <c r="G1905" s="184">
        <v>-1.6392</v>
      </c>
      <c r="H1905" s="184">
        <v>-2.5000000000000001E-3</v>
      </c>
      <c r="I1905" s="184">
        <v>0.77759999999999996</v>
      </c>
      <c r="J1905" s="184">
        <v>5.5082000000000004</v>
      </c>
      <c r="K1905" s="184">
        <v>9.3430999999999997</v>
      </c>
      <c r="L1905" s="184">
        <v>19.547899999999998</v>
      </c>
      <c r="M1905" s="184">
        <v>41.651200000000003</v>
      </c>
      <c r="N1905" s="184">
        <v>74.227599999999995</v>
      </c>
      <c r="O1905" s="184">
        <v>14.5885</v>
      </c>
      <c r="P1905" s="184">
        <v>13.359400000000001</v>
      </c>
      <c r="Q1905" s="184">
        <v>14.3765</v>
      </c>
      <c r="R1905" s="184">
        <v>28.9055</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44459</v>
      </c>
      <c r="E1906" s="184">
        <v>16.68</v>
      </c>
      <c r="F1906" s="184">
        <v>-1.5929</v>
      </c>
      <c r="G1906" s="184">
        <v>-1.5929</v>
      </c>
      <c r="H1906" s="184">
        <v>-0.2989</v>
      </c>
      <c r="I1906" s="184">
        <v>-0.71430000000000005</v>
      </c>
      <c r="J1906" s="184">
        <v>4.9057000000000004</v>
      </c>
      <c r="K1906" s="184">
        <v>11.2742</v>
      </c>
      <c r="L1906" s="184">
        <v>19.0578</v>
      </c>
      <c r="M1906" s="184">
        <v>30.926200000000001</v>
      </c>
      <c r="N1906" s="184">
        <v>52.887300000000003</v>
      </c>
      <c r="O1906" s="184"/>
      <c r="P1906" s="184"/>
      <c r="Q1906" s="184">
        <v>20.091200000000001</v>
      </c>
      <c r="R1906" s="184">
        <v>28.4026</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44459</v>
      </c>
      <c r="E1907" s="184">
        <v>16.32</v>
      </c>
      <c r="F1907" s="184">
        <v>-1.6274999999999999</v>
      </c>
      <c r="G1907" s="184">
        <v>-1.6274999999999999</v>
      </c>
      <c r="H1907" s="184">
        <v>-0.36630000000000001</v>
      </c>
      <c r="I1907" s="184">
        <v>-0.7903</v>
      </c>
      <c r="J1907" s="184">
        <v>4.8842999999999996</v>
      </c>
      <c r="K1907" s="184">
        <v>11.0204</v>
      </c>
      <c r="L1907" s="184">
        <v>18.604700000000001</v>
      </c>
      <c r="M1907" s="184">
        <v>30.247399999999999</v>
      </c>
      <c r="N1907" s="184">
        <v>51.814</v>
      </c>
      <c r="O1907" s="184"/>
      <c r="P1907" s="184"/>
      <c r="Q1907" s="184">
        <v>19.1572</v>
      </c>
      <c r="R1907" s="184">
        <v>27.4527</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44459</v>
      </c>
      <c r="E1908" s="184">
        <v>105.4907</v>
      </c>
      <c r="F1908" s="184">
        <v>-1.4189000000000001</v>
      </c>
      <c r="G1908" s="184">
        <v>-1.4189000000000001</v>
      </c>
      <c r="H1908" s="184">
        <v>-0.36209999999999998</v>
      </c>
      <c r="I1908" s="184">
        <v>-0.75080000000000002</v>
      </c>
      <c r="J1908" s="184">
        <v>4.5694999999999997</v>
      </c>
      <c r="K1908" s="184">
        <v>10.776400000000001</v>
      </c>
      <c r="L1908" s="184">
        <v>20.266500000000001</v>
      </c>
      <c r="M1908" s="184">
        <v>31.772099999999998</v>
      </c>
      <c r="N1908" s="184">
        <v>56.3504</v>
      </c>
      <c r="O1908" s="184">
        <v>17.934200000000001</v>
      </c>
      <c r="P1908" s="184">
        <v>15.2559</v>
      </c>
      <c r="Q1908" s="184">
        <v>14.510999999999999</v>
      </c>
      <c r="R1908" s="184">
        <v>29.709800000000001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44459</v>
      </c>
      <c r="E1909" s="184">
        <v>99.052999999999997</v>
      </c>
      <c r="F1909" s="184">
        <v>-1.4242999999999999</v>
      </c>
      <c r="G1909" s="184">
        <v>-1.4242999999999999</v>
      </c>
      <c r="H1909" s="184">
        <v>-0.37519999999999998</v>
      </c>
      <c r="I1909" s="184">
        <v>-0.77680000000000005</v>
      </c>
      <c r="J1909" s="184">
        <v>4.5086000000000004</v>
      </c>
      <c r="K1909" s="184">
        <v>10.577</v>
      </c>
      <c r="L1909" s="184">
        <v>19.842700000000001</v>
      </c>
      <c r="M1909" s="184">
        <v>31.082100000000001</v>
      </c>
      <c r="N1909" s="184">
        <v>55.277099999999997</v>
      </c>
      <c r="O1909" s="184">
        <v>17.1477</v>
      </c>
      <c r="P1909" s="184">
        <v>14.4467</v>
      </c>
      <c r="Q1909" s="184">
        <v>15.2249</v>
      </c>
      <c r="R1909" s="184">
        <v>28.8567</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-1.5643299999999998</v>
      </c>
      <c r="G1910" s="186">
        <v>-1.5643299999999998</v>
      </c>
      <c r="H1910" s="186">
        <v>-0.52119666666666675</v>
      </c>
      <c r="I1910" s="186">
        <v>-0.24740666666666664</v>
      </c>
      <c r="J1910" s="186">
        <v>5.0541400000000012</v>
      </c>
      <c r="K1910" s="186">
        <v>10.201740000000001</v>
      </c>
      <c r="L1910" s="186">
        <v>21.04911666666667</v>
      </c>
      <c r="M1910" s="186">
        <v>34.351316666666669</v>
      </c>
      <c r="N1910" s="186">
        <v>58.072107142857142</v>
      </c>
      <c r="O1910" s="186">
        <v>14.435007692307691</v>
      </c>
      <c r="P1910" s="186">
        <v>13.484283333333332</v>
      </c>
      <c r="Q1910" s="186">
        <v>17.44749666666667</v>
      </c>
      <c r="R1910" s="186">
        <v>26.896967857142862</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-1.6101999999999999</v>
      </c>
      <c r="G1911" s="186">
        <v>-1.6101999999999999</v>
      </c>
      <c r="H1911" s="186">
        <v>-0.37075000000000002</v>
      </c>
      <c r="I1911" s="186">
        <v>-0.33894999999999997</v>
      </c>
      <c r="J1911" s="186">
        <v>5.2995999999999999</v>
      </c>
      <c r="K1911" s="186">
        <v>10.5959</v>
      </c>
      <c r="L1911" s="186">
        <v>20.406950000000002</v>
      </c>
      <c r="M1911" s="186">
        <v>33.367699999999999</v>
      </c>
      <c r="N1911" s="186">
        <v>55.660650000000004</v>
      </c>
      <c r="O1911" s="186">
        <v>15.298249999999999</v>
      </c>
      <c r="P1911" s="186">
        <v>14.2143</v>
      </c>
      <c r="Q1911" s="186">
        <v>16.459699999999998</v>
      </c>
      <c r="R1911" s="186">
        <v>26.977150000000002</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44459</v>
      </c>
      <c r="C8" s="65">
        <f>VLOOKUP($A8,'Return Data'!$B$7:$R$2843,4,0)</f>
        <v>30.5273</v>
      </c>
      <c r="D8" s="65">
        <f>VLOOKUP($A8,'Return Data'!$B$7:$R$2843,10,0)</f>
        <v>10.945399999999999</v>
      </c>
      <c r="E8" s="66">
        <f t="shared" ref="E8:E16" si="0">RANK(D8,D$8:D$16,0)</f>
        <v>1</v>
      </c>
      <c r="F8" s="65">
        <f>VLOOKUP($A8,'Return Data'!$B$7:$R$2843,11,0)</f>
        <v>18.924900000000001</v>
      </c>
      <c r="G8" s="66">
        <f t="shared" ref="G8:G16" si="1">RANK(F8,F$8:F$16,0)</f>
        <v>2</v>
      </c>
      <c r="H8" s="65">
        <f>VLOOKUP($A8,'Return Data'!$B$7:$R$2843,12,0)</f>
        <v>21.624199999999998</v>
      </c>
      <c r="I8" s="66">
        <f t="shared" ref="I8:I16" si="2">RANK(H8,H$8:H$16,0)</f>
        <v>3</v>
      </c>
      <c r="J8" s="65">
        <f>VLOOKUP($A8,'Return Data'!$B$7:$R$2843,13,0)</f>
        <v>39.545699999999997</v>
      </c>
      <c r="K8" s="66">
        <f t="shared" ref="K8:K16" si="3">RANK(J8,J$8:J$16,0)</f>
        <v>3</v>
      </c>
      <c r="L8" s="65">
        <f>VLOOKUP($A8,'Return Data'!$B$7:$R$2843,17,0)</f>
        <v>23.0303</v>
      </c>
      <c r="M8" s="66">
        <f t="shared" ref="M8:M14" si="4">RANK(L8,L$8:L$16,0)</f>
        <v>2</v>
      </c>
      <c r="N8" s="65">
        <f>VLOOKUP($A8,'Return Data'!$B$7:$R$2843,14,0)</f>
        <v>17.490100000000002</v>
      </c>
      <c r="O8" s="66">
        <f t="shared" ref="O8:O14" si="5">RANK(N8,N$8:N$16,0)</f>
        <v>2</v>
      </c>
      <c r="P8" s="65">
        <f>VLOOKUP($A8,'Return Data'!$B$7:$R$2843,15,0)</f>
        <v>12.761699999999999</v>
      </c>
      <c r="Q8" s="66">
        <f t="shared" ref="Q8:Q14" si="6">RANK(P8,P$8:P$16,0)</f>
        <v>3</v>
      </c>
      <c r="R8" s="65">
        <f>VLOOKUP($A8,'Return Data'!$B$7:$R$2843,16,0)</f>
        <v>10.5923</v>
      </c>
      <c r="S8" s="67">
        <f t="shared" ref="S8:S16" si="7">RANK(R8,R$8:R$16,0)</f>
        <v>4</v>
      </c>
    </row>
    <row r="9" spans="1:20" x14ac:dyDescent="0.3">
      <c r="A9" s="63" t="s">
        <v>1244</v>
      </c>
      <c r="B9" s="64">
        <f>VLOOKUP($A9,'Return Data'!$B$7:$R$2843,3,0)</f>
        <v>44459</v>
      </c>
      <c r="C9" s="65">
        <f>VLOOKUP($A9,'Return Data'!$B$7:$R$2843,4,0)</f>
        <v>46.728000000000002</v>
      </c>
      <c r="D9" s="65">
        <f>VLOOKUP($A9,'Return Data'!$B$7:$R$2843,10,0)</f>
        <v>6.907</v>
      </c>
      <c r="E9" s="66">
        <f t="shared" si="0"/>
        <v>5</v>
      </c>
      <c r="F9" s="65">
        <f>VLOOKUP($A9,'Return Data'!$B$7:$R$2843,11,0)</f>
        <v>14.1656</v>
      </c>
      <c r="G9" s="66">
        <f t="shared" si="1"/>
        <v>5</v>
      </c>
      <c r="H9" s="65">
        <f>VLOOKUP($A9,'Return Data'!$B$7:$R$2843,12,0)</f>
        <v>17.250900000000001</v>
      </c>
      <c r="I9" s="66">
        <f t="shared" si="2"/>
        <v>5</v>
      </c>
      <c r="J9" s="65">
        <f>VLOOKUP($A9,'Return Data'!$B$7:$R$2843,13,0)</f>
        <v>29.415299999999998</v>
      </c>
      <c r="K9" s="66">
        <f t="shared" si="3"/>
        <v>5</v>
      </c>
      <c r="L9" s="65">
        <f>VLOOKUP($A9,'Return Data'!$B$7:$R$2843,17,0)</f>
        <v>20.803899999999999</v>
      </c>
      <c r="M9" s="66">
        <f t="shared" si="4"/>
        <v>4</v>
      </c>
      <c r="N9" s="65">
        <f>VLOOKUP($A9,'Return Data'!$B$7:$R$2843,14,0)</f>
        <v>13.9572</v>
      </c>
      <c r="O9" s="66">
        <f t="shared" si="5"/>
        <v>4</v>
      </c>
      <c r="P9" s="65">
        <f>VLOOKUP($A9,'Return Data'!$B$7:$R$2843,15,0)</f>
        <v>10.96</v>
      </c>
      <c r="Q9" s="66">
        <f t="shared" si="6"/>
        <v>4</v>
      </c>
      <c r="R9" s="65">
        <f>VLOOKUP($A9,'Return Data'!$B$7:$R$2843,16,0)</f>
        <v>10.047000000000001</v>
      </c>
      <c r="S9" s="67">
        <f t="shared" si="7"/>
        <v>6</v>
      </c>
    </row>
    <row r="10" spans="1:20" x14ac:dyDescent="0.3">
      <c r="A10" s="63" t="s">
        <v>1246</v>
      </c>
      <c r="B10" s="64">
        <f>VLOOKUP($A10,'Return Data'!$B$7:$R$2843,3,0)</f>
        <v>44459</v>
      </c>
      <c r="C10" s="65">
        <f>VLOOKUP($A10,'Return Data'!$B$7:$R$2843,4,0)</f>
        <v>394.3032</v>
      </c>
      <c r="D10" s="65">
        <f>VLOOKUP($A10,'Return Data'!$B$7:$R$2843,10,0)</f>
        <v>9.5147999999999993</v>
      </c>
      <c r="E10" s="66">
        <f t="shared" si="0"/>
        <v>3</v>
      </c>
      <c r="F10" s="65">
        <f>VLOOKUP($A10,'Return Data'!$B$7:$R$2843,11,0)</f>
        <v>17.813099999999999</v>
      </c>
      <c r="G10" s="66">
        <f t="shared" si="1"/>
        <v>3</v>
      </c>
      <c r="H10" s="65">
        <f>VLOOKUP($A10,'Return Data'!$B$7:$R$2843,12,0)</f>
        <v>28.9495</v>
      </c>
      <c r="I10" s="66">
        <f t="shared" si="2"/>
        <v>2</v>
      </c>
      <c r="J10" s="65">
        <f>VLOOKUP($A10,'Return Data'!$B$7:$R$2843,13,0)</f>
        <v>48.327800000000003</v>
      </c>
      <c r="K10" s="66">
        <f t="shared" si="3"/>
        <v>2</v>
      </c>
      <c r="L10" s="65">
        <f>VLOOKUP($A10,'Return Data'!$B$7:$R$2843,17,0)</f>
        <v>21.914200000000001</v>
      </c>
      <c r="M10" s="66">
        <f t="shared" si="4"/>
        <v>3</v>
      </c>
      <c r="N10" s="65">
        <f>VLOOKUP($A10,'Return Data'!$B$7:$R$2843,14,0)</f>
        <v>14.6485</v>
      </c>
      <c r="O10" s="66">
        <f t="shared" si="5"/>
        <v>3</v>
      </c>
      <c r="P10" s="65">
        <f>VLOOKUP($A10,'Return Data'!$B$7:$R$2843,15,0)</f>
        <v>13.5945</v>
      </c>
      <c r="Q10" s="66">
        <f t="shared" si="6"/>
        <v>2</v>
      </c>
      <c r="R10" s="65">
        <f>VLOOKUP($A10,'Return Data'!$B$7:$R$2843,16,0)</f>
        <v>21.4589</v>
      </c>
      <c r="S10" s="67">
        <f t="shared" si="7"/>
        <v>2</v>
      </c>
    </row>
    <row r="11" spans="1:20" x14ac:dyDescent="0.3">
      <c r="A11" s="63" t="s">
        <v>2023</v>
      </c>
      <c r="B11" s="64">
        <f>VLOOKUP($A11,'Return Data'!$B$7:$R$2843,3,0)</f>
        <v>44459</v>
      </c>
      <c r="C11" s="65">
        <f>VLOOKUP($A11,'Return Data'!$B$7:$R$2843,4,0)</f>
        <v>24.759799999999998</v>
      </c>
      <c r="D11" s="65">
        <f>VLOOKUP($A11,'Return Data'!$B$7:$R$2843,10,0)</f>
        <v>7.3917000000000002</v>
      </c>
      <c r="E11" s="66">
        <f t="shared" si="0"/>
        <v>4</v>
      </c>
      <c r="F11" s="65">
        <f>VLOOKUP($A11,'Return Data'!$B$7:$R$2843,11,0)</f>
        <v>14.393000000000001</v>
      </c>
      <c r="G11" s="66">
        <f t="shared" si="1"/>
        <v>4</v>
      </c>
      <c r="H11" s="65">
        <f>VLOOKUP($A11,'Return Data'!$B$7:$R$2843,12,0)</f>
        <v>17.077000000000002</v>
      </c>
      <c r="I11" s="66">
        <f t="shared" si="2"/>
        <v>6</v>
      </c>
      <c r="J11" s="65">
        <f>VLOOKUP($A11,'Return Data'!$B$7:$R$2843,13,0)</f>
        <v>29.248100000000001</v>
      </c>
      <c r="K11" s="66">
        <f t="shared" si="3"/>
        <v>6</v>
      </c>
      <c r="L11" s="65">
        <f>VLOOKUP($A11,'Return Data'!$B$7:$R$2843,17,0)</f>
        <v>17.1372</v>
      </c>
      <c r="M11" s="66">
        <f t="shared" si="4"/>
        <v>5</v>
      </c>
      <c r="N11" s="65">
        <f>VLOOKUP($A11,'Return Data'!$B$7:$R$2843,14,0)</f>
        <v>12.709899999999999</v>
      </c>
      <c r="O11" s="66">
        <f t="shared" si="5"/>
        <v>5</v>
      </c>
      <c r="P11" s="65">
        <f>VLOOKUP($A11,'Return Data'!$B$7:$R$2843,15,0)</f>
        <v>9.2199000000000009</v>
      </c>
      <c r="Q11" s="66">
        <f t="shared" si="6"/>
        <v>6</v>
      </c>
      <c r="R11" s="65">
        <f>VLOOKUP($A11,'Return Data'!$B$7:$R$2843,16,0)</f>
        <v>9.0466999999999995</v>
      </c>
      <c r="S11" s="67">
        <f t="shared" si="7"/>
        <v>8</v>
      </c>
    </row>
    <row r="12" spans="1:20" x14ac:dyDescent="0.3">
      <c r="A12" s="63" t="s">
        <v>1248</v>
      </c>
      <c r="B12" s="64">
        <f>VLOOKUP($A12,'Return Data'!$B$7:$R$2843,3,0)</f>
        <v>44459</v>
      </c>
      <c r="C12" s="65">
        <f>VLOOKUP($A12,'Return Data'!$B$7:$R$2843,4,0)</f>
        <v>72.104299999999995</v>
      </c>
      <c r="D12" s="65">
        <f>VLOOKUP($A12,'Return Data'!$B$7:$R$2843,10,0)</f>
        <v>5.4770000000000003</v>
      </c>
      <c r="E12" s="66">
        <f t="shared" si="0"/>
        <v>8</v>
      </c>
      <c r="F12" s="65">
        <f>VLOOKUP($A12,'Return Data'!$B$7:$R$2843,11,0)</f>
        <v>32.5946</v>
      </c>
      <c r="G12" s="66">
        <f t="shared" si="1"/>
        <v>1</v>
      </c>
      <c r="H12" s="65">
        <f>VLOOKUP($A12,'Return Data'!$B$7:$R$2843,12,0)</f>
        <v>42.982700000000001</v>
      </c>
      <c r="I12" s="66">
        <f t="shared" si="2"/>
        <v>1</v>
      </c>
      <c r="J12" s="65">
        <f>VLOOKUP($A12,'Return Data'!$B$7:$R$2843,13,0)</f>
        <v>53.653700000000001</v>
      </c>
      <c r="K12" s="66">
        <f t="shared" si="3"/>
        <v>1</v>
      </c>
      <c r="L12" s="65">
        <f>VLOOKUP($A12,'Return Data'!$B$7:$R$2843,17,0)</f>
        <v>37.071100000000001</v>
      </c>
      <c r="M12" s="66">
        <f t="shared" si="4"/>
        <v>1</v>
      </c>
      <c r="N12" s="65">
        <f>VLOOKUP($A12,'Return Data'!$B$7:$R$2843,14,0)</f>
        <v>27.546099999999999</v>
      </c>
      <c r="O12" s="66">
        <f t="shared" si="5"/>
        <v>1</v>
      </c>
      <c r="P12" s="65">
        <f>VLOOKUP($A12,'Return Data'!$B$7:$R$2843,15,0)</f>
        <v>17.164300000000001</v>
      </c>
      <c r="Q12" s="66">
        <f t="shared" si="6"/>
        <v>1</v>
      </c>
      <c r="R12" s="65">
        <f>VLOOKUP($A12,'Return Data'!$B$7:$R$2843,16,0)</f>
        <v>10.107100000000001</v>
      </c>
      <c r="S12" s="67">
        <f t="shared" si="7"/>
        <v>5</v>
      </c>
    </row>
    <row r="13" spans="1:20" x14ac:dyDescent="0.3">
      <c r="A13" s="63" t="s">
        <v>1604</v>
      </c>
      <c r="B13" s="64">
        <f>VLOOKUP($A13,'Return Data'!$B$7:$R$2843,3,0)</f>
        <v>44459</v>
      </c>
      <c r="C13" s="65">
        <f>VLOOKUP($A13,'Return Data'!$B$7:$R$2843,4,0)</f>
        <v>23.136700000000001</v>
      </c>
      <c r="D13" s="65">
        <f>VLOOKUP($A13,'Return Data'!$B$7:$R$2843,10,0)</f>
        <v>9.6720000000000006</v>
      </c>
      <c r="E13" s="66">
        <f t="shared" si="0"/>
        <v>2</v>
      </c>
      <c r="F13" s="65">
        <f>VLOOKUP($A13,'Return Data'!$B$7:$R$2843,11,0)</f>
        <v>11.565799999999999</v>
      </c>
      <c r="G13" s="66">
        <f t="shared" si="1"/>
        <v>8</v>
      </c>
      <c r="H13" s="65">
        <f>VLOOKUP($A13,'Return Data'!$B$7:$R$2843,12,0)</f>
        <v>9.2218</v>
      </c>
      <c r="I13" s="66">
        <f t="shared" si="2"/>
        <v>9</v>
      </c>
      <c r="J13" s="65">
        <f>VLOOKUP($A13,'Return Data'!$B$7:$R$2843,13,0)</f>
        <v>12.654</v>
      </c>
      <c r="K13" s="66">
        <f t="shared" si="3"/>
        <v>9</v>
      </c>
      <c r="L13" s="65">
        <f>VLOOKUP($A13,'Return Data'!$B$7:$R$2843,17,0)</f>
        <v>11.0289</v>
      </c>
      <c r="M13" s="66">
        <f t="shared" si="4"/>
        <v>8</v>
      </c>
      <c r="N13" s="65">
        <f>VLOOKUP($A13,'Return Data'!$B$7:$R$2843,14,0)</f>
        <v>9.3223000000000003</v>
      </c>
      <c r="O13" s="66">
        <f t="shared" si="5"/>
        <v>7</v>
      </c>
      <c r="P13" s="65">
        <f>VLOOKUP($A13,'Return Data'!$B$7:$R$2843,15,0)</f>
        <v>8.3695000000000004</v>
      </c>
      <c r="Q13" s="66">
        <f t="shared" si="6"/>
        <v>7</v>
      </c>
      <c r="R13" s="65">
        <f>VLOOKUP($A13,'Return Data'!$B$7:$R$2843,16,0)</f>
        <v>9.4901999999999997</v>
      </c>
      <c r="S13" s="67">
        <f t="shared" si="7"/>
        <v>7</v>
      </c>
    </row>
    <row r="14" spans="1:20" x14ac:dyDescent="0.3">
      <c r="A14" s="63" t="s">
        <v>1251</v>
      </c>
      <c r="B14" s="64">
        <f>VLOOKUP($A14,'Return Data'!$B$7:$R$2843,3,0)</f>
        <v>44459</v>
      </c>
      <c r="C14" s="65">
        <f>VLOOKUP($A14,'Return Data'!$B$7:$R$2843,4,0)</f>
        <v>36.854700000000001</v>
      </c>
      <c r="D14" s="65">
        <f>VLOOKUP($A14,'Return Data'!$B$7:$R$2843,10,0)</f>
        <v>4.7409999999999997</v>
      </c>
      <c r="E14" s="66">
        <f t="shared" si="0"/>
        <v>9</v>
      </c>
      <c r="F14" s="65">
        <f>VLOOKUP($A14,'Return Data'!$B$7:$R$2843,11,0)</f>
        <v>12.125</v>
      </c>
      <c r="G14" s="66">
        <f t="shared" si="1"/>
        <v>7</v>
      </c>
      <c r="H14" s="65">
        <f>VLOOKUP($A14,'Return Data'!$B$7:$R$2843,12,0)</f>
        <v>12.5039</v>
      </c>
      <c r="I14" s="66">
        <f t="shared" si="2"/>
        <v>8</v>
      </c>
      <c r="J14" s="65">
        <f>VLOOKUP($A14,'Return Data'!$B$7:$R$2843,13,0)</f>
        <v>20.1477</v>
      </c>
      <c r="K14" s="66">
        <f t="shared" si="3"/>
        <v>8</v>
      </c>
      <c r="L14" s="65">
        <f>VLOOKUP($A14,'Return Data'!$B$7:$R$2843,17,0)</f>
        <v>14.5139</v>
      </c>
      <c r="M14" s="66">
        <f t="shared" si="4"/>
        <v>6</v>
      </c>
      <c r="N14" s="65">
        <f>VLOOKUP($A14,'Return Data'!$B$7:$R$2843,14,0)</f>
        <v>12.6709</v>
      </c>
      <c r="O14" s="66">
        <f t="shared" si="5"/>
        <v>6</v>
      </c>
      <c r="P14" s="65">
        <f>VLOOKUP($A14,'Return Data'!$B$7:$R$2843,15,0)</f>
        <v>9.6862999999999992</v>
      </c>
      <c r="Q14" s="66">
        <f t="shared" si="6"/>
        <v>5</v>
      </c>
      <c r="R14" s="65">
        <f>VLOOKUP($A14,'Return Data'!$B$7:$R$2843,16,0)</f>
        <v>8.5967000000000002</v>
      </c>
      <c r="S14" s="67">
        <f t="shared" si="7"/>
        <v>9</v>
      </c>
    </row>
    <row r="15" spans="1:20" x14ac:dyDescent="0.3">
      <c r="A15" s="63" t="s">
        <v>1253</v>
      </c>
      <c r="B15" s="64">
        <f>VLOOKUP($A15,'Return Data'!$B$7:$R$2843,3,0)</f>
        <v>44459</v>
      </c>
      <c r="C15" s="65">
        <f>VLOOKUP($A15,'Return Data'!$B$7:$R$2843,4,0)</f>
        <v>15.011799999999999</v>
      </c>
      <c r="D15" s="65">
        <f>VLOOKUP($A15,'Return Data'!$B$7:$R$2843,10,0)</f>
        <v>6.6223999999999998</v>
      </c>
      <c r="E15" s="66">
        <f t="shared" si="0"/>
        <v>6</v>
      </c>
      <c r="F15" s="65">
        <f>VLOOKUP($A15,'Return Data'!$B$7:$R$2843,11,0)</f>
        <v>13.6225</v>
      </c>
      <c r="G15" s="66">
        <f t="shared" si="1"/>
        <v>6</v>
      </c>
      <c r="H15" s="65">
        <f>VLOOKUP($A15,'Return Data'!$B$7:$R$2843,12,0)</f>
        <v>20.996600000000001</v>
      </c>
      <c r="I15" s="66">
        <f t="shared" si="2"/>
        <v>4</v>
      </c>
      <c r="J15" s="65">
        <f>VLOOKUP($A15,'Return Data'!$B$7:$R$2843,13,0)</f>
        <v>35.298699999999997</v>
      </c>
      <c r="K15" s="66">
        <f t="shared" si="3"/>
        <v>4</v>
      </c>
      <c r="L15" s="65"/>
      <c r="M15" s="66"/>
      <c r="N15" s="65"/>
      <c r="O15" s="66"/>
      <c r="P15" s="65"/>
      <c r="Q15" s="66"/>
      <c r="R15" s="65">
        <f>VLOOKUP($A15,'Return Data'!$B$7:$R$2843,16,0)</f>
        <v>30.0106</v>
      </c>
      <c r="S15" s="67">
        <f t="shared" si="7"/>
        <v>1</v>
      </c>
    </row>
    <row r="16" spans="1:20" x14ac:dyDescent="0.3">
      <c r="A16" s="63" t="s">
        <v>1255</v>
      </c>
      <c r="B16" s="64">
        <f>VLOOKUP($A16,'Return Data'!$B$7:$R$2843,3,0)</f>
        <v>44459</v>
      </c>
      <c r="C16" s="65">
        <f>VLOOKUP($A16,'Return Data'!$B$7:$R$2843,4,0)</f>
        <v>43.980699999999999</v>
      </c>
      <c r="D16" s="65">
        <f>VLOOKUP($A16,'Return Data'!$B$7:$R$2843,10,0)</f>
        <v>5.6722999999999999</v>
      </c>
      <c r="E16" s="66">
        <f t="shared" si="0"/>
        <v>7</v>
      </c>
      <c r="F16" s="65">
        <f>VLOOKUP($A16,'Return Data'!$B$7:$R$2843,11,0)</f>
        <v>9.8809000000000005</v>
      </c>
      <c r="G16" s="66">
        <f t="shared" si="1"/>
        <v>9</v>
      </c>
      <c r="H16" s="65">
        <f>VLOOKUP($A16,'Return Data'!$B$7:$R$2843,12,0)</f>
        <v>12.765000000000001</v>
      </c>
      <c r="I16" s="66">
        <f t="shared" si="2"/>
        <v>7</v>
      </c>
      <c r="J16" s="65">
        <f>VLOOKUP($A16,'Return Data'!$B$7:$R$2843,13,0)</f>
        <v>20.745200000000001</v>
      </c>
      <c r="K16" s="66">
        <f t="shared" si="3"/>
        <v>7</v>
      </c>
      <c r="L16" s="65">
        <f>VLOOKUP($A16,'Return Data'!$B$7:$R$2843,17,0)</f>
        <v>14.2639</v>
      </c>
      <c r="M16" s="66">
        <f>RANK(L16,L$8:L$16,0)</f>
        <v>7</v>
      </c>
      <c r="N16" s="65">
        <f>VLOOKUP($A16,'Return Data'!$B$7:$R$2843,14,0)</f>
        <v>8.8942999999999994</v>
      </c>
      <c r="O16" s="66">
        <f>RANK(N16,N$8:N$16,0)</f>
        <v>8</v>
      </c>
      <c r="P16" s="65">
        <f>VLOOKUP($A16,'Return Data'!$B$7:$R$2843,15,0)</f>
        <v>8.0494000000000003</v>
      </c>
      <c r="Q16" s="66">
        <f>RANK(P16,P$8:P$16,0)</f>
        <v>8</v>
      </c>
      <c r="R16" s="65">
        <f>VLOOKUP($A16,'Return Data'!$B$7:$R$2843,16,0)</f>
        <v>12.3012</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7.4381777777777778</v>
      </c>
      <c r="E18" s="74"/>
      <c r="F18" s="75">
        <f>AVERAGE(F8:F16)</f>
        <v>16.1206</v>
      </c>
      <c r="G18" s="74"/>
      <c r="H18" s="75">
        <f>AVERAGE(H8:H16)</f>
        <v>20.374622222222222</v>
      </c>
      <c r="I18" s="74"/>
      <c r="J18" s="75">
        <f>AVERAGE(J8:J16)</f>
        <v>32.115133333333333</v>
      </c>
      <c r="K18" s="74"/>
      <c r="L18" s="75">
        <f>AVERAGE(L8:L16)</f>
        <v>19.970425000000002</v>
      </c>
      <c r="M18" s="74"/>
      <c r="N18" s="75">
        <f>AVERAGE(N8:N16)</f>
        <v>14.6549125</v>
      </c>
      <c r="O18" s="74"/>
      <c r="P18" s="75">
        <f>AVERAGE(P8:P16)</f>
        <v>11.225700000000002</v>
      </c>
      <c r="Q18" s="74"/>
      <c r="R18" s="75">
        <f>AVERAGE(R8:R16)</f>
        <v>13.516744444444443</v>
      </c>
      <c r="S18" s="76"/>
    </row>
    <row r="19" spans="1:19" x14ac:dyDescent="0.3">
      <c r="A19" s="73" t="s">
        <v>28</v>
      </c>
      <c r="B19" s="74"/>
      <c r="C19" s="74"/>
      <c r="D19" s="75">
        <f>MIN(D8:D16)</f>
        <v>4.7409999999999997</v>
      </c>
      <c r="E19" s="74"/>
      <c r="F19" s="75">
        <f>MIN(F8:F16)</f>
        <v>9.8809000000000005</v>
      </c>
      <c r="G19" s="74"/>
      <c r="H19" s="75">
        <f>MIN(H8:H16)</f>
        <v>9.2218</v>
      </c>
      <c r="I19" s="74"/>
      <c r="J19" s="75">
        <f>MIN(J8:J16)</f>
        <v>12.654</v>
      </c>
      <c r="K19" s="74"/>
      <c r="L19" s="75">
        <f>MIN(L8:L16)</f>
        <v>11.0289</v>
      </c>
      <c r="M19" s="74"/>
      <c r="N19" s="75">
        <f>MIN(N8:N16)</f>
        <v>8.8942999999999994</v>
      </c>
      <c r="O19" s="74"/>
      <c r="P19" s="75">
        <f>MIN(P8:P16)</f>
        <v>8.0494000000000003</v>
      </c>
      <c r="Q19" s="74"/>
      <c r="R19" s="75">
        <f>MIN(R8:R16)</f>
        <v>8.5967000000000002</v>
      </c>
      <c r="S19" s="76"/>
    </row>
    <row r="20" spans="1:19" ht="15" thickBot="1" x14ac:dyDescent="0.35">
      <c r="A20" s="77" t="s">
        <v>29</v>
      </c>
      <c r="B20" s="78"/>
      <c r="C20" s="78"/>
      <c r="D20" s="79">
        <f>MAX(D8:D16)</f>
        <v>10.945399999999999</v>
      </c>
      <c r="E20" s="78"/>
      <c r="F20" s="79">
        <f>MAX(F8:F16)</f>
        <v>32.5946</v>
      </c>
      <c r="G20" s="78"/>
      <c r="H20" s="79">
        <f>MAX(H8:H16)</f>
        <v>42.982700000000001</v>
      </c>
      <c r="I20" s="78"/>
      <c r="J20" s="79">
        <f>MAX(J8:J16)</f>
        <v>53.653700000000001</v>
      </c>
      <c r="K20" s="78"/>
      <c r="L20" s="79">
        <f>MAX(L8:L16)</f>
        <v>37.071100000000001</v>
      </c>
      <c r="M20" s="78"/>
      <c r="N20" s="79">
        <f>MAX(N8:N16)</f>
        <v>27.546099999999999</v>
      </c>
      <c r="O20" s="78"/>
      <c r="P20" s="79">
        <f>MAX(P8:P16)</f>
        <v>17.164300000000001</v>
      </c>
      <c r="Q20" s="78"/>
      <c r="R20" s="79">
        <f>MAX(R8:R16)</f>
        <v>30.0106</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44459</v>
      </c>
      <c r="C8" s="65">
        <f>VLOOKUP($A8,'Return Data'!$B$7:$R$2843,4,0)</f>
        <v>79.150000000000006</v>
      </c>
      <c r="D8" s="65">
        <f>VLOOKUP($A8,'Return Data'!$B$7:$R$2843,10,0)</f>
        <v>5.6600999999999999</v>
      </c>
      <c r="E8" s="66">
        <f t="shared" ref="E8:E17" si="0">RANK(D8,D$8:D$17,0)</f>
        <v>5</v>
      </c>
      <c r="F8" s="65">
        <f>VLOOKUP($A8,'Return Data'!$B$7:$R$2843,11,0)</f>
        <v>12.301399999999999</v>
      </c>
      <c r="G8" s="66">
        <f t="shared" ref="G8:G14" si="1">RANK(F8,F$8:F$17,0)</f>
        <v>3</v>
      </c>
      <c r="H8" s="65">
        <f>VLOOKUP($A8,'Return Data'!$B$7:$R$2843,12,0)</f>
        <v>15.5474</v>
      </c>
      <c r="I8" s="66">
        <f t="shared" ref="I8:I14" si="2">RANK(H8,H$8:H$17,0)</f>
        <v>6</v>
      </c>
      <c r="J8" s="65">
        <f>VLOOKUP($A8,'Return Data'!$B$7:$R$2843,13,0)</f>
        <v>31.369299999999999</v>
      </c>
      <c r="K8" s="66">
        <f t="shared" ref="K8" si="3">RANK(J8,J$8:J$17,0)</f>
        <v>2</v>
      </c>
      <c r="L8" s="65">
        <f>VLOOKUP($A8,'Return Data'!$B$7:$R$2843,17,0)</f>
        <v>18.206399999999999</v>
      </c>
      <c r="M8" s="66">
        <f t="shared" ref="M8" si="4">RANK(L8,L$8:L$17,0)</f>
        <v>4</v>
      </c>
      <c r="N8" s="65">
        <f>VLOOKUP($A8,'Return Data'!$B$7:$R$2843,14,0)</f>
        <v>13.9756</v>
      </c>
      <c r="O8" s="66">
        <f t="shared" ref="O8" si="5">RANK(N8,N$8:N$17,0)</f>
        <v>2</v>
      </c>
      <c r="P8" s="65">
        <f>VLOOKUP($A8,'Return Data'!$B$7:$R$2843,15,0)</f>
        <v>11.9392</v>
      </c>
      <c r="Q8" s="66">
        <f t="shared" ref="Q8" si="6">RANK(P8,P$8:P$17,0)</f>
        <v>3</v>
      </c>
      <c r="R8" s="65">
        <f>VLOOKUP($A8,'Return Data'!$B$7:$R$2843,16,0)</f>
        <v>12.9451</v>
      </c>
      <c r="S8" s="67">
        <f t="shared" ref="S8:S17" si="7">RANK(R8,R$8:R$17,0)</f>
        <v>7</v>
      </c>
    </row>
    <row r="9" spans="1:20" x14ac:dyDescent="0.3">
      <c r="A9" s="63" t="s">
        <v>546</v>
      </c>
      <c r="B9" s="64">
        <f>VLOOKUP($A9,'Return Data'!$B$7:$R$2843,3,0)</f>
        <v>44459</v>
      </c>
      <c r="C9" s="65">
        <f>VLOOKUP($A9,'Return Data'!$B$7:$R$2843,4,0)</f>
        <v>285.214</v>
      </c>
      <c r="D9" s="65">
        <f>VLOOKUP($A9,'Return Data'!$B$7:$R$2843,10,0)</f>
        <v>5.9939999999999998</v>
      </c>
      <c r="E9" s="66">
        <f t="shared" si="0"/>
        <v>3</v>
      </c>
      <c r="F9" s="65">
        <f>VLOOKUP($A9,'Return Data'!$B$7:$R$2843,11,0)</f>
        <v>13.549200000000001</v>
      </c>
      <c r="G9" s="66">
        <f t="shared" si="1"/>
        <v>1</v>
      </c>
      <c r="H9" s="65">
        <f>VLOOKUP($A9,'Return Data'!$B$7:$R$2843,12,0)</f>
        <v>25.1142</v>
      </c>
      <c r="I9" s="66">
        <f t="shared" si="2"/>
        <v>1</v>
      </c>
      <c r="J9" s="65">
        <f>VLOOKUP($A9,'Return Data'!$B$7:$R$2843,13,0)</f>
        <v>50.435699999999997</v>
      </c>
      <c r="K9" s="66">
        <f t="shared" ref="K9:K17" si="8">RANK(J9,J$8:J$17,0)</f>
        <v>1</v>
      </c>
      <c r="L9" s="65">
        <f>VLOOKUP($A9,'Return Data'!$B$7:$R$2843,17,0)</f>
        <v>19.204499999999999</v>
      </c>
      <c r="M9" s="66">
        <f t="shared" ref="M9:M17" si="9">RANK(L9,L$8:L$17,0)</f>
        <v>2</v>
      </c>
      <c r="N9" s="65">
        <f>VLOOKUP($A9,'Return Data'!$B$7:$R$2843,14,0)</f>
        <v>13.507099999999999</v>
      </c>
      <c r="O9" s="66">
        <f t="shared" ref="O9:O17" si="10">RANK(N9,N$8:N$17,0)</f>
        <v>3</v>
      </c>
      <c r="P9" s="65">
        <f>VLOOKUP($A9,'Return Data'!$B$7:$R$2843,15,0)</f>
        <v>12.6408</v>
      </c>
      <c r="Q9" s="66">
        <f t="shared" ref="Q9:Q14" si="11">RANK(P9,P$8:P$17,0)</f>
        <v>1</v>
      </c>
      <c r="R9" s="65">
        <f>VLOOKUP($A9,'Return Data'!$B$7:$R$2843,16,0)</f>
        <v>14.270300000000001</v>
      </c>
      <c r="S9" s="67">
        <f t="shared" si="7"/>
        <v>3</v>
      </c>
    </row>
    <row r="10" spans="1:20" x14ac:dyDescent="0.3">
      <c r="A10" s="63" t="s">
        <v>548</v>
      </c>
      <c r="B10" s="64">
        <f>VLOOKUP($A10,'Return Data'!$B$7:$R$2843,3,0)</f>
        <v>44459</v>
      </c>
      <c r="C10" s="65">
        <f>VLOOKUP($A10,'Return Data'!$B$7:$R$2843,4,0)</f>
        <v>52.41</v>
      </c>
      <c r="D10" s="65">
        <f>VLOOKUP($A10,'Return Data'!$B$7:$R$2843,10,0)</f>
        <v>4.5899000000000001</v>
      </c>
      <c r="E10" s="66">
        <f t="shared" si="0"/>
        <v>8</v>
      </c>
      <c r="F10" s="65">
        <f>VLOOKUP($A10,'Return Data'!$B$7:$R$2843,11,0)</f>
        <v>8.9832000000000001</v>
      </c>
      <c r="G10" s="66">
        <f t="shared" si="1"/>
        <v>9</v>
      </c>
      <c r="H10" s="65">
        <f>VLOOKUP($A10,'Return Data'!$B$7:$R$2843,12,0)</f>
        <v>14.4323</v>
      </c>
      <c r="I10" s="66">
        <f t="shared" si="2"/>
        <v>8</v>
      </c>
      <c r="J10" s="65">
        <f>VLOOKUP($A10,'Return Data'!$B$7:$R$2843,13,0)</f>
        <v>26.197900000000001</v>
      </c>
      <c r="K10" s="66">
        <f t="shared" si="8"/>
        <v>6</v>
      </c>
      <c r="L10" s="65">
        <f>VLOOKUP($A10,'Return Data'!$B$7:$R$2843,17,0)</f>
        <v>16.154</v>
      </c>
      <c r="M10" s="66">
        <f t="shared" si="9"/>
        <v>7</v>
      </c>
      <c r="N10" s="65">
        <f>VLOOKUP($A10,'Return Data'!$B$7:$R$2843,14,0)</f>
        <v>13.0814</v>
      </c>
      <c r="O10" s="66">
        <f t="shared" si="10"/>
        <v>4</v>
      </c>
      <c r="P10" s="65">
        <f>VLOOKUP($A10,'Return Data'!$B$7:$R$2843,15,0)</f>
        <v>11.6417</v>
      </c>
      <c r="Q10" s="66">
        <f t="shared" si="11"/>
        <v>4</v>
      </c>
      <c r="R10" s="65">
        <f>VLOOKUP($A10,'Return Data'!$B$7:$R$2843,16,0)</f>
        <v>13.5562</v>
      </c>
      <c r="S10" s="67">
        <f t="shared" si="7"/>
        <v>4</v>
      </c>
    </row>
    <row r="11" spans="1:20" x14ac:dyDescent="0.3">
      <c r="A11" s="63" t="s">
        <v>549</v>
      </c>
      <c r="B11" s="64">
        <f>VLOOKUP($A11,'Return Data'!$B$7:$R$2843,3,0)</f>
        <v>44459</v>
      </c>
      <c r="C11" s="65">
        <f>VLOOKUP($A11,'Return Data'!$B$7:$R$2843,4,0)</f>
        <v>10.8972</v>
      </c>
      <c r="D11" s="65">
        <f>VLOOKUP($A11,'Return Data'!$B$7:$R$2843,10,0)</f>
        <v>4.4263000000000003</v>
      </c>
      <c r="E11" s="66">
        <f t="shared" si="0"/>
        <v>10</v>
      </c>
      <c r="F11" s="65">
        <f>VLOOKUP($A11,'Return Data'!$B$7:$R$2843,11,0)</f>
        <v>13.2035</v>
      </c>
      <c r="G11" s="66">
        <f t="shared" si="1"/>
        <v>2</v>
      </c>
      <c r="H11" s="65">
        <f>VLOOKUP($A11,'Return Data'!$B$7:$R$2843,12,0)</f>
        <v>18.898900000000001</v>
      </c>
      <c r="I11" s="66">
        <f t="shared" si="2"/>
        <v>2</v>
      </c>
      <c r="J11" s="65">
        <f>VLOOKUP($A11,'Return Data'!$B$7:$R$2843,13,0)</f>
        <v>25.472899999999999</v>
      </c>
      <c r="K11" s="66">
        <f t="shared" si="8"/>
        <v>7</v>
      </c>
      <c r="L11" s="65"/>
      <c r="M11" s="66"/>
      <c r="N11" s="65"/>
      <c r="O11" s="66"/>
      <c r="P11" s="65"/>
      <c r="Q11" s="66"/>
      <c r="R11" s="65">
        <f>VLOOKUP($A11,'Return Data'!$B$7:$R$2843,16,0)</f>
        <v>5.1123000000000003</v>
      </c>
      <c r="S11" s="67">
        <f t="shared" si="7"/>
        <v>10</v>
      </c>
    </row>
    <row r="12" spans="1:20" x14ac:dyDescent="0.3">
      <c r="A12" s="63" t="s">
        <v>551</v>
      </c>
      <c r="B12" s="64">
        <f>VLOOKUP($A12,'Return Data'!$B$7:$R$2843,3,0)</f>
        <v>44459</v>
      </c>
      <c r="C12" s="65">
        <f>VLOOKUP($A12,'Return Data'!$B$7:$R$2843,4,0)</f>
        <v>14.895</v>
      </c>
      <c r="D12" s="65">
        <f>VLOOKUP($A12,'Return Data'!$B$7:$R$2843,10,0)</f>
        <v>5.3916000000000004</v>
      </c>
      <c r="E12" s="66">
        <f t="shared" si="0"/>
        <v>6</v>
      </c>
      <c r="F12" s="65">
        <f>VLOOKUP($A12,'Return Data'!$B$7:$R$2843,11,0)</f>
        <v>10.1457</v>
      </c>
      <c r="G12" s="66">
        <f t="shared" si="1"/>
        <v>7</v>
      </c>
      <c r="H12" s="65">
        <f>VLOOKUP($A12,'Return Data'!$B$7:$R$2843,12,0)</f>
        <v>14.8331</v>
      </c>
      <c r="I12" s="66">
        <f t="shared" si="2"/>
        <v>7</v>
      </c>
      <c r="J12" s="65">
        <f>VLOOKUP($A12,'Return Data'!$B$7:$R$2843,13,0)</f>
        <v>23.241800000000001</v>
      </c>
      <c r="K12" s="66">
        <f t="shared" si="8"/>
        <v>9</v>
      </c>
      <c r="L12" s="65">
        <f>VLOOKUP($A12,'Return Data'!$B$7:$R$2843,17,0)</f>
        <v>17.406700000000001</v>
      </c>
      <c r="M12" s="66">
        <f t="shared" si="9"/>
        <v>5</v>
      </c>
      <c r="N12" s="65"/>
      <c r="O12" s="66"/>
      <c r="P12" s="65"/>
      <c r="Q12" s="66"/>
      <c r="R12" s="65">
        <f>VLOOKUP($A12,'Return Data'!$B$7:$R$2843,16,0)</f>
        <v>13.555899999999999</v>
      </c>
      <c r="S12" s="67">
        <f t="shared" si="7"/>
        <v>5</v>
      </c>
    </row>
    <row r="13" spans="1:20" x14ac:dyDescent="0.3">
      <c r="A13" s="63" t="s">
        <v>553</v>
      </c>
      <c r="B13" s="64">
        <f>VLOOKUP($A13,'Return Data'!$B$7:$R$2843,3,0)</f>
        <v>44459</v>
      </c>
      <c r="C13" s="65">
        <f>VLOOKUP($A13,'Return Data'!$B$7:$R$2843,4,0)</f>
        <v>34.237000000000002</v>
      </c>
      <c r="D13" s="65">
        <f>VLOOKUP($A13,'Return Data'!$B$7:$R$2843,10,0)</f>
        <v>5.2701000000000002</v>
      </c>
      <c r="E13" s="66">
        <f t="shared" si="0"/>
        <v>7</v>
      </c>
      <c r="F13" s="65">
        <f>VLOOKUP($A13,'Return Data'!$B$7:$R$2843,11,0)</f>
        <v>9.2402999999999995</v>
      </c>
      <c r="G13" s="66">
        <f t="shared" si="1"/>
        <v>8</v>
      </c>
      <c r="H13" s="65">
        <f>VLOOKUP($A13,'Return Data'!$B$7:$R$2843,12,0)</f>
        <v>11.0113</v>
      </c>
      <c r="I13" s="66">
        <f t="shared" si="2"/>
        <v>9</v>
      </c>
      <c r="J13" s="65">
        <f>VLOOKUP($A13,'Return Data'!$B$7:$R$2843,13,0)</f>
        <v>16.006499999999999</v>
      </c>
      <c r="K13" s="66">
        <f t="shared" si="8"/>
        <v>10</v>
      </c>
      <c r="L13" s="65">
        <f>VLOOKUP($A13,'Return Data'!$B$7:$R$2843,17,0)</f>
        <v>14.3186</v>
      </c>
      <c r="M13" s="66">
        <f t="shared" si="9"/>
        <v>8</v>
      </c>
      <c r="N13" s="65">
        <f>VLOOKUP($A13,'Return Data'!$B$7:$R$2843,14,0)</f>
        <v>11.1517</v>
      </c>
      <c r="O13" s="66">
        <f t="shared" si="10"/>
        <v>6</v>
      </c>
      <c r="P13" s="65">
        <f>VLOOKUP($A13,'Return Data'!$B$7:$R$2843,15,0)</f>
        <v>10.031000000000001</v>
      </c>
      <c r="Q13" s="66">
        <f t="shared" si="11"/>
        <v>5</v>
      </c>
      <c r="R13" s="65">
        <f>VLOOKUP($A13,'Return Data'!$B$7:$R$2843,16,0)</f>
        <v>12.7403</v>
      </c>
      <c r="S13" s="67">
        <f t="shared" si="7"/>
        <v>8</v>
      </c>
    </row>
    <row r="14" spans="1:20" x14ac:dyDescent="0.3">
      <c r="A14" s="63" t="s">
        <v>556</v>
      </c>
      <c r="B14" s="64">
        <f>VLOOKUP($A14,'Return Data'!$B$7:$R$2843,3,0)</f>
        <v>44459</v>
      </c>
      <c r="C14" s="65">
        <f>VLOOKUP($A14,'Return Data'!$B$7:$R$2843,4,0)</f>
        <v>130.66630000000001</v>
      </c>
      <c r="D14" s="65">
        <f>VLOOKUP($A14,'Return Data'!$B$7:$R$2843,10,0)</f>
        <v>5.7984</v>
      </c>
      <c r="E14" s="66">
        <f t="shared" si="0"/>
        <v>4</v>
      </c>
      <c r="F14" s="65">
        <f>VLOOKUP($A14,'Return Data'!$B$7:$R$2843,11,0)</f>
        <v>11.7973</v>
      </c>
      <c r="G14" s="66">
        <f t="shared" si="1"/>
        <v>4</v>
      </c>
      <c r="H14" s="65">
        <f>VLOOKUP($A14,'Return Data'!$B$7:$R$2843,12,0)</f>
        <v>17.845800000000001</v>
      </c>
      <c r="I14" s="66">
        <f t="shared" si="2"/>
        <v>3</v>
      </c>
      <c r="J14" s="65">
        <f>VLOOKUP($A14,'Return Data'!$B$7:$R$2843,13,0)</f>
        <v>29.679099999999998</v>
      </c>
      <c r="K14" s="66">
        <f t="shared" si="8"/>
        <v>3</v>
      </c>
      <c r="L14" s="65">
        <f>VLOOKUP($A14,'Return Data'!$B$7:$R$2843,17,0)</f>
        <v>17.203800000000001</v>
      </c>
      <c r="M14" s="66">
        <f t="shared" si="9"/>
        <v>6</v>
      </c>
      <c r="N14" s="65">
        <f>VLOOKUP($A14,'Return Data'!$B$7:$R$2843,14,0)</f>
        <v>13.0282</v>
      </c>
      <c r="O14" s="66">
        <f t="shared" si="10"/>
        <v>5</v>
      </c>
      <c r="P14" s="65">
        <f>VLOOKUP($A14,'Return Data'!$B$7:$R$2843,15,0)</f>
        <v>12.2875</v>
      </c>
      <c r="Q14" s="66">
        <f t="shared" si="11"/>
        <v>2</v>
      </c>
      <c r="R14" s="65">
        <f>VLOOKUP($A14,'Return Data'!$B$7:$R$2843,16,0)</f>
        <v>12.9968</v>
      </c>
      <c r="S14" s="67">
        <f t="shared" si="7"/>
        <v>6</v>
      </c>
    </row>
    <row r="15" spans="1:20" x14ac:dyDescent="0.3">
      <c r="A15" s="63" t="s">
        <v>557</v>
      </c>
      <c r="B15" s="64">
        <f>VLOOKUP($A15,'Return Data'!$B$7:$R$2843,3,0)</f>
        <v>44459</v>
      </c>
      <c r="C15" s="65">
        <f>VLOOKUP($A15,'Return Data'!$B$7:$R$2843,4,0)</f>
        <v>14.8818</v>
      </c>
      <c r="D15" s="65">
        <f>VLOOKUP($A15,'Return Data'!$B$7:$R$2843,10,0)</f>
        <v>6.3867000000000003</v>
      </c>
      <c r="E15" s="66">
        <f t="shared" si="0"/>
        <v>1</v>
      </c>
      <c r="F15" s="65">
        <f>VLOOKUP($A15,'Return Data'!$B$7:$R$2843,11,0)</f>
        <v>11.0905</v>
      </c>
      <c r="G15" s="66">
        <f t="shared" ref="G15" si="12">RANK(F15,F$8:F$17,0)</f>
        <v>6</v>
      </c>
      <c r="H15" s="65">
        <f>VLOOKUP($A15,'Return Data'!$B$7:$R$2843,12,0)</f>
        <v>16.260400000000001</v>
      </c>
      <c r="I15" s="66">
        <f>RANK(H15,H$8:H$17,0)</f>
        <v>5</v>
      </c>
      <c r="J15" s="65">
        <f>VLOOKUP($A15,'Return Data'!$B$7:$R$2843,13,0)</f>
        <v>27.922999999999998</v>
      </c>
      <c r="K15" s="66">
        <f t="shared" si="8"/>
        <v>5</v>
      </c>
      <c r="L15" s="65"/>
      <c r="M15" s="66"/>
      <c r="N15" s="65"/>
      <c r="O15" s="66"/>
      <c r="P15" s="65"/>
      <c r="Q15" s="66"/>
      <c r="R15" s="65">
        <f>VLOOKUP($A15,'Return Data'!$B$7:$R$2843,16,0)</f>
        <v>29.400099999999998</v>
      </c>
      <c r="S15" s="67">
        <f t="shared" si="7"/>
        <v>1</v>
      </c>
    </row>
    <row r="16" spans="1:20" x14ac:dyDescent="0.3">
      <c r="A16" s="63" t="s">
        <v>559</v>
      </c>
      <c r="B16" s="64">
        <f>VLOOKUP($A16,'Return Data'!$B$7:$R$2843,3,0)</f>
        <v>44459</v>
      </c>
      <c r="C16" s="65">
        <f>VLOOKUP($A16,'Return Data'!$B$7:$R$2843,4,0)</f>
        <v>15.0815</v>
      </c>
      <c r="D16" s="65">
        <f>VLOOKUP($A16,'Return Data'!$B$7:$R$2843,10,0)</f>
        <v>6.2466999999999997</v>
      </c>
      <c r="E16" s="66">
        <f t="shared" si="0"/>
        <v>2</v>
      </c>
      <c r="F16" s="65">
        <f>VLOOKUP($A16,'Return Data'!$B$7:$R$2843,11,0)</f>
        <v>11.181100000000001</v>
      </c>
      <c r="G16" s="66">
        <f>RANK(F16,F$8:F$17,0)</f>
        <v>5</v>
      </c>
      <c r="H16" s="65">
        <f>VLOOKUP($A16,'Return Data'!$B$7:$R$2843,12,0)</f>
        <v>17.688099999999999</v>
      </c>
      <c r="I16" s="66">
        <f>RANK(H16,H$8:H$17,0)</f>
        <v>4</v>
      </c>
      <c r="J16" s="65">
        <f>VLOOKUP($A16,'Return Data'!$B$7:$R$2843,13,0)</f>
        <v>28.0502</v>
      </c>
      <c r="K16" s="66">
        <f t="shared" si="8"/>
        <v>4</v>
      </c>
      <c r="L16" s="65">
        <f>VLOOKUP($A16,'Return Data'!$B$7:$R$2843,17,0)</f>
        <v>19.666699999999999</v>
      </c>
      <c r="M16" s="66">
        <f t="shared" si="9"/>
        <v>1</v>
      </c>
      <c r="N16" s="65"/>
      <c r="O16" s="66"/>
      <c r="P16" s="65"/>
      <c r="Q16" s="66"/>
      <c r="R16" s="65">
        <f>VLOOKUP($A16,'Return Data'!$B$7:$R$2843,16,0)</f>
        <v>16.795100000000001</v>
      </c>
      <c r="S16" s="67">
        <f t="shared" si="7"/>
        <v>2</v>
      </c>
    </row>
    <row r="17" spans="1:19" x14ac:dyDescent="0.3">
      <c r="A17" s="63" t="s">
        <v>561</v>
      </c>
      <c r="B17" s="64">
        <f>VLOOKUP($A17,'Return Data'!$B$7:$R$2843,3,0)</f>
        <v>44459</v>
      </c>
      <c r="C17" s="65">
        <f>VLOOKUP($A17,'Return Data'!$B$7:$R$2843,4,0)</f>
        <v>15.35</v>
      </c>
      <c r="D17" s="65">
        <f>VLOOKUP($A17,'Return Data'!$B$7:$R$2843,10,0)</f>
        <v>4.4928999999999997</v>
      </c>
      <c r="E17" s="66">
        <f t="shared" si="0"/>
        <v>9</v>
      </c>
      <c r="F17" s="65">
        <f>VLOOKUP($A17,'Return Data'!$B$7:$R$2843,11,0)</f>
        <v>7.7949000000000002</v>
      </c>
      <c r="G17" s="66">
        <f>RANK(F17,F$8:F$17,0)</f>
        <v>10</v>
      </c>
      <c r="H17" s="65">
        <f>VLOOKUP($A17,'Return Data'!$B$7:$R$2843,12,0)</f>
        <v>10.670500000000001</v>
      </c>
      <c r="I17" s="66">
        <f>RANK(H17,H$8:H$17,0)</f>
        <v>10</v>
      </c>
      <c r="J17" s="65">
        <f>VLOOKUP($A17,'Return Data'!$B$7:$R$2843,13,0)</f>
        <v>23.8902</v>
      </c>
      <c r="K17" s="66">
        <f t="shared" si="8"/>
        <v>8</v>
      </c>
      <c r="L17" s="65">
        <f>VLOOKUP($A17,'Return Data'!$B$7:$R$2843,17,0)</f>
        <v>18.587900000000001</v>
      </c>
      <c r="M17" s="66">
        <f t="shared" si="9"/>
        <v>3</v>
      </c>
      <c r="N17" s="65">
        <f>VLOOKUP($A17,'Return Data'!$B$7:$R$2843,14,0)</f>
        <v>14.492900000000001</v>
      </c>
      <c r="O17" s="66">
        <f t="shared" si="10"/>
        <v>1</v>
      </c>
      <c r="P17" s="65"/>
      <c r="Q17" s="66"/>
      <c r="R17" s="65">
        <f>VLOOKUP($A17,'Return Data'!$B$7:$R$2843,16,0)</f>
        <v>12.179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5.4256699999999993</v>
      </c>
      <c r="E19" s="74"/>
      <c r="F19" s="75">
        <f>AVERAGE(F8:F17)</f>
        <v>10.928709999999999</v>
      </c>
      <c r="G19" s="74"/>
      <c r="H19" s="75">
        <f>AVERAGE(H8:H17)</f>
        <v>16.2302</v>
      </c>
      <c r="I19" s="74"/>
      <c r="J19" s="75">
        <f>AVERAGE(J8:J17)</f>
        <v>28.226659999999999</v>
      </c>
      <c r="K19" s="74"/>
      <c r="L19" s="75">
        <f>AVERAGE(L8:L17)</f>
        <v>17.593574999999998</v>
      </c>
      <c r="M19" s="74"/>
      <c r="N19" s="75">
        <f>AVERAGE(N8:N17)</f>
        <v>13.206150000000001</v>
      </c>
      <c r="O19" s="74"/>
      <c r="P19" s="75">
        <f>AVERAGE(P8:P17)</f>
        <v>11.70804</v>
      </c>
      <c r="Q19" s="74"/>
      <c r="R19" s="75">
        <f>AVERAGE(R8:R17)</f>
        <v>14.355110000000002</v>
      </c>
      <c r="S19" s="76"/>
    </row>
    <row r="20" spans="1:19" x14ac:dyDescent="0.3">
      <c r="A20" s="73" t="s">
        <v>28</v>
      </c>
      <c r="B20" s="74"/>
      <c r="C20" s="74"/>
      <c r="D20" s="75">
        <f>MIN(D8:D17)</f>
        <v>4.4263000000000003</v>
      </c>
      <c r="E20" s="74"/>
      <c r="F20" s="75">
        <f>MIN(F8:F17)</f>
        <v>7.7949000000000002</v>
      </c>
      <c r="G20" s="74"/>
      <c r="H20" s="75">
        <f>MIN(H8:H17)</f>
        <v>10.670500000000001</v>
      </c>
      <c r="I20" s="74"/>
      <c r="J20" s="75">
        <f>MIN(J8:J17)</f>
        <v>16.006499999999999</v>
      </c>
      <c r="K20" s="74"/>
      <c r="L20" s="75">
        <f>MIN(L8:L17)</f>
        <v>14.3186</v>
      </c>
      <c r="M20" s="74"/>
      <c r="N20" s="75">
        <f>MIN(N8:N17)</f>
        <v>11.1517</v>
      </c>
      <c r="O20" s="74"/>
      <c r="P20" s="75">
        <f>MIN(P8:P17)</f>
        <v>10.031000000000001</v>
      </c>
      <c r="Q20" s="74"/>
      <c r="R20" s="75">
        <f>MIN(R8:R17)</f>
        <v>5.1123000000000003</v>
      </c>
      <c r="S20" s="76"/>
    </row>
    <row r="21" spans="1:19" ht="15" thickBot="1" x14ac:dyDescent="0.35">
      <c r="A21" s="77" t="s">
        <v>29</v>
      </c>
      <c r="B21" s="78"/>
      <c r="C21" s="78"/>
      <c r="D21" s="79">
        <f>MAX(D8:D17)</f>
        <v>6.3867000000000003</v>
      </c>
      <c r="E21" s="78"/>
      <c r="F21" s="79">
        <f>MAX(F8:F17)</f>
        <v>13.549200000000001</v>
      </c>
      <c r="G21" s="78"/>
      <c r="H21" s="79">
        <f>MAX(H8:H17)</f>
        <v>25.1142</v>
      </c>
      <c r="I21" s="78"/>
      <c r="J21" s="79">
        <f>MAX(J8:J17)</f>
        <v>50.435699999999997</v>
      </c>
      <c r="K21" s="78"/>
      <c r="L21" s="79">
        <f>MAX(L8:L17)</f>
        <v>19.666699999999999</v>
      </c>
      <c r="M21" s="78"/>
      <c r="N21" s="79">
        <f>MAX(N8:N17)</f>
        <v>14.492900000000001</v>
      </c>
      <c r="O21" s="78"/>
      <c r="P21" s="79">
        <f>MAX(P8:P17)</f>
        <v>12.6408</v>
      </c>
      <c r="Q21" s="78"/>
      <c r="R21" s="79">
        <f>MAX(R8:R17)</f>
        <v>29.400099999999998</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44459</v>
      </c>
      <c r="C8" s="65">
        <f>VLOOKUP($A8,'Return Data'!$B$7:$R$2843,4,0)</f>
        <v>72.95</v>
      </c>
      <c r="D8" s="65">
        <f>VLOOKUP($A8,'Return Data'!$B$7:$R$2843,10,0)</f>
        <v>5.3277999999999999</v>
      </c>
      <c r="E8" s="66">
        <f t="shared" ref="E8:E17" si="0">RANK(D8,D$8:D$17,0)</f>
        <v>5</v>
      </c>
      <c r="F8" s="65">
        <f>VLOOKUP($A8,'Return Data'!$B$7:$R$2843,11,0)</f>
        <v>11.595499999999999</v>
      </c>
      <c r="G8" s="66">
        <f t="shared" ref="G8:G14" si="1">RANK(F8,F$8:F$17,0)</f>
        <v>3</v>
      </c>
      <c r="H8" s="65">
        <f>VLOOKUP($A8,'Return Data'!$B$7:$R$2843,12,0)</f>
        <v>14.485200000000001</v>
      </c>
      <c r="I8" s="66">
        <f t="shared" ref="I8" si="2">RANK(H8,H$8:H$17,0)</f>
        <v>6</v>
      </c>
      <c r="J8" s="65">
        <f>VLOOKUP($A8,'Return Data'!$B$7:$R$2843,13,0)</f>
        <v>29.781199999999998</v>
      </c>
      <c r="K8" s="66">
        <f>RANK(J8,J$8:J$17,0)</f>
        <v>2</v>
      </c>
      <c r="L8" s="65">
        <f>VLOOKUP($A8,'Return Data'!$B$7:$R$2843,17,0)</f>
        <v>16.866499999999998</v>
      </c>
      <c r="M8" s="66">
        <f>RANK(L8,L$8:L$17,0)</f>
        <v>4</v>
      </c>
      <c r="N8" s="65">
        <f>VLOOKUP($A8,'Return Data'!$B$7:$R$2843,14,0)</f>
        <v>12.729100000000001</v>
      </c>
      <c r="O8" s="66">
        <f>RANK(N8,N$8:N$17,0)</f>
        <v>3</v>
      </c>
      <c r="P8" s="65">
        <f>VLOOKUP($A8,'Return Data'!$B$7:$R$2843,15,0)</f>
        <v>10.684799999999999</v>
      </c>
      <c r="Q8" s="66">
        <f>RANK(P8,P$8:P$17,0)</f>
        <v>3</v>
      </c>
      <c r="R8" s="65">
        <f>VLOOKUP($A8,'Return Data'!$B$7:$R$2843,16,0)</f>
        <v>9.7216000000000005</v>
      </c>
      <c r="S8" s="67">
        <f t="shared" ref="S8:S17" si="3">RANK(R8,R$8:R$17,0)</f>
        <v>9</v>
      </c>
    </row>
    <row r="9" spans="1:20" x14ac:dyDescent="0.3">
      <c r="A9" s="63" t="s">
        <v>545</v>
      </c>
      <c r="B9" s="64">
        <f>VLOOKUP($A9,'Return Data'!$B$7:$R$2843,3,0)</f>
        <v>44459</v>
      </c>
      <c r="C9" s="65">
        <f>VLOOKUP($A9,'Return Data'!$B$7:$R$2843,4,0)</f>
        <v>270.31200000000001</v>
      </c>
      <c r="D9" s="65">
        <f>VLOOKUP($A9,'Return Data'!$B$7:$R$2843,10,0)</f>
        <v>5.8308</v>
      </c>
      <c r="E9" s="66">
        <f t="shared" si="0"/>
        <v>2</v>
      </c>
      <c r="F9" s="65">
        <f>VLOOKUP($A9,'Return Data'!$B$7:$R$2843,11,0)</f>
        <v>13.2074</v>
      </c>
      <c r="G9" s="66">
        <f t="shared" si="1"/>
        <v>1</v>
      </c>
      <c r="H9" s="65">
        <f>VLOOKUP($A9,'Return Data'!$B$7:$R$2843,12,0)</f>
        <v>24.558</v>
      </c>
      <c r="I9" s="66">
        <f t="shared" ref="I9:I17" si="4">RANK(H9,H$8:H$17,0)</f>
        <v>1</v>
      </c>
      <c r="J9" s="65">
        <f>VLOOKUP($A9,'Return Data'!$B$7:$R$2843,13,0)</f>
        <v>49.550199999999997</v>
      </c>
      <c r="K9" s="66">
        <f t="shared" ref="K9:K17" si="5">RANK(J9,J$8:J$17,0)</f>
        <v>1</v>
      </c>
      <c r="L9" s="65">
        <f>VLOOKUP($A9,'Return Data'!$B$7:$R$2843,17,0)</f>
        <v>18.4983</v>
      </c>
      <c r="M9" s="66">
        <f t="shared" ref="M9:M17" si="6">RANK(L9,L$8:L$17,0)</f>
        <v>1</v>
      </c>
      <c r="N9" s="65">
        <f>VLOOKUP($A9,'Return Data'!$B$7:$R$2843,14,0)</f>
        <v>12.7629</v>
      </c>
      <c r="O9" s="66">
        <f t="shared" ref="O9:O17" si="7">RANK(N9,N$8:N$17,0)</f>
        <v>2</v>
      </c>
      <c r="P9" s="65">
        <f>VLOOKUP($A9,'Return Data'!$B$7:$R$2843,15,0)</f>
        <v>12.8606</v>
      </c>
      <c r="Q9" s="66">
        <f t="shared" ref="Q9:Q14" si="8">RANK(P9,P$8:P$17,0)</f>
        <v>1</v>
      </c>
      <c r="R9" s="65">
        <f>VLOOKUP($A9,'Return Data'!$B$7:$R$2843,16,0)</f>
        <v>16.966000000000001</v>
      </c>
      <c r="S9" s="67">
        <f t="shared" si="3"/>
        <v>2</v>
      </c>
    </row>
    <row r="10" spans="1:20" x14ac:dyDescent="0.3">
      <c r="A10" s="63" t="s">
        <v>547</v>
      </c>
      <c r="B10" s="64">
        <f>VLOOKUP($A10,'Return Data'!$B$7:$R$2843,3,0)</f>
        <v>44459</v>
      </c>
      <c r="C10" s="65">
        <f>VLOOKUP($A10,'Return Data'!$B$7:$R$2843,4,0)</f>
        <v>48.12</v>
      </c>
      <c r="D10" s="65">
        <f>VLOOKUP($A10,'Return Data'!$B$7:$R$2843,10,0)</f>
        <v>4.4043999999999999</v>
      </c>
      <c r="E10" s="66">
        <f t="shared" si="0"/>
        <v>8</v>
      </c>
      <c r="F10" s="65">
        <f>VLOOKUP($A10,'Return Data'!$B$7:$R$2843,11,0)</f>
        <v>8.6476000000000006</v>
      </c>
      <c r="G10" s="66">
        <f t="shared" si="1"/>
        <v>8</v>
      </c>
      <c r="H10" s="65">
        <f>VLOOKUP($A10,'Return Data'!$B$7:$R$2843,12,0)</f>
        <v>13.920500000000001</v>
      </c>
      <c r="I10" s="66">
        <f t="shared" si="4"/>
        <v>7</v>
      </c>
      <c r="J10" s="65">
        <f>VLOOKUP($A10,'Return Data'!$B$7:$R$2843,13,0)</f>
        <v>25.443200000000001</v>
      </c>
      <c r="K10" s="66">
        <f t="shared" si="5"/>
        <v>6</v>
      </c>
      <c r="L10" s="65">
        <f>VLOOKUP($A10,'Return Data'!$B$7:$R$2843,17,0)</f>
        <v>15.4793</v>
      </c>
      <c r="M10" s="66">
        <f t="shared" si="6"/>
        <v>7</v>
      </c>
      <c r="N10" s="65">
        <f>VLOOKUP($A10,'Return Data'!$B$7:$R$2843,14,0)</f>
        <v>12.372199999999999</v>
      </c>
      <c r="O10" s="66">
        <f t="shared" si="7"/>
        <v>4</v>
      </c>
      <c r="P10" s="65">
        <f>VLOOKUP($A10,'Return Data'!$B$7:$R$2843,15,0)</f>
        <v>10.6449</v>
      </c>
      <c r="Q10" s="66">
        <f t="shared" si="8"/>
        <v>4</v>
      </c>
      <c r="R10" s="65">
        <f>VLOOKUP($A10,'Return Data'!$B$7:$R$2843,16,0)</f>
        <v>11.2523</v>
      </c>
      <c r="S10" s="67">
        <f t="shared" si="3"/>
        <v>8</v>
      </c>
    </row>
    <row r="11" spans="1:20" x14ac:dyDescent="0.3">
      <c r="A11" s="63" t="s">
        <v>550</v>
      </c>
      <c r="B11" s="64">
        <f>VLOOKUP($A11,'Return Data'!$B$7:$R$2843,3,0)</f>
        <v>44459</v>
      </c>
      <c r="C11" s="65">
        <f>VLOOKUP($A11,'Return Data'!$B$7:$R$2843,4,0)</f>
        <v>10.497400000000001</v>
      </c>
      <c r="D11" s="65">
        <f>VLOOKUP($A11,'Return Data'!$B$7:$R$2843,10,0)</f>
        <v>3.8401000000000001</v>
      </c>
      <c r="E11" s="66">
        <f t="shared" si="0"/>
        <v>10</v>
      </c>
      <c r="F11" s="65">
        <f>VLOOKUP($A11,'Return Data'!$B$7:$R$2843,11,0)</f>
        <v>11.838699999999999</v>
      </c>
      <c r="G11" s="66">
        <f t="shared" si="1"/>
        <v>2</v>
      </c>
      <c r="H11" s="65">
        <f>VLOOKUP($A11,'Return Data'!$B$7:$R$2843,12,0)</f>
        <v>16.8962</v>
      </c>
      <c r="I11" s="66">
        <f t="shared" si="4"/>
        <v>2</v>
      </c>
      <c r="J11" s="65">
        <f>VLOOKUP($A11,'Return Data'!$B$7:$R$2843,13,0)</f>
        <v>22.7178</v>
      </c>
      <c r="K11" s="66">
        <f t="shared" si="5"/>
        <v>7</v>
      </c>
      <c r="L11" s="65"/>
      <c r="M11" s="66"/>
      <c r="N11" s="65"/>
      <c r="O11" s="66"/>
      <c r="P11" s="65"/>
      <c r="Q11" s="66"/>
      <c r="R11" s="65">
        <f>VLOOKUP($A11,'Return Data'!$B$7:$R$2843,16,0)</f>
        <v>2.8569</v>
      </c>
      <c r="S11" s="67">
        <f t="shared" si="3"/>
        <v>10</v>
      </c>
    </row>
    <row r="12" spans="1:20" x14ac:dyDescent="0.3">
      <c r="A12" s="63" t="s">
        <v>552</v>
      </c>
      <c r="B12" s="64">
        <f>VLOOKUP($A12,'Return Data'!$B$7:$R$2843,3,0)</f>
        <v>44459</v>
      </c>
      <c r="C12" s="65">
        <f>VLOOKUP($A12,'Return Data'!$B$7:$R$2843,4,0)</f>
        <v>14.367000000000001</v>
      </c>
      <c r="D12" s="65">
        <f>VLOOKUP($A12,'Return Data'!$B$7:$R$2843,10,0)</f>
        <v>5.0373000000000001</v>
      </c>
      <c r="E12" s="66">
        <f t="shared" si="0"/>
        <v>6</v>
      </c>
      <c r="F12" s="65">
        <f>VLOOKUP($A12,'Return Data'!$B$7:$R$2843,11,0)</f>
        <v>9.4212000000000007</v>
      </c>
      <c r="G12" s="66">
        <f t="shared" si="1"/>
        <v>7</v>
      </c>
      <c r="H12" s="65">
        <f>VLOOKUP($A12,'Return Data'!$B$7:$R$2843,12,0)</f>
        <v>13.726000000000001</v>
      </c>
      <c r="I12" s="66">
        <f t="shared" si="4"/>
        <v>8</v>
      </c>
      <c r="J12" s="65">
        <f>VLOOKUP($A12,'Return Data'!$B$7:$R$2843,13,0)</f>
        <v>21.6614</v>
      </c>
      <c r="K12" s="66">
        <f t="shared" si="5"/>
        <v>9</v>
      </c>
      <c r="L12" s="65">
        <f>VLOOKUP($A12,'Return Data'!$B$7:$R$2843,17,0)</f>
        <v>16.014600000000002</v>
      </c>
      <c r="M12" s="66">
        <f t="shared" si="6"/>
        <v>5</v>
      </c>
      <c r="N12" s="65"/>
      <c r="O12" s="66"/>
      <c r="P12" s="65"/>
      <c r="Q12" s="66"/>
      <c r="R12" s="65">
        <f>VLOOKUP($A12,'Return Data'!$B$7:$R$2843,16,0)</f>
        <v>12.255699999999999</v>
      </c>
      <c r="S12" s="67">
        <f t="shared" si="3"/>
        <v>5</v>
      </c>
    </row>
    <row r="13" spans="1:20" x14ac:dyDescent="0.3">
      <c r="A13" s="63" t="s">
        <v>554</v>
      </c>
      <c r="B13" s="64">
        <f>VLOOKUP($A13,'Return Data'!$B$7:$R$2843,3,0)</f>
        <v>44459</v>
      </c>
      <c r="C13" s="65">
        <f>VLOOKUP($A13,'Return Data'!$B$7:$R$2843,4,0)</f>
        <v>31.111000000000001</v>
      </c>
      <c r="D13" s="65">
        <f>VLOOKUP($A13,'Return Data'!$B$7:$R$2843,10,0)</f>
        <v>4.8886000000000003</v>
      </c>
      <c r="E13" s="66">
        <f t="shared" si="0"/>
        <v>7</v>
      </c>
      <c r="F13" s="65">
        <f>VLOOKUP($A13,'Return Data'!$B$7:$R$2843,11,0)</f>
        <v>8.4839000000000002</v>
      </c>
      <c r="G13" s="66">
        <f t="shared" si="1"/>
        <v>9</v>
      </c>
      <c r="H13" s="65">
        <f>VLOOKUP($A13,'Return Data'!$B$7:$R$2843,12,0)</f>
        <v>9.8901000000000003</v>
      </c>
      <c r="I13" s="66">
        <f t="shared" si="4"/>
        <v>9</v>
      </c>
      <c r="J13" s="65">
        <f>VLOOKUP($A13,'Return Data'!$B$7:$R$2843,13,0)</f>
        <v>14.446</v>
      </c>
      <c r="K13" s="66">
        <f t="shared" si="5"/>
        <v>10</v>
      </c>
      <c r="L13" s="65">
        <f>VLOOKUP($A13,'Return Data'!$B$7:$R$2843,17,0)</f>
        <v>12.834300000000001</v>
      </c>
      <c r="M13" s="66">
        <f t="shared" si="6"/>
        <v>8</v>
      </c>
      <c r="N13" s="65">
        <f>VLOOKUP($A13,'Return Data'!$B$7:$R$2843,14,0)</f>
        <v>9.7628000000000004</v>
      </c>
      <c r="O13" s="66">
        <f t="shared" si="7"/>
        <v>6</v>
      </c>
      <c r="P13" s="65">
        <f>VLOOKUP($A13,'Return Data'!$B$7:$R$2843,15,0)</f>
        <v>8.7136999999999993</v>
      </c>
      <c r="Q13" s="66">
        <f t="shared" si="8"/>
        <v>5</v>
      </c>
      <c r="R13" s="65">
        <f>VLOOKUP($A13,'Return Data'!$B$7:$R$2843,16,0)</f>
        <v>11.273899999999999</v>
      </c>
      <c r="S13" s="67">
        <f t="shared" si="3"/>
        <v>7</v>
      </c>
    </row>
    <row r="14" spans="1:20" x14ac:dyDescent="0.3">
      <c r="A14" s="63" t="s">
        <v>555</v>
      </c>
      <c r="B14" s="64">
        <f>VLOOKUP($A14,'Return Data'!$B$7:$R$2843,3,0)</f>
        <v>44459</v>
      </c>
      <c r="C14" s="65">
        <f>VLOOKUP($A14,'Return Data'!$B$7:$R$2843,4,0)</f>
        <v>121.07250000000001</v>
      </c>
      <c r="D14" s="65">
        <f>VLOOKUP($A14,'Return Data'!$B$7:$R$2843,10,0)</f>
        <v>5.4181999999999997</v>
      </c>
      <c r="E14" s="66">
        <f t="shared" si="0"/>
        <v>4</v>
      </c>
      <c r="F14" s="65">
        <f>VLOOKUP($A14,'Return Data'!$B$7:$R$2843,11,0)</f>
        <v>10.911099999999999</v>
      </c>
      <c r="G14" s="66">
        <f t="shared" si="1"/>
        <v>4</v>
      </c>
      <c r="H14" s="65">
        <f>VLOOKUP($A14,'Return Data'!$B$7:$R$2843,12,0)</f>
        <v>16.594000000000001</v>
      </c>
      <c r="I14" s="66">
        <f t="shared" si="4"/>
        <v>3</v>
      </c>
      <c r="J14" s="65">
        <f>VLOOKUP($A14,'Return Data'!$B$7:$R$2843,13,0)</f>
        <v>27.862400000000001</v>
      </c>
      <c r="K14" s="66">
        <f t="shared" si="5"/>
        <v>3</v>
      </c>
      <c r="L14" s="65">
        <f>VLOOKUP($A14,'Return Data'!$B$7:$R$2843,17,0)</f>
        <v>15.5845</v>
      </c>
      <c r="M14" s="66">
        <f t="shared" si="6"/>
        <v>6</v>
      </c>
      <c r="N14" s="65">
        <f>VLOOKUP($A14,'Return Data'!$B$7:$R$2843,14,0)</f>
        <v>11.5284</v>
      </c>
      <c r="O14" s="66">
        <f t="shared" si="7"/>
        <v>5</v>
      </c>
      <c r="P14" s="65">
        <f>VLOOKUP($A14,'Return Data'!$B$7:$R$2843,15,0)</f>
        <v>11.0511</v>
      </c>
      <c r="Q14" s="66">
        <f t="shared" si="8"/>
        <v>2</v>
      </c>
      <c r="R14" s="65">
        <f>VLOOKUP($A14,'Return Data'!$B$7:$R$2843,16,0)</f>
        <v>15.9437</v>
      </c>
      <c r="S14" s="67">
        <f t="shared" si="3"/>
        <v>3</v>
      </c>
    </row>
    <row r="15" spans="1:20" x14ac:dyDescent="0.3">
      <c r="A15" s="63" t="s">
        <v>558</v>
      </c>
      <c r="B15" s="64">
        <f>VLOOKUP($A15,'Return Data'!$B$7:$R$2843,3,0)</f>
        <v>44459</v>
      </c>
      <c r="C15" s="65">
        <f>VLOOKUP($A15,'Return Data'!$B$7:$R$2843,4,0)</f>
        <v>14.450200000000001</v>
      </c>
      <c r="D15" s="65">
        <f>VLOOKUP($A15,'Return Data'!$B$7:$R$2843,10,0)</f>
        <v>5.8654000000000002</v>
      </c>
      <c r="E15" s="66">
        <f t="shared" si="0"/>
        <v>1</v>
      </c>
      <c r="F15" s="65">
        <f>VLOOKUP($A15,'Return Data'!$B$7:$R$2843,11,0)</f>
        <v>10.0565</v>
      </c>
      <c r="G15" s="66">
        <f t="shared" ref="G15" si="9">RANK(F15,F$8:F$17,0)</f>
        <v>6</v>
      </c>
      <c r="H15" s="65">
        <f>VLOOKUP($A15,'Return Data'!$B$7:$R$2843,12,0)</f>
        <v>14.6204</v>
      </c>
      <c r="I15" s="66">
        <f t="shared" si="4"/>
        <v>5</v>
      </c>
      <c r="J15" s="65">
        <f>VLOOKUP($A15,'Return Data'!$B$7:$R$2843,13,0)</f>
        <v>25.5153</v>
      </c>
      <c r="K15" s="66">
        <f t="shared" si="5"/>
        <v>5</v>
      </c>
      <c r="L15" s="65"/>
      <c r="M15" s="66"/>
      <c r="N15" s="65"/>
      <c r="O15" s="66"/>
      <c r="P15" s="65"/>
      <c r="Q15" s="66"/>
      <c r="R15" s="65">
        <f>VLOOKUP($A15,'Return Data'!$B$7:$R$2843,16,0)</f>
        <v>26.954499999999999</v>
      </c>
      <c r="S15" s="67">
        <f t="shared" si="3"/>
        <v>1</v>
      </c>
    </row>
    <row r="16" spans="1:20" x14ac:dyDescent="0.3">
      <c r="A16" s="63" t="s">
        <v>560</v>
      </c>
      <c r="B16" s="64">
        <f>VLOOKUP($A16,'Return Data'!$B$7:$R$2843,3,0)</f>
        <v>44459</v>
      </c>
      <c r="C16" s="65">
        <f>VLOOKUP($A16,'Return Data'!$B$7:$R$2843,4,0)</f>
        <v>14.389200000000001</v>
      </c>
      <c r="D16" s="65">
        <f>VLOOKUP($A16,'Return Data'!$B$7:$R$2843,10,0)</f>
        <v>5.7702999999999998</v>
      </c>
      <c r="E16" s="66">
        <f t="shared" si="0"/>
        <v>3</v>
      </c>
      <c r="F16" s="65">
        <f>VLOOKUP($A16,'Return Data'!$B$7:$R$2843,11,0)</f>
        <v>10.212199999999999</v>
      </c>
      <c r="G16" s="66">
        <f>RANK(F16,F$8:F$17,0)</f>
        <v>5</v>
      </c>
      <c r="H16" s="65">
        <f>VLOOKUP($A16,'Return Data'!$B$7:$R$2843,12,0)</f>
        <v>16.204999999999998</v>
      </c>
      <c r="I16" s="66">
        <f t="shared" si="4"/>
        <v>4</v>
      </c>
      <c r="J16" s="65">
        <f>VLOOKUP($A16,'Return Data'!$B$7:$R$2843,13,0)</f>
        <v>25.883199999999999</v>
      </c>
      <c r="K16" s="66">
        <f t="shared" si="5"/>
        <v>4</v>
      </c>
      <c r="L16" s="65">
        <f>VLOOKUP($A16,'Return Data'!$B$7:$R$2843,17,0)</f>
        <v>17.6282</v>
      </c>
      <c r="M16" s="66">
        <f t="shared" si="6"/>
        <v>2</v>
      </c>
      <c r="N16" s="65"/>
      <c r="O16" s="66"/>
      <c r="P16" s="65"/>
      <c r="Q16" s="66"/>
      <c r="R16" s="65">
        <f>VLOOKUP($A16,'Return Data'!$B$7:$R$2843,16,0)</f>
        <v>14.739699999999999</v>
      </c>
      <c r="S16" s="67">
        <f t="shared" si="3"/>
        <v>4</v>
      </c>
    </row>
    <row r="17" spans="1:19" x14ac:dyDescent="0.3">
      <c r="A17" s="63" t="s">
        <v>562</v>
      </c>
      <c r="B17" s="64">
        <f>VLOOKUP($A17,'Return Data'!$B$7:$R$2843,3,0)</f>
        <v>44459</v>
      </c>
      <c r="C17" s="65">
        <f>VLOOKUP($A17,'Return Data'!$B$7:$R$2843,4,0)</f>
        <v>14.92</v>
      </c>
      <c r="D17" s="65">
        <f>VLOOKUP($A17,'Return Data'!$B$7:$R$2843,10,0)</f>
        <v>4.1898999999999997</v>
      </c>
      <c r="E17" s="66">
        <f t="shared" si="0"/>
        <v>9</v>
      </c>
      <c r="F17" s="65">
        <f>VLOOKUP($A17,'Return Data'!$B$7:$R$2843,11,0)</f>
        <v>7.1070000000000002</v>
      </c>
      <c r="G17" s="66">
        <f>RANK(F17,F$8:F$17,0)</f>
        <v>10</v>
      </c>
      <c r="H17" s="65">
        <f>VLOOKUP($A17,'Return Data'!$B$7:$R$2843,12,0)</f>
        <v>9.7058999999999997</v>
      </c>
      <c r="I17" s="66">
        <f t="shared" si="4"/>
        <v>10</v>
      </c>
      <c r="J17" s="65">
        <f>VLOOKUP($A17,'Return Data'!$B$7:$R$2843,13,0)</f>
        <v>22.596499999999999</v>
      </c>
      <c r="K17" s="66">
        <f t="shared" si="5"/>
        <v>8</v>
      </c>
      <c r="L17" s="65">
        <f>VLOOKUP($A17,'Return Data'!$B$7:$R$2843,17,0)</f>
        <v>17.619299999999999</v>
      </c>
      <c r="M17" s="66">
        <f t="shared" si="6"/>
        <v>3</v>
      </c>
      <c r="N17" s="65">
        <f>VLOOKUP($A17,'Return Data'!$B$7:$R$2843,14,0)</f>
        <v>13.638</v>
      </c>
      <c r="O17" s="66">
        <f t="shared" si="7"/>
        <v>1</v>
      </c>
      <c r="P17" s="65"/>
      <c r="Q17" s="66"/>
      <c r="R17" s="65">
        <f>VLOOKUP($A17,'Return Data'!$B$7:$R$2843,16,0)</f>
        <v>11.327400000000001</v>
      </c>
      <c r="S17" s="67">
        <f t="shared" si="3"/>
        <v>6</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5.0572800000000004</v>
      </c>
      <c r="E19" s="74"/>
      <c r="F19" s="75">
        <f>AVERAGE(F8:F17)</f>
        <v>10.148109999999999</v>
      </c>
      <c r="G19" s="74"/>
      <c r="H19" s="75">
        <f>AVERAGE(H8:H17)</f>
        <v>15.060130000000004</v>
      </c>
      <c r="I19" s="74"/>
      <c r="J19" s="75">
        <f>AVERAGE(J8:J17)</f>
        <v>26.545719999999999</v>
      </c>
      <c r="K19" s="74"/>
      <c r="L19" s="75">
        <f>AVERAGE(L8:L17)</f>
        <v>16.315625000000001</v>
      </c>
      <c r="M19" s="74"/>
      <c r="N19" s="75">
        <f>AVERAGE(N8:N17)</f>
        <v>12.132233333333332</v>
      </c>
      <c r="O19" s="74"/>
      <c r="P19" s="75">
        <f>AVERAGE(P8:P17)</f>
        <v>10.79102</v>
      </c>
      <c r="Q19" s="74"/>
      <c r="R19" s="75">
        <f>AVERAGE(R8:R17)</f>
        <v>13.329170000000001</v>
      </c>
      <c r="S19" s="76"/>
    </row>
    <row r="20" spans="1:19" x14ac:dyDescent="0.3">
      <c r="A20" s="73" t="s">
        <v>28</v>
      </c>
      <c r="B20" s="74"/>
      <c r="C20" s="74"/>
      <c r="D20" s="75">
        <f>MIN(D8:D17)</f>
        <v>3.8401000000000001</v>
      </c>
      <c r="E20" s="74"/>
      <c r="F20" s="75">
        <f>MIN(F8:F17)</f>
        <v>7.1070000000000002</v>
      </c>
      <c r="G20" s="74"/>
      <c r="H20" s="75">
        <f>MIN(H8:H17)</f>
        <v>9.7058999999999997</v>
      </c>
      <c r="I20" s="74"/>
      <c r="J20" s="75">
        <f>MIN(J8:J17)</f>
        <v>14.446</v>
      </c>
      <c r="K20" s="74"/>
      <c r="L20" s="75">
        <f>MIN(L8:L17)</f>
        <v>12.834300000000001</v>
      </c>
      <c r="M20" s="74"/>
      <c r="N20" s="75">
        <f>MIN(N8:N17)</f>
        <v>9.7628000000000004</v>
      </c>
      <c r="O20" s="74"/>
      <c r="P20" s="75">
        <f>MIN(P8:P17)</f>
        <v>8.7136999999999993</v>
      </c>
      <c r="Q20" s="74"/>
      <c r="R20" s="75">
        <f>MIN(R8:R17)</f>
        <v>2.8569</v>
      </c>
      <c r="S20" s="76"/>
    </row>
    <row r="21" spans="1:19" ht="15" thickBot="1" x14ac:dyDescent="0.35">
      <c r="A21" s="77" t="s">
        <v>29</v>
      </c>
      <c r="B21" s="78"/>
      <c r="C21" s="78"/>
      <c r="D21" s="79">
        <f>MAX(D8:D17)</f>
        <v>5.8654000000000002</v>
      </c>
      <c r="E21" s="78"/>
      <c r="F21" s="79">
        <f>MAX(F8:F17)</f>
        <v>13.2074</v>
      </c>
      <c r="G21" s="78"/>
      <c r="H21" s="79">
        <f>MAX(H8:H17)</f>
        <v>24.558</v>
      </c>
      <c r="I21" s="78"/>
      <c r="J21" s="79">
        <f>MAX(J8:J17)</f>
        <v>49.550199999999997</v>
      </c>
      <c r="K21" s="78"/>
      <c r="L21" s="79">
        <f>MAX(L8:L17)</f>
        <v>18.4983</v>
      </c>
      <c r="M21" s="78"/>
      <c r="N21" s="79">
        <f>MAX(N8:N17)</f>
        <v>13.638</v>
      </c>
      <c r="O21" s="78"/>
      <c r="P21" s="79">
        <f>MAX(P8:P17)</f>
        <v>12.8606</v>
      </c>
      <c r="Q21" s="78"/>
      <c r="R21" s="79">
        <f>MAX(R8:R17)</f>
        <v>26.954499999999999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2021-09-21T06:20:12Z</dcterms:modified>
</cp:coreProperties>
</file>